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97\Desktop\"/>
    </mc:Choice>
  </mc:AlternateContent>
  <bookViews>
    <workbookView xWindow="0" yWindow="0" windowWidth="15360" windowHeight="7635" tabRatio="9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<sst xmlns="http://schemas.openxmlformats.org/spreadsheetml/2006/main" count="1110" uniqueCount="601">
  <si>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</si>
  <si>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</si>
  <si>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</si>
  <si>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</si>
  <si>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</si>
  <si>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</si>
  <si>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</si>
  <si>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</si>
  <si>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</si>
  <si>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</si>
  <si>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</si>
  <si>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</si>
  <si>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</si>
  <si>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</si>
  <si>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</si>
  <si>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</si>
  <si>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</si>
  <si>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</si>
  <si>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</si>
  <si>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</si>
  <si>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</si>
  <si>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</si>
  <si>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</si>
  <si>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</si>
  <si>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</si>
  <si>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</si>
  <si>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</si>
  <si>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</si>
  <si>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</si>
  <si>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</si>
  <si>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</si>
  <si>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</si>
  <si>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</si>
  <si>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</si>
  <si>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</si>
  <si>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</si>
  <si>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</si>
  <si>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</si>
  <si>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</si>
  <si>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</si>
  <si>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</si>
  <si>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</si>
  <si>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</si>
  <si>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</si>
  <si>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</si>
  <si>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</si>
  <si>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</si>
  <si>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</si>
  <si>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</si>
  <si>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</si>
  <si>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</si>
  <si>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</si>
  <si>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</si>
  <si>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</si>
  <si>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</si>
  <si>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</si>
  <si>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</si>
  <si>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</si>
  <si>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</si>
  <si>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</si>
  <si>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</si>
  <si>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</si>
  <si>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</si>
  <si>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</si>
  <si>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</si>
  <si>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</si>
  <si>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</si>
  <si>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</si>
  <si>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</si>
  <si>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</si>
  <si>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</si>
  <si>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</si>
  <si>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</si>
  <si>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</si>
  <si>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</si>
  <si>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</si>
  <si>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</si>
  <si>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</si>
  <si>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</si>
  <si>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</si>
  <si>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</si>
  <si>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</si>
  <si>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</si>
  <si>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</si>
  <si>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</si>
  <si>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</si>
  <si>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</si>
  <si>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</si>
  <si>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</si>
  <si>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</si>
  <si>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</si>
  <si>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</si>
  <si>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</si>
  <si>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</si>
  <si>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</si>
  <si>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</si>
  <si>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</si>
  <si>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</si>
  <si>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</si>
  <si>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神石高原町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</si>
  <si>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</si>
  <si>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</si>
  <si>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</si>
  <si>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</si>
  <si>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</si>
  <si>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</si>
  <si>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</si>
  <si>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</si>
  <si>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</si>
  <si>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</si>
  <si>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</si>
  <si>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</si>
  <si>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</si>
  <si>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</si>
  <si>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</si>
  <si>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</si>
  <si>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</si>
  <si>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</si>
  <si>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</si>
  <si>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</si>
  <si>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</si>
  <si>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</si>
  <si>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</si>
  <si>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</si>
  <si>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</si>
  <si>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</si>
  <si>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</si>
  <si>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</si>
  <si>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</si>
  <si>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</si>
  <si>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</si>
  <si>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</si>
  <si>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</si>
  <si>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</si>
  <si>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</si>
  <si>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</si>
  <si>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</si>
  <si>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</si>
  <si>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</si>
  <si>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</si>
  <si>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</si>
  <si>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</si>
  <si>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</si>
  <si>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</si>
  <si>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</si>
  <si>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</si>
  <si>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</si>
  <si>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</si>
  <si>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</si>
  <si>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</si>
  <si>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</si>
  <si>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</si>
  <si>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</si>
  <si>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</si>
  <si>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</si>
  <si>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</si>
  <si>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</si>
  <si>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</si>
  <si>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</si>
  <si>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</si>
  <si>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</si>
  <si>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</si>
  <si>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</si>
  <si>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</si>
  <si>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</si>
  <si>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</si>
  <si>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</si>
  <si>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</si>
  <si>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</si>
  <si>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</si>
  <si>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</si>
  <si>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</si>
  <si>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</si>
  <si>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</si>
  <si>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</si>
  <si>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</si>
  <si>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</si>
  <si>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</si>
  <si>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</si>
  <si>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</si>
  <si>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</si>
  <si>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</si>
  <si>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</si>
  <si>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</si>
  <si>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</si>
  <si>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</si>
  <si>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</si>
  <si>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</si>
  <si>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</si>
  <si>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</si>
  <si>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</si>
  <si>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</si>
  <si>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</si>
  <si>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</si>
  <si>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</si>
  <si>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</si>
  <si>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</si>
  <si>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</si>
  <si>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</si>
  <si>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</si>
  <si>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</si>
  <si>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</si>
  <si>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</si>
  <si>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</si>
  <si>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</si>
  <si>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</si>
  <si>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</si>
  <si>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</si>
  <si>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</si>
  <si>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</si>
  <si>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</si>
  <si>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</si>
  <si>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</si>
  <si>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</si>
  <si>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</si>
  <si>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</si>
  <si>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広島県神石高原町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</si>
  <si>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</si>
  <si>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</si>
  <si>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</si>
  <si>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</si>
  <si>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</si>
  <si>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</si>
  <si>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</si>
  <si>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</si>
  <si>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</si>
  <si>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</si>
  <si>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</si>
  <si>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</si>
  <si>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</si>
  <si>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</si>
  <si>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</si>
  <si>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</si>
  <si>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</si>
  <si>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</si>
  <si>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</si>
  <si>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</si>
  <si>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</si>
  <si>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</si>
  <si>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</si>
  <si>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</si>
  <si>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</si>
  <si>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</si>
  <si>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</si>
  <si>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</si>
  <si>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</si>
  <si>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</si>
  <si>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</si>
  <si>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</si>
  <si>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</si>
  <si>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</si>
  <si>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</si>
  <si>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</si>
  <si>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</si>
  <si>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</si>
  <si>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</si>
  <si>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</si>
  <si>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</si>
  <si>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</si>
  <si>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</si>
  <si>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</si>
  <si>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</si>
  <si>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</si>
  <si>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</si>
  <si>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</si>
  <si>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</si>
  <si>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</si>
  <si>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</si>
  <si>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</si>
  <si>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</si>
  <si>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</si>
  <si>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</si>
  <si>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</si>
  <si>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</si>
  <si>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</si>
  <si>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</si>
  <si>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</si>
  <si>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</si>
  <si>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</si>
  <si>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</si>
  <si>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</si>
  <si>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</si>
  <si>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</si>
  <si>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</si>
  <si>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</si>
  <si>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</si>
  <si>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</si>
  <si>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</si>
  <si>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</si>
  <si>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</si>
  <si>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</si>
  <si>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</si>
  <si>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</si>
  <si>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</si>
  <si>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</si>
  <si>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</si>
  <si>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</si>
  <si>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</si>
  <si>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</si>
  <si>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</si>
  <si>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</si>
  <si>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</si>
  <si>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</si>
  <si>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</si>
  <si>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</si>
  <si>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</si>
  <si>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</si>
  <si>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</si>
  <si>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</si>
  <si>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</si>
  <si>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</si>
  <si>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</si>
  <si>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</si>
  <si>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</si>
  <si>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</si>
  <si>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</si>
  <si>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</si>
  <si>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</si>
  <si>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</si>
  <si>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</si>
  <si>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</si>
  <si>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</si>
  <si>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</si>
  <si>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</si>
  <si>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</si>
  <si>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</si>
  <si>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</si>
  <si>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</si>
  <si>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</si>
  <si>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</si>
  <si>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</si>
  <si>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</si>
  <si>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</si>
  <si>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</si>
  <si>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</si>
  <si>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</si>
  <si>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</si>
  <si>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</si>
  <si>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</si>
  <si>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</si>
  <si>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</si>
  <si>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</si>
  <si>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</si>
  <si>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</si>
  <si>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</si>
  <si>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</si>
  <si>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</si>
  <si>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</si>
  <si>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</si>
  <si>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</si>
  <si>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</si>
  <si>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</si>
  <si>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</si>
  <si>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</si>
  <si>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</si>
  <si>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</si>
  <si>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</si>
  <si>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</si>
  <si>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</si>
  <si>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</si>
  <si>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</si>
  <si>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</si>
  <si>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</si>
  <si>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</si>
  <si>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</si>
  <si>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</si>
  <si>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</si>
  <si>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</si>
  <si>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</si>
  <si>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広島県神石高原町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</si>
  <si>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</si>
  <si>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</si>
  <si>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</si>
  <si>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</si>
  <si>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</si>
  <si>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</si>
  <si>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</si>
  <si>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</si>
  <si>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</si>
  <si>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</si>
  <si>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</si>
  <si>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</si>
  <si>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</si>
  <si>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</si>
  <si>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</si>
  <si>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</si>
  <si>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</si>
  <si>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</si>
  <si>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</si>
  <si>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</si>
  <si>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分収育林事業特別会計</t>
    <phoneticPr fontId="5"/>
  </si>
  <si>
    <t>-</t>
    <phoneticPr fontId="5"/>
  </si>
  <si>
    <t>飲料水供給施設事業特別会計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</si>
  <si>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</si>
  <si>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</si>
  <si>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</si>
  <si>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</si>
  <si>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</si>
  <si>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</si>
  <si>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</si>
  <si>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</si>
  <si>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</si>
  <si>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</si>
  <si>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</si>
  <si>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</si>
  <si>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</si>
  <si>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</si>
  <si>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</si>
  <si>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</si>
  <si>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</si>
  <si>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病院事業会計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</si>
  <si>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</si>
  <si>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</si>
  <si>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</si>
  <si>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</si>
  <si>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</si>
  <si>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総合開発事業特別会計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</si>
  <si>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</si>
  <si>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</si>
  <si>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</si>
  <si>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</si>
  <si>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</si>
  <si>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</si>
  <si>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</si>
  <si>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</si>
  <si>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</si>
  <si>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</si>
  <si>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</si>
  <si>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</si>
  <si>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</si>
  <si>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</si>
  <si>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</si>
  <si>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</si>
  <si>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</si>
  <si>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</si>
  <si>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</si>
  <si>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</si>
  <si>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</si>
  <si>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</si>
  <si>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</si>
  <si>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</si>
  <si>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</si>
  <si>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</si>
  <si>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</si>
  <si>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</si>
  <si>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</si>
  <si>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</si>
  <si>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</si>
  <si>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</si>
  <si>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</si>
  <si>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</si>
  <si>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</si>
  <si>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</si>
  <si>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</si>
  <si>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</si>
  <si>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</si>
  <si>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</si>
  <si>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</si>
  <si>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</si>
  <si>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</si>
  <si>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</si>
  <si>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</si>
  <si>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</si>
  <si>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</si>
  <si>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</si>
  <si>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</si>
  <si>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</si>
  <si>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</si>
  <si>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</si>
  <si>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</si>
  <si>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</si>
  <si>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</si>
  <si>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</si>
  <si>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</si>
  <si>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</si>
  <si>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</si>
  <si>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</si>
  <si>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</si>
  <si>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総合開発事業特別会計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</si>
  <si>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</si>
  <si>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</si>
  <si>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</si>
  <si>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</si>
  <si>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</si>
  <si>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</si>
  <si>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</si>
  <si>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</si>
  <si>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</si>
  <si>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</si>
  <si>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</si>
  <si>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</si>
  <si>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</si>
  <si>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</si>
  <si>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</si>
  <si>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</si>
  <si>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</si>
  <si>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</si>
  <si>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</si>
  <si>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</si>
  <si>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</si>
  <si>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</si>
  <si>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</si>
  <si>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</si>
  <si>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</si>
  <si>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</si>
  <si>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</si>
  <si>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</si>
  <si>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</si>
  <si>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</si>
  <si>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</si>
  <si>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</si>
  <si>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</si>
  <si>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</si>
  <si>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</si>
  <si>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</si>
  <si>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</si>
  <si>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</si>
  <si>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</si>
  <si>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</si>
  <si>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</si>
  <si>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</si>
  <si>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</si>
  <si>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</si>
  <si>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</si>
  <si>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</si>
  <si>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</si>
  <si>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</si>
  <si>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</si>
  <si>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</si>
  <si>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</si>
  <si>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</si>
  <si>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</si>
  <si>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</si>
  <si>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</si>
  <si>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</si>
  <si>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</si>
  <si>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</si>
  <si>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</si>
  <si>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</si>
  <si>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</si>
  <si>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</si>
  <si>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</si>
  <si>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</si>
  <si>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</si>
  <si>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</si>
  <si>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</si>
  <si>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</si>
  <si>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</si>
  <si>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</si>
  <si>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</si>
  <si>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</si>
  <si>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</si>
  <si>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</si>
  <si>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</si>
  <si>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</si>
  <si>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</si>
  <si>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</si>
  <si>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</si>
  <si>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</si>
  <si>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</si>
  <si>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</si>
  <si>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6.32</t>
  </si>
  <si>
    <t>▲ 4.95</t>
  </si>
  <si>
    <t>▲ 5.06</t>
  </si>
  <si>
    <t>一般会計</t>
  </si>
  <si>
    <t>病院事業会計</t>
  </si>
  <si>
    <t>簡易水道事業特別会計</t>
  </si>
  <si>
    <t>介護保険特別会計（保険事業勘定）</t>
  </si>
  <si>
    <t>国民健康保険特別会計</t>
  </si>
  <si>
    <t>農業集落排水事業特別会計</t>
  </si>
  <si>
    <t>飲料水供給施設事業特別会計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</si>
  <si>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</si>
  <si>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</si>
  <si>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</si>
  <si>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</si>
  <si>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</si>
  <si>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</si>
  <si>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</si>
  <si>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</si>
  <si>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</si>
  <si>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</si>
  <si>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</si>
  <si>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広島県後期高齢者医療広域連合（一般会計）</t>
    <rPh sb="0" eb="3">
      <t>ヒロシマケン</t>
    </rPh>
    <rPh sb="3" eb="5">
      <t>コウキ</t>
    </rPh>
    <rPh sb="5" eb="8">
      <t>コウレイシャ</t>
    </rPh>
    <rPh sb="8" eb="14">
      <t>イリョウコウイキレンゴウ</t>
    </rPh>
    <rPh sb="15" eb="17">
      <t>イッパン</t>
    </rPh>
    <rPh sb="17" eb="19">
      <t>カイケイ</t>
    </rPh>
    <phoneticPr fontId="2"/>
  </si>
  <si>
    <t>広島県後期高齢者医療広域連合（特別会計）</t>
    <rPh sb="15" eb="17">
      <t>トクベツ</t>
    </rPh>
    <phoneticPr fontId="2"/>
  </si>
  <si>
    <t>広島県市町総合事務組合</t>
    <rPh sb="0" eb="3">
      <t>ヒロシマケン</t>
    </rPh>
    <rPh sb="3" eb="4">
      <t>シ</t>
    </rPh>
    <rPh sb="4" eb="5">
      <t>マチ</t>
    </rPh>
    <rPh sb="5" eb="7">
      <t>ソウゴウ</t>
    </rPh>
    <rPh sb="7" eb="9">
      <t>ジム</t>
    </rPh>
    <rPh sb="9" eb="11">
      <t>クミアイ</t>
    </rPh>
    <phoneticPr fontId="2"/>
  </si>
  <si>
    <t>福山地区消防組合</t>
    <rPh sb="0" eb="2">
      <t>フクヤマ</t>
    </rPh>
    <rPh sb="2" eb="4">
      <t>チク</t>
    </rPh>
    <rPh sb="4" eb="6">
      <t>ショウボウ</t>
    </rPh>
    <rPh sb="6" eb="8">
      <t>クミアイ</t>
    </rPh>
    <phoneticPr fontId="2"/>
  </si>
  <si>
    <t>-</t>
    <phoneticPr fontId="2"/>
  </si>
  <si>
    <t>-</t>
    <phoneticPr fontId="2"/>
  </si>
  <si>
    <t>帝釈峡スコラ</t>
    <rPh sb="0" eb="3">
      <t>タイシャクキョウ</t>
    </rPh>
    <phoneticPr fontId="2"/>
  </si>
  <si>
    <t>神石高原農業公社</t>
    <rPh sb="0" eb="4">
      <t>ジンセキコウゲン</t>
    </rPh>
    <rPh sb="4" eb="6">
      <t>ノウギョウ</t>
    </rPh>
    <rPh sb="6" eb="8">
      <t>コウシャ</t>
    </rPh>
    <phoneticPr fontId="2"/>
  </si>
  <si>
    <t>さんわ一八二ステーション</t>
    <rPh sb="3" eb="6">
      <t>１８２</t>
    </rPh>
    <phoneticPr fontId="2"/>
  </si>
  <si>
    <t>神石高原地域創造チャレンジ基金</t>
    <rPh sb="0" eb="4">
      <t>ジンセキコウゲン</t>
    </rPh>
    <rPh sb="4" eb="6">
      <t>チイキ</t>
    </rPh>
    <rPh sb="6" eb="8">
      <t>ソウゾウ</t>
    </rPh>
    <rPh sb="13" eb="15">
      <t>キキン</t>
    </rPh>
    <phoneticPr fontId="2"/>
  </si>
  <si>
    <t>-</t>
    <phoneticPr fontId="2"/>
  </si>
  <si>
    <t>-</t>
    <phoneticPr fontId="2"/>
  </si>
  <si>
    <t>-</t>
    <phoneticPr fontId="2"/>
  </si>
  <si>
    <t>保健・医療・福祉支援事業基金</t>
    <phoneticPr fontId="5"/>
  </si>
  <si>
    <t>協働のまちづくり基金</t>
    <phoneticPr fontId="2"/>
  </si>
  <si>
    <t>公共施設総合管理基金</t>
    <phoneticPr fontId="2"/>
  </si>
  <si>
    <t>小・中・高校教育支援事業基金</t>
    <phoneticPr fontId="2"/>
  </si>
  <si>
    <t>かがやきネット管理運営基金</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</si>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</sst>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xmlns:c16r2="http://schemas.microsoft.com/office/drawing/2015/06/chart">
            <c:ext xmlns:c16="http://schemas.microsoft.com/office/drawing/2014/chart" uri="{C3380CC4-5D6E-409C-BE32-E72D297353CC}">
              <c16:uniqueId val="{00000000-DEF5-4769-8016-87AE4899B0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167707</c:v>
                </c:pt>
                <c:pt idx="1">
                  <c:v>209100</c:v>
                </c:pt>
                <c:pt idx="2">
                  <c:v>207548</c:v>
                </c:pt>
                <c:pt idx="3">
                  <c:v>231937</c:v>
                </c:pt>
                <c:pt idx="4">
                  <c:v>179003</c:v>
                </c:pt>
              </c:numCache>
            </c:numRef>
          </c:val>
          <c:smooth val="0"/>
          <c:extLst xmlns:c16r2="http://schemas.microsoft.com/office/drawing/2015/06/chart">
            <c:ext xmlns:c16="http://schemas.microsoft.com/office/drawing/2014/chart" uri="{C3380CC4-5D6E-409C-BE32-E72D297353CC}">
              <c16:uniqueId val="{00000001-DEF5-4769-8016-87AE4899B0C0}"/>
            </c:ext>
          </c:extLst>
        </c:ser>
        <c:dLbls>
          <c:showLegendKey val="0"/>
          <c:showVal val="0"/>
          <c:showCatName val="0"/>
          <c:showSerName val="0"/>
          <c:showPercent val="0"/>
          <c:showBubbleSize val="0"/>
        </c:dLbls>
        <c:marker val="1"/>
        <c:smooth val="0"/>
        <c:axId val="562510208"/>
        <c:axId val="562503544"/>
      </c:lineChart>
      <c:catAx>
        <c:axId val="562510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2503544"/>
        <c:crosses val="autoZero"/>
        <c:auto val="1"/>
        <c:lblAlgn val="ctr"/>
        <c:lblOffset val="100"/>
        <c:tickLblSkip val="1"/>
        <c:tickMarkSkip val="1"/>
        <c:noMultiLvlLbl val="0"/>
      </c:catAx>
      <c:valAx>
        <c:axId val="5625035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251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9.16</c:v>
                </c:pt>
                <c:pt idx="1">
                  <c:v>9.2799999999999994</c:v>
                </c:pt>
                <c:pt idx="2">
                  <c:v>9.89</c:v>
                </c:pt>
                <c:pt idx="3">
                  <c:v>10.69</c:v>
                </c:pt>
                <c:pt idx="4">
                  <c:v>5.59</c:v>
                </c:pt>
              </c:numCache>
            </c:numRef>
          </c:val>
          <c:extLst xmlns:c16r2="http://schemas.microsoft.com/office/drawing/2015/06/chart">
            <c:ext xmlns:c16="http://schemas.microsoft.com/office/drawing/2014/chart" uri="{C3380CC4-5D6E-409C-BE32-E72D297353CC}">
              <c16:uniqueId val="{00000000-B35D-454B-A37B-33024FBA2A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77.36</c:v>
                </c:pt>
                <c:pt idx="1">
                  <c:v>78.17</c:v>
                </c:pt>
                <c:pt idx="2">
                  <c:v>74.58</c:v>
                </c:pt>
                <c:pt idx="3">
                  <c:v>75.180000000000007</c:v>
                </c:pt>
                <c:pt idx="4">
                  <c:v>82.18</c:v>
                </c:pt>
              </c:numCache>
            </c:numRef>
          </c:val>
          <c:extLst xmlns:c16r2="http://schemas.microsoft.com/office/drawing/2015/06/chart">
            <c:ext xmlns:c16="http://schemas.microsoft.com/office/drawing/2014/chart" uri="{C3380CC4-5D6E-409C-BE32-E72D297353CC}">
              <c16:uniqueId val="{00000001-B35D-454B-A37B-33024FBA2AB7}"/>
            </c:ext>
          </c:extLst>
        </c:ser>
        <c:dLbls>
          <c:showLegendKey val="0"/>
          <c:showVal val="0"/>
          <c:showCatName val="0"/>
          <c:showSerName val="0"/>
          <c:showPercent val="0"/>
          <c:showBubbleSize val="0"/>
        </c:dLbls>
        <c:gapWidth val="250"/>
        <c:overlap val="100"/>
        <c:axId val="562507856"/>
        <c:axId val="562508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9.41</c:v>
                </c:pt>
                <c:pt idx="1">
                  <c:v>-6.32</c:v>
                </c:pt>
                <c:pt idx="2">
                  <c:v>-4.95</c:v>
                </c:pt>
                <c:pt idx="3">
                  <c:v>0.97</c:v>
                </c:pt>
                <c:pt idx="4">
                  <c:v>-5.0599999999999996</c:v>
                </c:pt>
              </c:numCache>
            </c:numRef>
          </c:val>
          <c:smooth val="0"/>
          <c:extLst xmlns:c16r2="http://schemas.microsoft.com/office/drawing/2015/06/chart">
            <c:ext xmlns:c16="http://schemas.microsoft.com/office/drawing/2014/chart" uri="{C3380CC4-5D6E-409C-BE32-E72D297353CC}">
              <c16:uniqueId val="{00000002-B35D-454B-A37B-33024FBA2AB7}"/>
            </c:ext>
          </c:extLst>
        </c:ser>
        <c:dLbls>
          <c:showLegendKey val="0"/>
          <c:showVal val="0"/>
          <c:showCatName val="0"/>
          <c:showSerName val="0"/>
          <c:showPercent val="0"/>
          <c:showBubbleSize val="0"/>
        </c:dLbls>
        <c:marker val="1"/>
        <c:smooth val="0"/>
        <c:axId val="562507856"/>
        <c:axId val="562508640"/>
      </c:lineChart>
      <c:catAx>
        <c:axId val="56250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2508640"/>
        <c:crosses val="autoZero"/>
        <c:auto val="1"/>
        <c:lblAlgn val="ctr"/>
        <c:lblOffset val="100"/>
        <c:tickLblSkip val="1"/>
        <c:tickMarkSkip val="1"/>
        <c:noMultiLvlLbl val="0"/>
      </c:catAx>
      <c:valAx>
        <c:axId val="56250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250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3C3-481D-9115-50FDDECC46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3C3-481D-9115-50FDDECC468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F3C3-481D-9115-50FDDECC4689}"/>
            </c:ext>
          </c:extLst>
        </c:ser>
        <c:ser>
          <c:idx val="3"/>
          <c:order val="3"/>
          <c:tx>
            <c:strRef>
              <c:f>データシート!$A$30</c:f>
              <c:strCache>
                <c:ptCount val="1"/>
                <c:pt idx="0">
                  <c:v>飲料水供給施設事業特別会計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0.09</c:v>
                </c:pt>
                <c:pt idx="4">
                  <c:v>#N/A</c:v>
                </c:pt>
                <c:pt idx="5">
                  <c:v>0.11</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3-F3C3-481D-9115-50FDDECC4689}"/>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0.22</c:v>
                </c:pt>
                <c:pt idx="2">
                  <c:v>#N/A</c:v>
                </c:pt>
                <c:pt idx="3">
                  <c:v>0.31</c:v>
                </c:pt>
                <c:pt idx="4">
                  <c:v>#N/A</c:v>
                </c:pt>
                <c:pt idx="5">
                  <c:v>0.27</c:v>
                </c:pt>
                <c:pt idx="6">
                  <c:v>#N/A</c:v>
                </c:pt>
                <c:pt idx="7">
                  <c:v>0.36</c:v>
                </c:pt>
                <c:pt idx="8">
                  <c:v>#N/A</c:v>
                </c:pt>
                <c:pt idx="9">
                  <c:v>0.23</c:v>
                </c:pt>
              </c:numCache>
            </c:numRef>
          </c:val>
          <c:extLst xmlns:c16r2="http://schemas.microsoft.com/office/drawing/2015/06/chart">
            <c:ext xmlns:c16="http://schemas.microsoft.com/office/drawing/2014/chart" uri="{C3380CC4-5D6E-409C-BE32-E72D297353CC}">
              <c16:uniqueId val="{00000004-F3C3-481D-9115-50FDDECC468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0.92</c:v>
                </c:pt>
                <c:pt idx="2">
                  <c:v>#N/A</c:v>
                </c:pt>
                <c:pt idx="3">
                  <c:v>1.5</c:v>
                </c:pt>
                <c:pt idx="4">
                  <c:v>#N/A</c:v>
                </c:pt>
                <c:pt idx="5">
                  <c:v>0.85</c:v>
                </c:pt>
                <c:pt idx="6">
                  <c:v>#N/A</c:v>
                </c:pt>
                <c:pt idx="7">
                  <c:v>0.31</c:v>
                </c:pt>
                <c:pt idx="8">
                  <c:v>#N/A</c:v>
                </c:pt>
                <c:pt idx="9">
                  <c:v>0.57999999999999996</c:v>
                </c:pt>
              </c:numCache>
            </c:numRef>
          </c:val>
          <c:extLst xmlns:c16r2="http://schemas.microsoft.com/office/drawing/2015/06/chart">
            <c:ext xmlns:c16="http://schemas.microsoft.com/office/drawing/2014/chart" uri="{C3380CC4-5D6E-409C-BE32-E72D297353CC}">
              <c16:uniqueId val="{00000005-F3C3-481D-9115-50FDDECC468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0.66</c:v>
                </c:pt>
                <c:pt idx="2">
                  <c:v>#N/A</c:v>
                </c:pt>
                <c:pt idx="3">
                  <c:v>0.63</c:v>
                </c:pt>
                <c:pt idx="4">
                  <c:v>#N/A</c:v>
                </c:pt>
                <c:pt idx="5">
                  <c:v>0.64</c:v>
                </c:pt>
                <c:pt idx="6">
                  <c:v>#N/A</c:v>
                </c:pt>
                <c:pt idx="7">
                  <c:v>0.56000000000000005</c:v>
                </c:pt>
                <c:pt idx="8">
                  <c:v>#N/A</c:v>
                </c:pt>
                <c:pt idx="9">
                  <c:v>0.75</c:v>
                </c:pt>
              </c:numCache>
            </c:numRef>
          </c:val>
          <c:extLst xmlns:c16r2="http://schemas.microsoft.com/office/drawing/2015/06/chart">
            <c:ext xmlns:c16="http://schemas.microsoft.com/office/drawing/2014/chart" uri="{C3380CC4-5D6E-409C-BE32-E72D297353CC}">
              <c16:uniqueId val="{00000006-F3C3-481D-9115-50FDDECC4689}"/>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0.51</c:v>
                </c:pt>
                <c:pt idx="2">
                  <c:v>#N/A</c:v>
                </c:pt>
                <c:pt idx="3">
                  <c:v>0.35</c:v>
                </c:pt>
                <c:pt idx="4">
                  <c:v>#N/A</c:v>
                </c:pt>
                <c:pt idx="5">
                  <c:v>0.36</c:v>
                </c:pt>
                <c:pt idx="6">
                  <c:v>#N/A</c:v>
                </c:pt>
                <c:pt idx="7">
                  <c:v>0.48</c:v>
                </c:pt>
                <c:pt idx="8">
                  <c:v>#N/A</c:v>
                </c:pt>
                <c:pt idx="9">
                  <c:v>1.43</c:v>
                </c:pt>
              </c:numCache>
            </c:numRef>
          </c:val>
          <c:extLst xmlns:c16r2="http://schemas.microsoft.com/office/drawing/2015/06/chart">
            <c:ext xmlns:c16="http://schemas.microsoft.com/office/drawing/2014/chart" uri="{C3380CC4-5D6E-409C-BE32-E72D297353CC}">
              <c16:uniqueId val="{00000007-F3C3-481D-9115-50FDDECC4689}"/>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1.72</c:v>
                </c:pt>
                <c:pt idx="2">
                  <c:v>#N/A</c:v>
                </c:pt>
                <c:pt idx="3">
                  <c:v>2.2000000000000002</c:v>
                </c:pt>
                <c:pt idx="4">
                  <c:v>#N/A</c:v>
                </c:pt>
                <c:pt idx="5">
                  <c:v>2.61</c:v>
                </c:pt>
                <c:pt idx="6">
                  <c:v>#N/A</c:v>
                </c:pt>
                <c:pt idx="7">
                  <c:v>2.72</c:v>
                </c:pt>
                <c:pt idx="8">
                  <c:v>#N/A</c:v>
                </c:pt>
                <c:pt idx="9">
                  <c:v>2.31</c:v>
                </c:pt>
              </c:numCache>
            </c:numRef>
          </c:val>
          <c:extLst xmlns:c16r2="http://schemas.microsoft.com/office/drawing/2015/06/chart">
            <c:ext xmlns:c16="http://schemas.microsoft.com/office/drawing/2014/chart" uri="{C3380CC4-5D6E-409C-BE32-E72D297353CC}">
              <c16:uniqueId val="{00000008-F3C3-481D-9115-50FDDECC46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9.11</c:v>
                </c:pt>
                <c:pt idx="2">
                  <c:v>#N/A</c:v>
                </c:pt>
                <c:pt idx="3">
                  <c:v>9.18</c:v>
                </c:pt>
                <c:pt idx="4">
                  <c:v>#N/A</c:v>
                </c:pt>
                <c:pt idx="5">
                  <c:v>9.7799999999999994</c:v>
                </c:pt>
                <c:pt idx="6">
                  <c:v>#N/A</c:v>
                </c:pt>
                <c:pt idx="7">
                  <c:v>10.58</c:v>
                </c:pt>
                <c:pt idx="8">
                  <c:v>#N/A</c:v>
                </c:pt>
                <c:pt idx="9">
                  <c:v>5.48</c:v>
                </c:pt>
              </c:numCache>
            </c:numRef>
          </c:val>
          <c:extLst xmlns:c16r2="http://schemas.microsoft.com/office/drawing/2015/06/chart">
            <c:ext xmlns:c16="http://schemas.microsoft.com/office/drawing/2014/chart" uri="{C3380CC4-5D6E-409C-BE32-E72D297353CC}">
              <c16:uniqueId val="{00000009-F3C3-481D-9115-50FDDECC4689}"/>
            </c:ext>
          </c:extLst>
        </c:ser>
        <c:dLbls>
          <c:showLegendKey val="0"/>
          <c:showVal val="0"/>
          <c:showCatName val="0"/>
          <c:showSerName val="0"/>
          <c:showPercent val="0"/>
          <c:showBubbleSize val="0"/>
        </c:dLbls>
        <c:gapWidth val="150"/>
        <c:overlap val="100"/>
        <c:axId val="562511776"/>
        <c:axId val="562524712"/>
      </c:barChart>
      <c:catAx>
        <c:axId val="56251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2524712"/>
        <c:crosses val="autoZero"/>
        <c:auto val="1"/>
        <c:lblAlgn val="ctr"/>
        <c:lblOffset val="100"/>
        <c:tickLblSkip val="1"/>
        <c:tickMarkSkip val="1"/>
        <c:noMultiLvlLbl val="0"/>
      </c:catAx>
      <c:valAx>
        <c:axId val="562524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2511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1268</c:v>
                </c:pt>
                <c:pt idx="5">
                  <c:v>1260</c:v>
                </c:pt>
                <c:pt idx="8">
                  <c:v>1265</c:v>
                </c:pt>
                <c:pt idx="11">
                  <c:v>1302</c:v>
                </c:pt>
                <c:pt idx="14">
                  <c:v>1296</c:v>
                </c:pt>
              </c:numCache>
            </c:numRef>
          </c:val>
          <c:extLst xmlns:c16r2="http://schemas.microsoft.com/office/drawing/2015/06/chart">
            <c:ext xmlns:c16="http://schemas.microsoft.com/office/drawing/2014/chart" uri="{C3380CC4-5D6E-409C-BE32-E72D297353CC}">
              <c16:uniqueId val="{00000000-849B-4731-B713-5D38C6817B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49B-4731-B713-5D38C6817B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849B-4731-B713-5D38C6817B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22</c:v>
                </c:pt>
                <c:pt idx="6">
                  <c:v>21</c:v>
                </c:pt>
                <c:pt idx="9">
                  <c:v>18</c:v>
                </c:pt>
                <c:pt idx="12">
                  <c:v>22</c:v>
                </c:pt>
              </c:numCache>
            </c:numRef>
          </c:val>
          <c:extLst xmlns:c16r2="http://schemas.microsoft.com/office/drawing/2015/06/chart">
            <c:ext xmlns:c16="http://schemas.microsoft.com/office/drawing/2014/chart" uri="{C3380CC4-5D6E-409C-BE32-E72D297353CC}">
              <c16:uniqueId val="{00000003-849B-4731-B713-5D38C6817B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219</c:v>
                </c:pt>
                <c:pt idx="3">
                  <c:v>211</c:v>
                </c:pt>
                <c:pt idx="6">
                  <c:v>193</c:v>
                </c:pt>
                <c:pt idx="9">
                  <c:v>198</c:v>
                </c:pt>
                <c:pt idx="12">
                  <c:v>189</c:v>
                </c:pt>
              </c:numCache>
            </c:numRef>
          </c:val>
          <c:extLst xmlns:c16r2="http://schemas.microsoft.com/office/drawing/2015/06/chart">
            <c:ext xmlns:c16="http://schemas.microsoft.com/office/drawing/2014/chart" uri="{C3380CC4-5D6E-409C-BE32-E72D297353CC}">
              <c16:uniqueId val="{00000004-849B-4731-B713-5D38C6817B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49B-4731-B713-5D38C6817B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49B-4731-B713-5D38C6817B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1328</c:v>
                </c:pt>
                <c:pt idx="3">
                  <c:v>1298</c:v>
                </c:pt>
                <c:pt idx="6">
                  <c:v>1327</c:v>
                </c:pt>
                <c:pt idx="9">
                  <c:v>1392</c:v>
                </c:pt>
                <c:pt idx="12">
                  <c:v>1433</c:v>
                </c:pt>
              </c:numCache>
            </c:numRef>
          </c:val>
          <c:extLst xmlns:c16r2="http://schemas.microsoft.com/office/drawing/2015/06/chart">
            <c:ext xmlns:c16="http://schemas.microsoft.com/office/drawing/2014/chart" uri="{C3380CC4-5D6E-409C-BE32-E72D297353CC}">
              <c16:uniqueId val="{00000007-849B-4731-B713-5D38C6817BB0}"/>
            </c:ext>
          </c:extLst>
        </c:ser>
        <c:dLbls>
          <c:showLegendKey val="0"/>
          <c:showVal val="0"/>
          <c:showCatName val="0"/>
          <c:showSerName val="0"/>
          <c:showPercent val="0"/>
          <c:showBubbleSize val="0"/>
        </c:dLbls>
        <c:gapWidth val="100"/>
        <c:overlap val="100"/>
        <c:axId val="562520400"/>
        <c:axId val="562525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302</c:v>
                </c:pt>
                <c:pt idx="2">
                  <c:v>#N/A</c:v>
                </c:pt>
                <c:pt idx="3">
                  <c:v>#N/A</c:v>
                </c:pt>
                <c:pt idx="4">
                  <c:v>272</c:v>
                </c:pt>
                <c:pt idx="5">
                  <c:v>#N/A</c:v>
                </c:pt>
                <c:pt idx="6">
                  <c:v>#N/A</c:v>
                </c:pt>
                <c:pt idx="7">
                  <c:v>277</c:v>
                </c:pt>
                <c:pt idx="8">
                  <c:v>#N/A</c:v>
                </c:pt>
                <c:pt idx="9">
                  <c:v>#N/A</c:v>
                </c:pt>
                <c:pt idx="10">
                  <c:v>307</c:v>
                </c:pt>
                <c:pt idx="11">
                  <c:v>#N/A</c:v>
                </c:pt>
                <c:pt idx="12">
                  <c:v>#N/A</c:v>
                </c:pt>
                <c:pt idx="13">
                  <c:v>349</c:v>
                </c:pt>
                <c:pt idx="14">
                  <c:v>#N/A</c:v>
                </c:pt>
              </c:numCache>
            </c:numRef>
          </c:val>
          <c:smooth val="0"/>
          <c:extLst xmlns:c16r2="http://schemas.microsoft.com/office/drawing/2015/06/chart">
            <c:ext xmlns:c16="http://schemas.microsoft.com/office/drawing/2014/chart" uri="{C3380CC4-5D6E-409C-BE32-E72D297353CC}">
              <c16:uniqueId val="{00000008-849B-4731-B713-5D38C6817BB0}"/>
            </c:ext>
          </c:extLst>
        </c:ser>
        <c:dLbls>
          <c:showLegendKey val="0"/>
          <c:showVal val="0"/>
          <c:showCatName val="0"/>
          <c:showSerName val="0"/>
          <c:showPercent val="0"/>
          <c:showBubbleSize val="0"/>
        </c:dLbls>
        <c:marker val="1"/>
        <c:smooth val="0"/>
        <c:axId val="562520400"/>
        <c:axId val="562525888"/>
      </c:lineChart>
      <c:catAx>
        <c:axId val="56252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2525888"/>
        <c:crosses val="autoZero"/>
        <c:auto val="1"/>
        <c:lblAlgn val="ctr"/>
        <c:lblOffset val="100"/>
        <c:tickLblSkip val="1"/>
        <c:tickMarkSkip val="1"/>
        <c:noMultiLvlLbl val="0"/>
      </c:catAx>
      <c:valAx>
        <c:axId val="56252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252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11546</c:v>
                </c:pt>
                <c:pt idx="5">
                  <c:v>11878</c:v>
                </c:pt>
                <c:pt idx="8">
                  <c:v>11920</c:v>
                </c:pt>
                <c:pt idx="11">
                  <c:v>12601</c:v>
                </c:pt>
                <c:pt idx="14">
                  <c:v>11972</c:v>
                </c:pt>
              </c:numCache>
            </c:numRef>
          </c:val>
          <c:extLst xmlns:c16r2="http://schemas.microsoft.com/office/drawing/2015/06/chart">
            <c:ext xmlns:c16="http://schemas.microsoft.com/office/drawing/2014/chart" uri="{C3380CC4-5D6E-409C-BE32-E72D297353CC}">
              <c16:uniqueId val="{00000000-9F53-4B3C-A8D7-F42947D1B1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51</c:v>
                </c:pt>
                <c:pt idx="5">
                  <c:v>34</c:v>
                </c:pt>
                <c:pt idx="8">
                  <c:v>22</c:v>
                </c:pt>
                <c:pt idx="11">
                  <c:v>14</c:v>
                </c:pt>
                <c:pt idx="14">
                  <c:v>9</c:v>
                </c:pt>
              </c:numCache>
            </c:numRef>
          </c:val>
          <c:extLst xmlns:c16r2="http://schemas.microsoft.com/office/drawing/2015/06/chart">
            <c:ext xmlns:c16="http://schemas.microsoft.com/office/drawing/2014/chart" uri="{C3380CC4-5D6E-409C-BE32-E72D297353CC}">
              <c16:uniqueId val="{00000001-9F53-4B3C-A8D7-F42947D1B1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9466</c:v>
                </c:pt>
                <c:pt idx="5">
                  <c:v>7728</c:v>
                </c:pt>
                <c:pt idx="8">
                  <c:v>7948</c:v>
                </c:pt>
                <c:pt idx="11">
                  <c:v>8507</c:v>
                </c:pt>
                <c:pt idx="14">
                  <c:v>9114</c:v>
                </c:pt>
              </c:numCache>
            </c:numRef>
          </c:val>
          <c:extLst xmlns:c16r2="http://schemas.microsoft.com/office/drawing/2015/06/chart">
            <c:ext xmlns:c16="http://schemas.microsoft.com/office/drawing/2014/chart" uri="{C3380CC4-5D6E-409C-BE32-E72D297353CC}">
              <c16:uniqueId val="{00000002-9F53-4B3C-A8D7-F42947D1B1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F53-4B3C-A8D7-F42947D1B1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F53-4B3C-A8D7-F42947D1B1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53-4B3C-A8D7-F42947D1B1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858</c:v>
                </c:pt>
                <c:pt idx="3">
                  <c:v>706</c:v>
                </c:pt>
                <c:pt idx="6">
                  <c:v>720</c:v>
                </c:pt>
                <c:pt idx="9">
                  <c:v>587</c:v>
                </c:pt>
                <c:pt idx="12">
                  <c:v>629</c:v>
                </c:pt>
              </c:numCache>
            </c:numRef>
          </c:val>
          <c:extLst xmlns:c16r2="http://schemas.microsoft.com/office/drawing/2015/06/chart">
            <c:ext xmlns:c16="http://schemas.microsoft.com/office/drawing/2014/chart" uri="{C3380CC4-5D6E-409C-BE32-E72D297353CC}">
              <c16:uniqueId val="{00000006-9F53-4B3C-A8D7-F42947D1B1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95</c:v>
                </c:pt>
                <c:pt idx="3">
                  <c:v>83</c:v>
                </c:pt>
                <c:pt idx="6">
                  <c:v>71</c:v>
                </c:pt>
                <c:pt idx="9">
                  <c:v>74</c:v>
                </c:pt>
                <c:pt idx="12">
                  <c:v>61</c:v>
                </c:pt>
              </c:numCache>
            </c:numRef>
          </c:val>
          <c:extLst xmlns:c16r2="http://schemas.microsoft.com/office/drawing/2015/06/chart">
            <c:ext xmlns:c16="http://schemas.microsoft.com/office/drawing/2014/chart" uri="{C3380CC4-5D6E-409C-BE32-E72D297353CC}">
              <c16:uniqueId val="{00000007-9F53-4B3C-A8D7-F42947D1B1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1562</c:v>
                </c:pt>
                <c:pt idx="3">
                  <c:v>1434</c:v>
                </c:pt>
                <c:pt idx="6">
                  <c:v>1507</c:v>
                </c:pt>
                <c:pt idx="9">
                  <c:v>2278</c:v>
                </c:pt>
                <c:pt idx="12">
                  <c:v>2184</c:v>
                </c:pt>
              </c:numCache>
            </c:numRef>
          </c:val>
          <c:extLst xmlns:c16r2="http://schemas.microsoft.com/office/drawing/2015/06/chart">
            <c:ext xmlns:c16="http://schemas.microsoft.com/office/drawing/2014/chart" uri="{C3380CC4-5D6E-409C-BE32-E72D297353CC}">
              <c16:uniqueId val="{00000008-9F53-4B3C-A8D7-F42947D1B1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9-9F53-4B3C-A8D7-F42947D1B1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12005</c:v>
                </c:pt>
                <c:pt idx="3">
                  <c:v>12246</c:v>
                </c:pt>
                <c:pt idx="6">
                  <c:v>12433</c:v>
                </c:pt>
                <c:pt idx="9">
                  <c:v>12626</c:v>
                </c:pt>
                <c:pt idx="12">
                  <c:v>12145</c:v>
                </c:pt>
              </c:numCache>
            </c:numRef>
          </c:val>
          <c:extLst xmlns:c16r2="http://schemas.microsoft.com/office/drawing/2015/06/chart">
            <c:ext xmlns:c16="http://schemas.microsoft.com/office/drawing/2014/chart" uri="{C3380CC4-5D6E-409C-BE32-E72D297353CC}">
              <c16:uniqueId val="{0000000A-9F53-4B3C-A8D7-F42947D1B1E7}"/>
            </c:ext>
          </c:extLst>
        </c:ser>
        <c:dLbls>
          <c:showLegendKey val="0"/>
          <c:showVal val="0"/>
          <c:showCatName val="0"/>
          <c:showSerName val="0"/>
          <c:showPercent val="0"/>
          <c:showBubbleSize val="0"/>
        </c:dLbls>
        <c:gapWidth val="100"/>
        <c:overlap val="100"/>
        <c:axId val="562521184"/>
        <c:axId val="562517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F53-4B3C-A8D7-F42947D1B1E7}"/>
            </c:ext>
          </c:extLst>
        </c:ser>
        <c:dLbls>
          <c:showLegendKey val="0"/>
          <c:showVal val="0"/>
          <c:showCatName val="0"/>
          <c:showSerName val="0"/>
          <c:showPercent val="0"/>
          <c:showBubbleSize val="0"/>
        </c:dLbls>
        <c:marker val="1"/>
        <c:smooth val="0"/>
        <c:axId val="562521184"/>
        <c:axId val="562517656"/>
      </c:lineChart>
      <c:catAx>
        <c:axId val="56252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2517656"/>
        <c:crosses val="autoZero"/>
        <c:auto val="1"/>
        <c:lblAlgn val="ctr"/>
        <c:lblOffset val="100"/>
        <c:tickLblSkip val="1"/>
        <c:tickMarkSkip val="1"/>
        <c:noMultiLvlLbl val="0"/>
      </c:catAx>
      <c:valAx>
        <c:axId val="562517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252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4658</c:v>
                </c:pt>
                <c:pt idx="1">
                  <c:v>4956</c:v>
                </c:pt>
                <c:pt idx="2">
                  <c:v>5255</c:v>
                </c:pt>
              </c:numCache>
            </c:numRef>
          </c:val>
          <c:extLst xmlns:c16r2="http://schemas.microsoft.com/office/drawing/2015/06/chart">
            <c:ext xmlns:c16="http://schemas.microsoft.com/office/drawing/2014/chart" uri="{C3380CC4-5D6E-409C-BE32-E72D297353CC}">
              <c16:uniqueId val="{00000000-3CC8-4629-8D56-D030B93330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c:v>
                </c:pt>
                <c:pt idx="1">
                  <c:v>83</c:v>
                </c:pt>
                <c:pt idx="2">
                  <c:v>83</c:v>
                </c:pt>
              </c:numCache>
            </c:numRef>
          </c:val>
          <c:extLst xmlns:c16r2="http://schemas.microsoft.com/office/drawing/2015/06/chart">
            <c:ext xmlns:c16="http://schemas.microsoft.com/office/drawing/2014/chart" uri="{C3380CC4-5D6E-409C-BE32-E72D297353CC}">
              <c16:uniqueId val="{00000001-3CC8-4629-8D56-D030B93330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5928</c:v>
                </c:pt>
                <c:pt idx="1">
                  <c:v>5778</c:v>
                </c:pt>
                <c:pt idx="2">
                  <c:v>5857</c:v>
                </c:pt>
              </c:numCache>
            </c:numRef>
          </c:val>
          <c:extLst xmlns:c16r2="http://schemas.microsoft.com/office/drawing/2015/06/chart">
            <c:ext xmlns:c16="http://schemas.microsoft.com/office/drawing/2014/chart" uri="{C3380CC4-5D6E-409C-BE32-E72D297353CC}">
              <c16:uniqueId val="{00000002-3CC8-4629-8D56-D030B93330F4}"/>
            </c:ext>
          </c:extLst>
        </c:ser>
        <c:dLbls>
          <c:showLegendKey val="0"/>
          <c:showVal val="0"/>
          <c:showCatName val="0"/>
          <c:showSerName val="0"/>
          <c:showPercent val="0"/>
          <c:showBubbleSize val="0"/>
        </c:dLbls>
        <c:gapWidth val="120"/>
        <c:overlap val="100"/>
        <c:axId val="562515696"/>
        <c:axId val="562521576"/>
      </c:barChart>
      <c:catAx>
        <c:axId val="56251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2521576"/>
        <c:crosses val="autoZero"/>
        <c:auto val="1"/>
        <c:lblAlgn val="ctr"/>
        <c:lblOffset val="100"/>
        <c:tickLblSkip val="1"/>
        <c:tickMarkSkip val="1"/>
        <c:noMultiLvlLbl val="0"/>
      </c:catAx>
      <c:valAx>
        <c:axId val="562521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251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年度に繰上償還等を実施した結果、実質公債費比率は改善している。また、交付税算入率の高い地方債を活用することで、地方債を活用しつつ財政の健全化も図っている。</a:t>
          </a:r>
        </a:p>
        <a:p>
          <a:r>
            <a:rPr kumimoji="1" lang="ja-JP" altLang="en-US" sz="1400">
              <a:latin typeface="ＭＳ ゴシック" pitchFamily="49" charset="-128"/>
              <a:ea typeface="ＭＳ ゴシック" pitchFamily="49" charset="-128"/>
            </a:rPr>
            <a:t>　しかし、令和３年度に完成した新庁舎及び新町立病院の建設等の大型建設事業を実施したことから、今後起債の償還額の増加が予測されるため、主要事業以外の事業抑制と新規発行の抑制に努める。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将来負担額のうち「地方債現在高」は、平成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年度に合併特例債による基金造成を行ったことなどにより増加したが、平成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年度からの事業の抑制と繰上償還により減少している。平成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月豪雨災害復旧と庁舎建設等大型事業費の増加により今後は増加が予測される。</a:t>
          </a:r>
        </a:p>
        <a:p>
          <a:r>
            <a:rPr kumimoji="1" lang="ja-JP" altLang="en-US" sz="1400">
              <a:latin typeface="ＭＳ ゴシック" pitchFamily="49" charset="-128"/>
              <a:ea typeface="ＭＳ ゴシック" pitchFamily="49" charset="-128"/>
            </a:rPr>
            <a:t>　充当可能財源等のうち「充当可能基金」は、繰上償還に充当したため減少していたが、毎年、実質収支額の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以上を積立てており、増加傾向にある。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年度決算からは将来負担比率の分子がマイナスとなっている。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広島県神石高原町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基金総額は減少傾向であったが令和２年度より増加している。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主な原因は、令和２年度については町立保育所建設のための積立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百万円である。令和３年度及び４年度については歳計余剰金積立である。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目的基金においては、保健・医療・福祉支援事業基金、かがやきネット管理運営基金を取り崩した。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一方、公共施設総合管理基金、産業振興事業基金へ積立を行った。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財政調整基金、減債基金は、歳計余剰金の状況により将来に向けて安定財政維持のための財源として可能な範囲において積立を行う。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債券一括運用による運用益の獲得も積極的に行っていく。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目的基金においては、事業目的のため基金を運用していく。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保健・医療・福祉支援事業基金　　町立病院を運営する事を主な目的とした基金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協働のまちづくり事業基金　　　　協働のまちづくりに資する事業のための基金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　　　　　　公共施設の維持修繕等のための基金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小・中・高校教育支援事業基金　　教育事業のための基金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かがやきネット管理運営基金　　　高速通信網の施設改修及び管理運営のための基金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各基金の事業目的のために取崩を行った。主なものでは、病院建設と病院運営のために保健・医療・福祉支援事業基金の取崩を行った。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また、今後予想される公共施設の維持修繕等のため公共施設総合管理基金積立を行った。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各基金の目的に沿った事業執行に合わせて必要に応じて取崩を行う。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令和４年度においては、財源不足を補うための取崩は未実施。また、前年度歳計余剰金を積立てた。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年度より財政調整基金を取り崩して財政運営を行っており、人口減少等により収入の増加が見込めない。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歳入に見合った歳出を心掛け財政健全化に努める。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令和３年度において、令和３年度補正予算（第１号）普通交付税「臨時財政対策債償還基金費」（臨時財政対策債償還財源前倒し措置分）追加交付にともなう積立を行っている。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令和４年度については、動きはない。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年度以降に繰上償還を実施した効果額（繰上償還後も当初償還表のとおり交付税算入される額）を積立てている。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現在財政調整基金を繰り入れて財政運営を行っているため、効果額の積立は休止している。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8,249
8,146
381.98
12,943,526
12,298,688
357,527
6,394,194
12,145,169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人口減少（対前年比△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人））や全国平均を上回る高齢化率（令和５年１月１日現在</a:t>
          </a:r>
          <a:r>
            <a:rPr kumimoji="1" lang="en-US" altLang="ja-JP" sz="1300">
              <a:latin typeface="ＭＳ Ｐゴシック" panose="020B0600070205080204" pitchFamily="50" charset="-128"/>
              <a:ea typeface="ＭＳ Ｐゴシック" panose="020B0600070205080204" pitchFamily="50" charset="-128"/>
            </a:rPr>
            <a:t>49.32</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％）に加え、町内に中心となる産業がないことにより、財政基盤が弱く、類似団体平均を下回っている。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定住対策、企業誘致などを推進し、自主財源の確保を図る。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148872</xdr:rowOff>
    </xdr:to>
    <xdr:cxnSp macro="">
      <xdr:nvCxnSpPr>
        <xdr:cNvPr id="68" name="直線コネクタ 67"/>
        <xdr:cNvCxnSpPr/>
      </xdr:nvCxnSpPr>
      <xdr:spPr>
        <a:xfrm>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経常経費の増額（物件費</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百万円、人件費</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百万円、公債費</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百万円等）に加え経常一般財源の減額（地方交付税等△</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百万円）があったため</a:t>
          </a:r>
          <a:r>
            <a:rPr kumimoji="1" lang="en-US" altLang="ja-JP" sz="1300">
              <a:latin typeface="ＭＳ Ｐゴシック" panose="020B0600070205080204" pitchFamily="50" charset="-128"/>
              <a:ea typeface="ＭＳ Ｐゴシック" panose="020B0600070205080204" pitchFamily="50" charset="-128"/>
            </a:rPr>
            <a:t>78.3</a:t>
          </a:r>
          <a:r>
            <a:rPr kumimoji="1" lang="ja-JP" altLang="en-US" sz="1300">
              <a:latin typeface="ＭＳ Ｐゴシック" panose="020B0600070205080204" pitchFamily="50" charset="-128"/>
              <a:ea typeface="ＭＳ Ｐゴシック" panose="020B0600070205080204" pitchFamily="50" charset="-128"/>
            </a:rPr>
            <a:t>％と前年度から数値は上昇したが類似団体平均を上回っている。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しかし、今後令和３年度に完成した新庁舎及び新町立病院の建設等に係る起債の償還等にともなう公債費の増額が見込まれるため、引き続き経常経費の削減に努める。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119634</xdr:rowOff>
    </xdr:from>
    <xdr:to>
      <xdr:col>23</xdr:col>
      <xdr:colOff>133350</xdr:colOff>
      <xdr:row>61</xdr:row>
      <xdr:rowOff>13208</xdr:rowOff>
    </xdr:to>
    <xdr:cxnSp macro="">
      <xdr:nvCxnSpPr>
        <xdr:cNvPr id="129" name="直線コネクタ 128"/>
        <xdr:cNvCxnSpPr/>
      </xdr:nvCxnSpPr>
      <xdr:spPr>
        <a:xfrm>
          <a:off x="4114800" y="10235184"/>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119634</xdr:rowOff>
    </xdr:from>
    <xdr:to>
      <xdr:col>19</xdr:col>
      <xdr:colOff>133350</xdr:colOff>
      <xdr:row>60</xdr:row>
      <xdr:rowOff>141224</xdr:rowOff>
    </xdr:to>
    <xdr:cxnSp macro="">
      <xdr:nvCxnSpPr>
        <xdr:cNvPr id="132" name="直線コネクタ 131"/>
        <xdr:cNvCxnSpPr/>
      </xdr:nvCxnSpPr>
      <xdr:spPr>
        <a:xfrm flipV="1">
          <a:off x="3225800" y="1023518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141224</xdr:rowOff>
    </xdr:from>
    <xdr:to>
      <xdr:col>15</xdr:col>
      <xdr:colOff>82550</xdr:colOff>
      <xdr:row>62</xdr:row>
      <xdr:rowOff>29972</xdr:rowOff>
    </xdr:to>
    <xdr:cxnSp macro="">
      <xdr:nvCxnSpPr>
        <xdr:cNvPr id="135" name="直線コネクタ 134"/>
        <xdr:cNvCxnSpPr/>
      </xdr:nvCxnSpPr>
      <xdr:spPr>
        <a:xfrm flipV="1">
          <a:off x="2336800" y="1042822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109728</xdr:rowOff>
    </xdr:from>
    <xdr:to>
      <xdr:col>11</xdr:col>
      <xdr:colOff>31750</xdr:colOff>
      <xdr:row>62</xdr:row>
      <xdr:rowOff>29972</xdr:rowOff>
    </xdr:to>
    <xdr:cxnSp macro="">
      <xdr:nvCxnSpPr>
        <xdr:cNvPr id="138" name="直線コネクタ 137"/>
        <xdr:cNvCxnSpPr/>
      </xdr:nvCxnSpPr>
      <xdr:spPr>
        <a:xfrm>
          <a:off x="1447800" y="1056817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133858</xdr:rowOff>
    </xdr:from>
    <xdr:to>
      <xdr:col>23</xdr:col>
      <xdr:colOff>184150</xdr:colOff>
      <xdr:row>61</xdr:row>
      <xdr:rowOff>64008</xdr:rowOff>
    </xdr:to>
    <xdr:sp macro="" textlink="">
      <xdr:nvSpPr>
        <xdr:cNvPr id="148" name="楕円 147"/>
        <xdr:cNvSpPr/>
      </xdr:nvSpPr>
      <xdr:spPr>
        <a:xfrm>
          <a:off x="49022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150385</xdr:rowOff>
    </xdr:from>
    <xdr:ext cx="762000" cy="259045"/>
    <xdr:sp macro="" textlink="">
      <xdr:nvSpPr>
        <xdr:cNvPr id="149" name="財政構造の弾力性該当値テキスト"/>
        <xdr:cNvSpPr txBox="1"/>
      </xdr:nvSpPr>
      <xdr:spPr>
        <a:xfrm>
          <a:off x="50419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68834</xdr:rowOff>
    </xdr:from>
    <xdr:to>
      <xdr:col>19</xdr:col>
      <xdr:colOff>184150</xdr:colOff>
      <xdr:row>59</xdr:row>
      <xdr:rowOff>170434</xdr:rowOff>
    </xdr:to>
    <xdr:sp macro="" textlink="">
      <xdr:nvSpPr>
        <xdr:cNvPr id="150" name="楕円 149"/>
        <xdr:cNvSpPr/>
      </xdr:nvSpPr>
      <xdr:spPr>
        <a:xfrm>
          <a:off x="4064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9161</xdr:rowOff>
    </xdr:from>
    <xdr:ext cx="736600" cy="259045"/>
    <xdr:sp macro="" textlink="">
      <xdr:nvSpPr>
        <xdr:cNvPr id="151" name="テキスト ボックス 150"/>
        <xdr:cNvSpPr txBox="1"/>
      </xdr:nvSpPr>
      <xdr:spPr>
        <a:xfrm>
          <a:off x="3733800" y="995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90424</xdr:rowOff>
    </xdr:from>
    <xdr:to>
      <xdr:col>15</xdr:col>
      <xdr:colOff>133350</xdr:colOff>
      <xdr:row>61</xdr:row>
      <xdr:rowOff>20574</xdr:rowOff>
    </xdr:to>
    <xdr:sp macro="" textlink="">
      <xdr:nvSpPr>
        <xdr:cNvPr id="152" name="楕円 151"/>
        <xdr:cNvSpPr/>
      </xdr:nvSpPr>
      <xdr:spPr>
        <a:xfrm>
          <a:off x="3175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30751</xdr:rowOff>
    </xdr:from>
    <xdr:ext cx="762000" cy="259045"/>
    <xdr:sp macro="" textlink="">
      <xdr:nvSpPr>
        <xdr:cNvPr id="153" name="テキスト ボックス 152"/>
        <xdr:cNvSpPr txBox="1"/>
      </xdr:nvSpPr>
      <xdr:spPr>
        <a:xfrm>
          <a:off x="2844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150622</xdr:rowOff>
    </xdr:from>
    <xdr:to>
      <xdr:col>11</xdr:col>
      <xdr:colOff>82550</xdr:colOff>
      <xdr:row>62</xdr:row>
      <xdr:rowOff>80772</xdr:rowOff>
    </xdr:to>
    <xdr:sp macro="" textlink="">
      <xdr:nvSpPr>
        <xdr:cNvPr id="154" name="楕円 153"/>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90949</xdr:rowOff>
    </xdr:from>
    <xdr:ext cx="762000" cy="259045"/>
    <xdr:sp macro="" textlink="">
      <xdr:nvSpPr>
        <xdr:cNvPr id="155" name="テキスト ボックス 154"/>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56" name="楕円 155"/>
        <xdr:cNvSpPr/>
      </xdr:nvSpPr>
      <xdr:spPr>
        <a:xfrm>
          <a:off x="1397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57" name="テキスト ボックス 156"/>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[439,134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に各団体において整備した各種同等目的の施設が重複しており、この維持管理経費が多額であるうえ、施設が老朽化し修繕費が増加してきている。多くの集会施設で指定管理者制度を導入し、施設使用料の減免基準の見直し、冷暖房使用料の徴収を行い、受益者負担の適正化及びコスト削減を図っている。</a:t>
          </a:r>
        </a:p>
        <a:p>
          <a:r>
            <a:rPr kumimoji="1" lang="ja-JP" altLang="en-US" sz="1300">
              <a:latin typeface="ＭＳ Ｐゴシック" panose="020B0600070205080204" pitchFamily="50" charset="-128"/>
              <a:ea typeface="ＭＳ Ｐゴシック" panose="020B0600070205080204" pitchFamily="50" charset="-128"/>
            </a:rPr>
            <a:t>　自治体面積が広くマンパワーが必要であるが、人口は減少の一途で、類似団体内でも下位となっている。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164869</xdr:rowOff>
    </xdr:from>
    <xdr:to>
      <xdr:col>23</xdr:col>
      <xdr:colOff>133350</xdr:colOff>
      <xdr:row>84</xdr:row>
      <xdr:rowOff>56330</xdr:rowOff>
    </xdr:to>
    <xdr:cxnSp macro="">
      <xdr:nvCxnSpPr>
        <xdr:cNvPr id="190" name="直線コネクタ 189"/>
        <xdr:cNvCxnSpPr/>
      </xdr:nvCxnSpPr>
      <xdr:spPr>
        <a:xfrm>
          <a:off x="4114800" y="14395219"/>
          <a:ext cx="8382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77791</xdr:rowOff>
    </xdr:from>
    <xdr:to>
      <xdr:col>19</xdr:col>
      <xdr:colOff>133350</xdr:colOff>
      <xdr:row>83</xdr:row>
      <xdr:rowOff>164869</xdr:rowOff>
    </xdr:to>
    <xdr:cxnSp macro="">
      <xdr:nvCxnSpPr>
        <xdr:cNvPr id="193" name="直線コネクタ 192"/>
        <xdr:cNvCxnSpPr/>
      </xdr:nvCxnSpPr>
      <xdr:spPr>
        <a:xfrm>
          <a:off x="3225800" y="14308141"/>
          <a:ext cx="889000" cy="8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11325</xdr:rowOff>
    </xdr:from>
    <xdr:to>
      <xdr:col>15</xdr:col>
      <xdr:colOff>82550</xdr:colOff>
      <xdr:row>83</xdr:row>
      <xdr:rowOff>77791</xdr:rowOff>
    </xdr:to>
    <xdr:cxnSp macro="">
      <xdr:nvCxnSpPr>
        <xdr:cNvPr id="196" name="直線コネクタ 195"/>
        <xdr:cNvCxnSpPr/>
      </xdr:nvCxnSpPr>
      <xdr:spPr>
        <a:xfrm>
          <a:off x="2336800" y="14241675"/>
          <a:ext cx="889000" cy="6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11325</xdr:rowOff>
    </xdr:from>
    <xdr:to>
      <xdr:col>11</xdr:col>
      <xdr:colOff>31750</xdr:colOff>
      <xdr:row>83</xdr:row>
      <xdr:rowOff>19090</xdr:rowOff>
    </xdr:to>
    <xdr:cxnSp macro="">
      <xdr:nvCxnSpPr>
        <xdr:cNvPr id="199" name="直線コネクタ 198"/>
        <xdr:cNvCxnSpPr/>
      </xdr:nvCxnSpPr>
      <xdr:spPr>
        <a:xfrm flipV="1">
          <a:off x="1447800" y="14241675"/>
          <a:ext cx="889000" cy="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114972</xdr:rowOff>
    </xdr:from>
    <xdr:ext cx="762000" cy="259045"/>
    <xdr:sp macro="" textlink="">
      <xdr:nvSpPr>
        <xdr:cNvPr id="201" name="テキスト ボックス 200"/>
        <xdr:cNvSpPr txBox="1"/>
      </xdr:nvSpPr>
      <xdr:spPr>
        <a:xfrm>
          <a:off x="1955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91284</xdr:rowOff>
    </xdr:from>
    <xdr:ext cx="762000" cy="259045"/>
    <xdr:sp macro="" textlink="">
      <xdr:nvSpPr>
        <xdr:cNvPr id="203" name="テキスト ボックス 202"/>
        <xdr:cNvSpPr txBox="1"/>
      </xdr:nvSpPr>
      <xdr:spPr>
        <a:xfrm>
          <a:off x="1066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5530</xdr:rowOff>
    </xdr:from>
    <xdr:to>
      <xdr:col>23</xdr:col>
      <xdr:colOff>184150</xdr:colOff>
      <xdr:row>84</xdr:row>
      <xdr:rowOff>107130</xdr:rowOff>
    </xdr:to>
    <xdr:sp macro="" textlink="">
      <xdr:nvSpPr>
        <xdr:cNvPr id="209" name="楕円 208"/>
        <xdr:cNvSpPr/>
      </xdr:nvSpPr>
      <xdr:spPr>
        <a:xfrm>
          <a:off x="4902200" y="144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149057</xdr:rowOff>
    </xdr:from>
    <xdr:ext cx="762000" cy="259045"/>
    <xdr:sp macro="" textlink="">
      <xdr:nvSpPr>
        <xdr:cNvPr id="210" name="人件費・物件費等の状況該当値テキスト"/>
        <xdr:cNvSpPr txBox="1"/>
      </xdr:nvSpPr>
      <xdr:spPr>
        <a:xfrm>
          <a:off x="5041900" y="1437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114069</xdr:rowOff>
    </xdr:from>
    <xdr:to>
      <xdr:col>19</xdr:col>
      <xdr:colOff>184150</xdr:colOff>
      <xdr:row>84</xdr:row>
      <xdr:rowOff>44219</xdr:rowOff>
    </xdr:to>
    <xdr:sp macro="" textlink="">
      <xdr:nvSpPr>
        <xdr:cNvPr id="211" name="楕円 210"/>
        <xdr:cNvSpPr/>
      </xdr:nvSpPr>
      <xdr:spPr>
        <a:xfrm>
          <a:off x="4064000" y="143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28996</xdr:rowOff>
    </xdr:from>
    <xdr:ext cx="736600" cy="259045"/>
    <xdr:sp macro="" textlink="">
      <xdr:nvSpPr>
        <xdr:cNvPr id="212" name="テキスト ボックス 211"/>
        <xdr:cNvSpPr txBox="1"/>
      </xdr:nvSpPr>
      <xdr:spPr>
        <a:xfrm>
          <a:off x="3733800" y="1443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26991</xdr:rowOff>
    </xdr:from>
    <xdr:to>
      <xdr:col>15</xdr:col>
      <xdr:colOff>133350</xdr:colOff>
      <xdr:row>83</xdr:row>
      <xdr:rowOff>128591</xdr:rowOff>
    </xdr:to>
    <xdr:sp macro="" textlink="">
      <xdr:nvSpPr>
        <xdr:cNvPr id="213" name="楕円 212"/>
        <xdr:cNvSpPr/>
      </xdr:nvSpPr>
      <xdr:spPr>
        <a:xfrm>
          <a:off x="3175000" y="142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113368</xdr:rowOff>
    </xdr:from>
    <xdr:ext cx="762000" cy="259045"/>
    <xdr:sp macro="" textlink="">
      <xdr:nvSpPr>
        <xdr:cNvPr id="214" name="テキスト ボックス 213"/>
        <xdr:cNvSpPr txBox="1"/>
      </xdr:nvSpPr>
      <xdr:spPr>
        <a:xfrm>
          <a:off x="2844800" y="1434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131975</xdr:rowOff>
    </xdr:from>
    <xdr:to>
      <xdr:col>11</xdr:col>
      <xdr:colOff>82550</xdr:colOff>
      <xdr:row>83</xdr:row>
      <xdr:rowOff>62125</xdr:rowOff>
    </xdr:to>
    <xdr:sp macro="" textlink="">
      <xdr:nvSpPr>
        <xdr:cNvPr id="215" name="楕円 214"/>
        <xdr:cNvSpPr/>
      </xdr:nvSpPr>
      <xdr:spPr>
        <a:xfrm>
          <a:off x="2286000" y="14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46902</xdr:rowOff>
    </xdr:from>
    <xdr:ext cx="762000" cy="259045"/>
    <xdr:sp macro="" textlink="">
      <xdr:nvSpPr>
        <xdr:cNvPr id="216" name="テキスト ボックス 215"/>
        <xdr:cNvSpPr txBox="1"/>
      </xdr:nvSpPr>
      <xdr:spPr>
        <a:xfrm>
          <a:off x="1955800" y="142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139740</xdr:rowOff>
    </xdr:from>
    <xdr:to>
      <xdr:col>7</xdr:col>
      <xdr:colOff>31750</xdr:colOff>
      <xdr:row>83</xdr:row>
      <xdr:rowOff>69890</xdr:rowOff>
    </xdr:to>
    <xdr:sp macro="" textlink="">
      <xdr:nvSpPr>
        <xdr:cNvPr id="217" name="楕円 216"/>
        <xdr:cNvSpPr/>
      </xdr:nvSpPr>
      <xdr:spPr>
        <a:xfrm>
          <a:off x="1397000" y="141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54667</xdr:rowOff>
    </xdr:from>
    <xdr:ext cx="762000" cy="259045"/>
    <xdr:sp macro="" textlink="">
      <xdr:nvSpPr>
        <xdr:cNvPr id="218" name="テキスト ボックス 217"/>
        <xdr:cNvSpPr txBox="1"/>
      </xdr:nvSpPr>
      <xdr:spPr>
        <a:xfrm>
          <a:off x="1066800" y="142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国を基準としたラスパイレス指数の</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は下回っている。数値は類似団体と大きな乖離は見られないものの、引き続き定員適正化計画に基づき給与の適正化に努める。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31750</xdr:rowOff>
    </xdr:to>
    <xdr:cxnSp macro="">
      <xdr:nvCxnSpPr>
        <xdr:cNvPr id="256" name="直線コネクタ 255"/>
        <xdr:cNvCxnSpPr/>
      </xdr:nvCxnSpPr>
      <xdr:spPr>
        <a:xfrm flipV="1">
          <a:off x="16179800" y="145647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71966</xdr:rowOff>
    </xdr:to>
    <xdr:cxnSp macro="">
      <xdr:nvCxnSpPr>
        <xdr:cNvPr id="259" name="直線コネクタ 258"/>
        <xdr:cNvCxnSpPr/>
      </xdr:nvCxnSpPr>
      <xdr:spPr>
        <a:xfrm flipV="1">
          <a:off x="15290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71966</xdr:rowOff>
    </xdr:to>
    <xdr:cxnSp macro="">
      <xdr:nvCxnSpPr>
        <xdr:cNvPr id="262" name="直線コネクタ 261"/>
        <xdr:cNvCxnSpPr/>
      </xdr:nvCxnSpPr>
      <xdr:spPr>
        <a:xfrm>
          <a:off x="14401800" y="14645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122238</xdr:rowOff>
    </xdr:to>
    <xdr:cxnSp macro="">
      <xdr:nvCxnSpPr>
        <xdr:cNvPr id="265" name="直線コネクタ 264"/>
        <xdr:cNvCxnSpPr/>
      </xdr:nvCxnSpPr>
      <xdr:spPr>
        <a:xfrm flipV="1">
          <a:off x="13512800" y="14645216"/>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5" name="楕円 274"/>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6"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7" name="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8" name="テキスト ボックス 27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9" name="楕円 278"/>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0" name="テキスト ボックス 279"/>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1" name="楕円 280"/>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2" name="テキスト ボックス 28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83" name="楕円 282"/>
        <xdr:cNvSpPr/>
      </xdr:nvSpPr>
      <xdr:spPr>
        <a:xfrm>
          <a:off x="13462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157815</xdr:rowOff>
    </xdr:from>
    <xdr:ext cx="762000" cy="259045"/>
    <xdr:sp macro="" textlink="">
      <xdr:nvSpPr>
        <xdr:cNvPr id="284" name="テキスト ボックス 283"/>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定員適正化計画に基づき職員数の削減を行ってきたものの、人口の減少が著しく類似団体の人口当たりの職員数と比較すると依然として数値的に高い状況である。</a:t>
          </a:r>
        </a:p>
        <a:p>
          <a:r>
            <a:rPr kumimoji="1" lang="ja-JP" altLang="en-US" sz="1300">
              <a:latin typeface="ＭＳ Ｐゴシック" panose="020B0600070205080204" pitchFamily="50" charset="-128"/>
              <a:ea typeface="ＭＳ Ｐゴシック" panose="020B0600070205080204" pitchFamily="50" charset="-128"/>
            </a:rPr>
            <a:t>　引き続き人口動向を考慮し、住民サービスの質を低下させることなく定員適正化計画に基づいた適正な職員管理を行いつつ、住民が求めるサービス提供に向け体制の整備を行っていく。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152559</xdr:rowOff>
    </xdr:from>
    <xdr:to>
      <xdr:col>81</xdr:col>
      <xdr:colOff>44450</xdr:colOff>
      <xdr:row>62</xdr:row>
      <xdr:rowOff>11874</xdr:rowOff>
    </xdr:to>
    <xdr:cxnSp macro="">
      <xdr:nvCxnSpPr>
        <xdr:cNvPr id="315" name="直線コネクタ 314"/>
        <xdr:cNvCxnSpPr/>
      </xdr:nvCxnSpPr>
      <xdr:spPr>
        <a:xfrm>
          <a:off x="16179800" y="10611009"/>
          <a:ext cx="838200" cy="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129635</xdr:rowOff>
    </xdr:from>
    <xdr:to>
      <xdr:col>77</xdr:col>
      <xdr:colOff>44450</xdr:colOff>
      <xdr:row>61</xdr:row>
      <xdr:rowOff>152559</xdr:rowOff>
    </xdr:to>
    <xdr:cxnSp macro="">
      <xdr:nvCxnSpPr>
        <xdr:cNvPr id="318" name="直線コネクタ 317"/>
        <xdr:cNvCxnSpPr/>
      </xdr:nvCxnSpPr>
      <xdr:spPr>
        <a:xfrm>
          <a:off x="15290800" y="10588085"/>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98869</xdr:rowOff>
    </xdr:from>
    <xdr:to>
      <xdr:col>72</xdr:col>
      <xdr:colOff>203200</xdr:colOff>
      <xdr:row>61</xdr:row>
      <xdr:rowOff>129635</xdr:rowOff>
    </xdr:to>
    <xdr:cxnSp macro="">
      <xdr:nvCxnSpPr>
        <xdr:cNvPr id="321" name="直線コネクタ 320"/>
        <xdr:cNvCxnSpPr/>
      </xdr:nvCxnSpPr>
      <xdr:spPr>
        <a:xfrm>
          <a:off x="14401800" y="10557319"/>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91027</xdr:rowOff>
    </xdr:from>
    <xdr:to>
      <xdr:col>68</xdr:col>
      <xdr:colOff>152400</xdr:colOff>
      <xdr:row>61</xdr:row>
      <xdr:rowOff>98869</xdr:rowOff>
    </xdr:to>
    <xdr:cxnSp macro="">
      <xdr:nvCxnSpPr>
        <xdr:cNvPr id="324" name="直線コネクタ 323"/>
        <xdr:cNvCxnSpPr/>
      </xdr:nvCxnSpPr>
      <xdr:spPr>
        <a:xfrm>
          <a:off x="13512800" y="10549477"/>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132524</xdr:rowOff>
    </xdr:from>
    <xdr:to>
      <xdr:col>81</xdr:col>
      <xdr:colOff>95250</xdr:colOff>
      <xdr:row>62</xdr:row>
      <xdr:rowOff>62674</xdr:rowOff>
    </xdr:to>
    <xdr:sp macro="" textlink="">
      <xdr:nvSpPr>
        <xdr:cNvPr id="334" name="楕円 333"/>
        <xdr:cNvSpPr/>
      </xdr:nvSpPr>
      <xdr:spPr>
        <a:xfrm>
          <a:off x="16967200" y="105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104601</xdr:rowOff>
    </xdr:from>
    <xdr:ext cx="762000" cy="259045"/>
    <xdr:sp macro="" textlink="">
      <xdr:nvSpPr>
        <xdr:cNvPr id="335" name="定員管理の状況該当値テキスト"/>
        <xdr:cNvSpPr txBox="1"/>
      </xdr:nvSpPr>
      <xdr:spPr>
        <a:xfrm>
          <a:off x="17106900" y="10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101759</xdr:rowOff>
    </xdr:from>
    <xdr:to>
      <xdr:col>77</xdr:col>
      <xdr:colOff>95250</xdr:colOff>
      <xdr:row>62</xdr:row>
      <xdr:rowOff>31909</xdr:rowOff>
    </xdr:to>
    <xdr:sp macro="" textlink="">
      <xdr:nvSpPr>
        <xdr:cNvPr id="336" name="楕円 335"/>
        <xdr:cNvSpPr/>
      </xdr:nvSpPr>
      <xdr:spPr>
        <a:xfrm>
          <a:off x="16129000" y="105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16686</xdr:rowOff>
    </xdr:from>
    <xdr:ext cx="736600" cy="259045"/>
    <xdr:sp macro="" textlink="">
      <xdr:nvSpPr>
        <xdr:cNvPr id="337" name="テキスト ボックス 336"/>
        <xdr:cNvSpPr txBox="1"/>
      </xdr:nvSpPr>
      <xdr:spPr>
        <a:xfrm>
          <a:off x="15798800" y="10646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78835</xdr:rowOff>
    </xdr:from>
    <xdr:to>
      <xdr:col>73</xdr:col>
      <xdr:colOff>44450</xdr:colOff>
      <xdr:row>62</xdr:row>
      <xdr:rowOff>8985</xdr:rowOff>
    </xdr:to>
    <xdr:sp macro="" textlink="">
      <xdr:nvSpPr>
        <xdr:cNvPr id="338" name="楕円 337"/>
        <xdr:cNvSpPr/>
      </xdr:nvSpPr>
      <xdr:spPr>
        <a:xfrm>
          <a:off x="15240000" y="10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165212</xdr:rowOff>
    </xdr:from>
    <xdr:ext cx="762000" cy="259045"/>
    <xdr:sp macro="" textlink="">
      <xdr:nvSpPr>
        <xdr:cNvPr id="339" name="テキスト ボックス 338"/>
        <xdr:cNvSpPr txBox="1"/>
      </xdr:nvSpPr>
      <xdr:spPr>
        <a:xfrm>
          <a:off x="14909800" y="1062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48069</xdr:rowOff>
    </xdr:from>
    <xdr:to>
      <xdr:col>68</xdr:col>
      <xdr:colOff>203200</xdr:colOff>
      <xdr:row>61</xdr:row>
      <xdr:rowOff>149669</xdr:rowOff>
    </xdr:to>
    <xdr:sp macro="" textlink="">
      <xdr:nvSpPr>
        <xdr:cNvPr id="340" name="楕円 339"/>
        <xdr:cNvSpPr/>
      </xdr:nvSpPr>
      <xdr:spPr>
        <a:xfrm>
          <a:off x="14351000" y="105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159846</xdr:rowOff>
    </xdr:from>
    <xdr:ext cx="762000" cy="259045"/>
    <xdr:sp macro="" textlink="">
      <xdr:nvSpPr>
        <xdr:cNvPr id="341" name="テキスト ボックス 340"/>
        <xdr:cNvSpPr txBox="1"/>
      </xdr:nvSpPr>
      <xdr:spPr>
        <a:xfrm>
          <a:off x="14020800" y="1027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40227</xdr:rowOff>
    </xdr:from>
    <xdr:to>
      <xdr:col>64</xdr:col>
      <xdr:colOff>152400</xdr:colOff>
      <xdr:row>61</xdr:row>
      <xdr:rowOff>141827</xdr:rowOff>
    </xdr:to>
    <xdr:sp macro="" textlink="">
      <xdr:nvSpPr>
        <xdr:cNvPr id="342" name="楕円 341"/>
        <xdr:cNvSpPr/>
      </xdr:nvSpPr>
      <xdr:spPr>
        <a:xfrm>
          <a:off x="13462000" y="104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126604</xdr:rowOff>
    </xdr:from>
    <xdr:ext cx="762000" cy="259045"/>
    <xdr:sp macro="" textlink="">
      <xdr:nvSpPr>
        <xdr:cNvPr id="343" name="テキスト ボックス 342"/>
        <xdr:cNvSpPr txBox="1"/>
      </xdr:nvSpPr>
      <xdr:spPr>
        <a:xfrm>
          <a:off x="13131800" y="105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合併以前からの町債の償還経費が多額となり、類似団体平均を大きく上回っていたが、「公債費負担適正化計画」の着実な実施により、平成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年度決算では計画目標である</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％を下回り、平成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年度決算から類似団体平均を下回っている。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今後は、令和３年度に完成した新庁舎及び新町立病院の建設等に係る起債の償還等にともない公債費の増加が見込まれるため、他の投資的経費の圧縮により地方債の新規発行の抑制に努めていく。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38</xdr:row>
      <xdr:rowOff>148167</xdr:rowOff>
    </xdr:to>
    <xdr:cxnSp macro="">
      <xdr:nvCxnSpPr>
        <xdr:cNvPr id="377" name="直線コネクタ 376"/>
        <xdr:cNvCxnSpPr/>
      </xdr:nvCxnSpPr>
      <xdr:spPr>
        <a:xfrm>
          <a:off x="16179800" y="663109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38</xdr:row>
      <xdr:rowOff>124037</xdr:rowOff>
    </xdr:to>
    <xdr:cxnSp macro="">
      <xdr:nvCxnSpPr>
        <xdr:cNvPr id="380" name="直線コネクタ 379"/>
        <xdr:cNvCxnSpPr/>
      </xdr:nvCxnSpPr>
      <xdr:spPr>
        <a:xfrm flipV="1">
          <a:off x="15290800" y="66310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39</xdr:row>
      <xdr:rowOff>846</xdr:rowOff>
    </xdr:to>
    <xdr:cxnSp macro="">
      <xdr:nvCxnSpPr>
        <xdr:cNvPr id="383" name="直線コネクタ 382"/>
        <xdr:cNvCxnSpPr/>
      </xdr:nvCxnSpPr>
      <xdr:spPr>
        <a:xfrm flipV="1">
          <a:off x="14401800" y="66391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39</xdr:row>
      <xdr:rowOff>16933</xdr:rowOff>
    </xdr:to>
    <xdr:cxnSp macro="">
      <xdr:nvCxnSpPr>
        <xdr:cNvPr id="386" name="直線コネクタ 385"/>
        <xdr:cNvCxnSpPr/>
      </xdr:nvCxnSpPr>
      <xdr:spPr>
        <a:xfrm flipV="1">
          <a:off x="13512800" y="66873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396" name="楕円 395"/>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397"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398" name="楕円 397"/>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399" name="テキスト ボックス 398"/>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400" name="楕円 399"/>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401" name="テキスト ボックス 400"/>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402" name="楕円 401"/>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403" name="テキスト ボックス 402"/>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04" name="楕円 403"/>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05" name="テキスト ボックス 404"/>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計画的な地方債の繰上償還と財政調整基金等への積立による充当可能財源が多く、比率がマイナスとなっている。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8,249
8,146
381.98
12,943,526
12,298,688
357,527
6,394,194
12,145,169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類似団体平均と比較すると、人件費に係る経常収支比率は低くなっている。引き続き定員適正化計画に沿って職員数を管理し人件費の抑制に努める。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31750</xdr:rowOff>
    </xdr:from>
    <xdr:to>
      <xdr:col>24</xdr:col>
      <xdr:colOff>25400</xdr:colOff>
      <xdr:row>33</xdr:row>
      <xdr:rowOff>115570</xdr:rowOff>
    </xdr:to>
    <xdr:cxnSp macro="">
      <xdr:nvCxnSpPr>
        <xdr:cNvPr id="66" name="直線コネクタ 65"/>
        <xdr:cNvCxnSpPr/>
      </xdr:nvCxnSpPr>
      <xdr:spPr>
        <a:xfrm>
          <a:off x="3987800" y="56896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31750</xdr:rowOff>
    </xdr:from>
    <xdr:to>
      <xdr:col>19</xdr:col>
      <xdr:colOff>187325</xdr:colOff>
      <xdr:row>33</xdr:row>
      <xdr:rowOff>123190</xdr:rowOff>
    </xdr:to>
    <xdr:cxnSp macro="">
      <xdr:nvCxnSpPr>
        <xdr:cNvPr id="69" name="直線コネクタ 68"/>
        <xdr:cNvCxnSpPr/>
      </xdr:nvCxnSpPr>
      <xdr:spPr>
        <a:xfrm flipV="1">
          <a:off x="3098800" y="5689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123190</xdr:rowOff>
    </xdr:from>
    <xdr:to>
      <xdr:col>15</xdr:col>
      <xdr:colOff>98425</xdr:colOff>
      <xdr:row>34</xdr:row>
      <xdr:rowOff>96520</xdr:rowOff>
    </xdr:to>
    <xdr:cxnSp macro="">
      <xdr:nvCxnSpPr>
        <xdr:cNvPr id="72" name="直線コネクタ 71"/>
        <xdr:cNvCxnSpPr/>
      </xdr:nvCxnSpPr>
      <xdr:spPr>
        <a:xfrm flipV="1">
          <a:off x="2209800" y="5781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104140</xdr:rowOff>
    </xdr:to>
    <xdr:cxnSp macro="">
      <xdr:nvCxnSpPr>
        <xdr:cNvPr id="75" name="直線コネクタ 74"/>
        <xdr:cNvCxnSpPr/>
      </xdr:nvCxnSpPr>
      <xdr:spPr>
        <a:xfrm flipV="1">
          <a:off x="1320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64770</xdr:rowOff>
    </xdr:from>
    <xdr:to>
      <xdr:col>24</xdr:col>
      <xdr:colOff>76200</xdr:colOff>
      <xdr:row>33</xdr:row>
      <xdr:rowOff>166370</xdr:rowOff>
    </xdr:to>
    <xdr:sp macro="" textlink="">
      <xdr:nvSpPr>
        <xdr:cNvPr id="85" name="楕円 84"/>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144797</xdr:rowOff>
    </xdr:from>
    <xdr:ext cx="762000" cy="259045"/>
    <xdr:sp macro="" textlink="">
      <xdr:nvSpPr>
        <xdr:cNvPr id="86" name="人件費該当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152400</xdr:rowOff>
    </xdr:from>
    <xdr:to>
      <xdr:col>20</xdr:col>
      <xdr:colOff>38100</xdr:colOff>
      <xdr:row>33</xdr:row>
      <xdr:rowOff>82550</xdr:rowOff>
    </xdr:to>
    <xdr:sp macro="" textlink="">
      <xdr:nvSpPr>
        <xdr:cNvPr id="87" name="楕円 86"/>
        <xdr:cNvSpPr/>
      </xdr:nvSpPr>
      <xdr:spPr>
        <a:xfrm>
          <a:off x="3937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92727</xdr:rowOff>
    </xdr:from>
    <xdr:ext cx="736600" cy="259045"/>
    <xdr:sp macro="" textlink="">
      <xdr:nvSpPr>
        <xdr:cNvPr id="88" name="テキスト ボックス 87"/>
        <xdr:cNvSpPr txBox="1"/>
      </xdr:nvSpPr>
      <xdr:spPr>
        <a:xfrm>
          <a:off x="3606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72390</xdr:rowOff>
    </xdr:from>
    <xdr:to>
      <xdr:col>15</xdr:col>
      <xdr:colOff>149225</xdr:colOff>
      <xdr:row>34</xdr:row>
      <xdr:rowOff>2540</xdr:rowOff>
    </xdr:to>
    <xdr:sp macro="" textlink="">
      <xdr:nvSpPr>
        <xdr:cNvPr id="89" name="楕円 88"/>
        <xdr:cNvSpPr/>
      </xdr:nvSpPr>
      <xdr:spPr>
        <a:xfrm>
          <a:off x="3048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12717</xdr:rowOff>
    </xdr:from>
    <xdr:ext cx="762000" cy="259045"/>
    <xdr:sp macro="" textlink="">
      <xdr:nvSpPr>
        <xdr:cNvPr id="90" name="テキスト ボックス 89"/>
        <xdr:cNvSpPr txBox="1"/>
      </xdr:nvSpPr>
      <xdr:spPr>
        <a:xfrm>
          <a:off x="2717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4" name="テキスト ボックス 93"/>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合併前の各団体において整備した各種同等目的の施設が重複していることと合わせて、施設の老朽化が進んでおり、維持管理費が多額となっている。</a:t>
          </a:r>
        </a:p>
        <a:p>
          <a:r>
            <a:rPr kumimoji="1" lang="ja-JP" altLang="en-US" sz="1300">
              <a:latin typeface="ＭＳ Ｐゴシック" panose="020B0600070205080204" pitchFamily="50" charset="-128"/>
              <a:ea typeface="ＭＳ Ｐゴシック" panose="020B0600070205080204" pitchFamily="50" charset="-128"/>
            </a:rPr>
            <a:t>　各施設の利用度を勘案し、住民利便性に配慮しながら指定管理制度を導入してきているが、施設の適正配置等を検討し、引き続き経費縮減を図る。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29845</xdr:rowOff>
    </xdr:from>
    <xdr:to>
      <xdr:col>82</xdr:col>
      <xdr:colOff>107950</xdr:colOff>
      <xdr:row>16</xdr:row>
      <xdr:rowOff>127000</xdr:rowOff>
    </xdr:to>
    <xdr:cxnSp macro="">
      <xdr:nvCxnSpPr>
        <xdr:cNvPr id="123" name="直線コネクタ 122"/>
        <xdr:cNvCxnSpPr/>
      </xdr:nvCxnSpPr>
      <xdr:spPr>
        <a:xfrm>
          <a:off x="15671800" y="277304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29845</xdr:rowOff>
    </xdr:from>
    <xdr:to>
      <xdr:col>78</xdr:col>
      <xdr:colOff>69850</xdr:colOff>
      <xdr:row>16</xdr:row>
      <xdr:rowOff>46990</xdr:rowOff>
    </xdr:to>
    <xdr:cxnSp macro="">
      <xdr:nvCxnSpPr>
        <xdr:cNvPr id="126" name="直線コネクタ 125"/>
        <xdr:cNvCxnSpPr/>
      </xdr:nvCxnSpPr>
      <xdr:spPr>
        <a:xfrm flipV="1">
          <a:off x="14782800" y="27730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46990</xdr:rowOff>
    </xdr:from>
    <xdr:to>
      <xdr:col>73</xdr:col>
      <xdr:colOff>180975</xdr:colOff>
      <xdr:row>16</xdr:row>
      <xdr:rowOff>161290</xdr:rowOff>
    </xdr:to>
    <xdr:cxnSp macro="">
      <xdr:nvCxnSpPr>
        <xdr:cNvPr id="129" name="直線コネクタ 128"/>
        <xdr:cNvCxnSpPr/>
      </xdr:nvCxnSpPr>
      <xdr:spPr>
        <a:xfrm flipV="1">
          <a:off x="13893800" y="27901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69850</xdr:rowOff>
    </xdr:from>
    <xdr:to>
      <xdr:col>69</xdr:col>
      <xdr:colOff>92075</xdr:colOff>
      <xdr:row>16</xdr:row>
      <xdr:rowOff>161290</xdr:rowOff>
    </xdr:to>
    <xdr:cxnSp macro="">
      <xdr:nvCxnSpPr>
        <xdr:cNvPr id="132" name="直線コネクタ 131"/>
        <xdr:cNvCxnSpPr/>
      </xdr:nvCxnSpPr>
      <xdr:spPr>
        <a:xfrm>
          <a:off x="13004800" y="28130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2" name="楕円 141"/>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3"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150495</xdr:rowOff>
    </xdr:from>
    <xdr:to>
      <xdr:col>78</xdr:col>
      <xdr:colOff>120650</xdr:colOff>
      <xdr:row>16</xdr:row>
      <xdr:rowOff>80645</xdr:rowOff>
    </xdr:to>
    <xdr:sp macro="" textlink="">
      <xdr:nvSpPr>
        <xdr:cNvPr id="144" name="楕円 143"/>
        <xdr:cNvSpPr/>
      </xdr:nvSpPr>
      <xdr:spPr>
        <a:xfrm>
          <a:off x="156210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65422</xdr:rowOff>
    </xdr:from>
    <xdr:ext cx="736600" cy="259045"/>
    <xdr:sp macro="" textlink="">
      <xdr:nvSpPr>
        <xdr:cNvPr id="145" name="テキスト ボックス 144"/>
        <xdr:cNvSpPr txBox="1"/>
      </xdr:nvSpPr>
      <xdr:spPr>
        <a:xfrm>
          <a:off x="15290800" y="280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167640</xdr:rowOff>
    </xdr:from>
    <xdr:to>
      <xdr:col>74</xdr:col>
      <xdr:colOff>31750</xdr:colOff>
      <xdr:row>16</xdr:row>
      <xdr:rowOff>97790</xdr:rowOff>
    </xdr:to>
    <xdr:sp macro="" textlink="">
      <xdr:nvSpPr>
        <xdr:cNvPr id="146" name="楕円 145"/>
        <xdr:cNvSpPr/>
      </xdr:nvSpPr>
      <xdr:spPr>
        <a:xfrm>
          <a:off x="14732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82567</xdr:rowOff>
    </xdr:from>
    <xdr:ext cx="762000" cy="259045"/>
    <xdr:sp macro="" textlink="">
      <xdr:nvSpPr>
        <xdr:cNvPr id="147" name="テキスト ボックス 146"/>
        <xdr:cNvSpPr txBox="1"/>
      </xdr:nvSpPr>
      <xdr:spPr>
        <a:xfrm>
          <a:off x="144018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110490</xdr:rowOff>
    </xdr:from>
    <xdr:to>
      <xdr:col>69</xdr:col>
      <xdr:colOff>142875</xdr:colOff>
      <xdr:row>17</xdr:row>
      <xdr:rowOff>40640</xdr:rowOff>
    </xdr:to>
    <xdr:sp macro="" textlink="">
      <xdr:nvSpPr>
        <xdr:cNvPr id="148" name="楕円 147"/>
        <xdr:cNvSpPr/>
      </xdr:nvSpPr>
      <xdr:spPr>
        <a:xfrm>
          <a:off x="13843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25417</xdr:rowOff>
    </xdr:from>
    <xdr:ext cx="762000" cy="259045"/>
    <xdr:sp macro="" textlink="">
      <xdr:nvSpPr>
        <xdr:cNvPr id="149" name="テキスト ボックス 148"/>
        <xdr:cNvSpPr txBox="1"/>
      </xdr:nvSpPr>
      <xdr:spPr>
        <a:xfrm>
          <a:off x="13512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50" name="楕円 149"/>
        <xdr:cNvSpPr/>
      </xdr:nvSpPr>
      <xdr:spPr>
        <a:xfrm>
          <a:off x="12954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51" name="テキスト ボックス 150"/>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扶助費に係る経常収支比率は、前年度より増加しており、類似団体平均より低くなっている。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xdr:rowOff>
    </xdr:from>
    <xdr:to>
      <xdr:col>24</xdr:col>
      <xdr:colOff>25400</xdr:colOff>
      <xdr:row>53</xdr:row>
      <xdr:rowOff>50800</xdr:rowOff>
    </xdr:to>
    <xdr:cxnSp macro="">
      <xdr:nvCxnSpPr>
        <xdr:cNvPr id="184" name="直線コネクタ 183"/>
        <xdr:cNvCxnSpPr/>
      </xdr:nvCxnSpPr>
      <xdr:spPr>
        <a:xfrm>
          <a:off x="3987800" y="9099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53</xdr:row>
      <xdr:rowOff>107950</xdr:rowOff>
    </xdr:to>
    <xdr:cxnSp macro="">
      <xdr:nvCxnSpPr>
        <xdr:cNvPr id="187" name="直線コネクタ 186"/>
        <xdr:cNvCxnSpPr/>
      </xdr:nvCxnSpPr>
      <xdr:spPr>
        <a:xfrm flipV="1">
          <a:off x="3098800" y="9099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146050</xdr:rowOff>
    </xdr:to>
    <xdr:cxnSp macro="">
      <xdr:nvCxnSpPr>
        <xdr:cNvPr id="190" name="直線コネクタ 189"/>
        <xdr:cNvCxnSpPr/>
      </xdr:nvCxnSpPr>
      <xdr:spPr>
        <a:xfrm flipV="1">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146050</xdr:rowOff>
    </xdr:to>
    <xdr:cxnSp macro="">
      <xdr:nvCxnSpPr>
        <xdr:cNvPr id="193" name="直線コネクタ 192"/>
        <xdr:cNvCxnSpPr/>
      </xdr:nvCxnSpPr>
      <xdr:spPr>
        <a:xfrm>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0</xdr:rowOff>
    </xdr:from>
    <xdr:to>
      <xdr:col>24</xdr:col>
      <xdr:colOff>76200</xdr:colOff>
      <xdr:row>53</xdr:row>
      <xdr:rowOff>101600</xdr:rowOff>
    </xdr:to>
    <xdr:sp macro="" textlink="">
      <xdr:nvSpPr>
        <xdr:cNvPr id="203" name="楕円 202"/>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16527</xdr:rowOff>
    </xdr:from>
    <xdr:ext cx="762000" cy="259045"/>
    <xdr:sp macro="" textlink="">
      <xdr:nvSpPr>
        <xdr:cNvPr id="204" name="扶助費該当値テキスト"/>
        <xdr:cNvSpPr txBox="1"/>
      </xdr:nvSpPr>
      <xdr:spPr>
        <a:xfrm>
          <a:off x="49149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133350</xdr:rowOff>
    </xdr:from>
    <xdr:to>
      <xdr:col>20</xdr:col>
      <xdr:colOff>38100</xdr:colOff>
      <xdr:row>53</xdr:row>
      <xdr:rowOff>63500</xdr:rowOff>
    </xdr:to>
    <xdr:sp macro="" textlink="">
      <xdr:nvSpPr>
        <xdr:cNvPr id="205" name="楕円 204"/>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73677</xdr:rowOff>
    </xdr:from>
    <xdr:ext cx="736600" cy="259045"/>
    <xdr:sp macro="" textlink="">
      <xdr:nvSpPr>
        <xdr:cNvPr id="206" name="テキスト ボックス 205"/>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7" name="楕円 206"/>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8" name="テキスト ボックス 207"/>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9" name="楕円 208"/>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0" name="テキスト ボックス 209"/>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1" name="楕円 210"/>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2" name="テキスト ボックス 211"/>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その他に係る経常収支比率は、施設の維持修繕費の増加等の原因により類似団体平均を若干上回っている。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58420</xdr:rowOff>
    </xdr:to>
    <xdr:cxnSp macro="">
      <xdr:nvCxnSpPr>
        <xdr:cNvPr id="245" name="直線コネクタ 244"/>
        <xdr:cNvCxnSpPr/>
      </xdr:nvCxnSpPr>
      <xdr:spPr>
        <a:xfrm>
          <a:off x="15671800" y="9606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73660</xdr:rowOff>
    </xdr:to>
    <xdr:cxnSp macro="">
      <xdr:nvCxnSpPr>
        <xdr:cNvPr id="248" name="直線コネクタ 247"/>
        <xdr:cNvCxnSpPr/>
      </xdr:nvCxnSpPr>
      <xdr:spPr>
        <a:xfrm flipV="1">
          <a:off x="14782800" y="9606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73660</xdr:rowOff>
    </xdr:to>
    <xdr:cxnSp macro="">
      <xdr:nvCxnSpPr>
        <xdr:cNvPr id="251" name="直線コネクタ 250"/>
        <xdr:cNvCxnSpPr/>
      </xdr:nvCxnSpPr>
      <xdr:spPr>
        <a:xfrm>
          <a:off x="13893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81280</xdr:rowOff>
    </xdr:to>
    <xdr:cxnSp macro="">
      <xdr:nvCxnSpPr>
        <xdr:cNvPr id="254" name="直線コネクタ 253"/>
        <xdr:cNvCxnSpPr/>
      </xdr:nvCxnSpPr>
      <xdr:spPr>
        <a:xfrm flipV="1">
          <a:off x="13004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4" name="楕円 26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151147</xdr:rowOff>
    </xdr:from>
    <xdr:ext cx="762000" cy="259045"/>
    <xdr:sp macro="" textlink="">
      <xdr:nvSpPr>
        <xdr:cNvPr id="265"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6" name="楕円 265"/>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40657</xdr:rowOff>
    </xdr:from>
    <xdr:ext cx="736600" cy="259045"/>
    <xdr:sp macro="" textlink="">
      <xdr:nvSpPr>
        <xdr:cNvPr id="267" name="テキスト ボックス 266"/>
        <xdr:cNvSpPr txBox="1"/>
      </xdr:nvSpPr>
      <xdr:spPr>
        <a:xfrm>
          <a:off x="15290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68" name="楕円 267"/>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109237</xdr:rowOff>
    </xdr:from>
    <xdr:ext cx="762000" cy="259045"/>
    <xdr:sp macro="" textlink="">
      <xdr:nvSpPr>
        <xdr:cNvPr id="269" name="テキスト ボックス 268"/>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0" name="楕円 269"/>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71" name="テキスト ボックス 270"/>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2" name="楕円 271"/>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73" name="テキスト ボックス 272"/>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補助費に係る経常収支比率は、類似団体平均より低くなっているが、　さらに補助金制度や補助団体の整理合理化を行うこととしている。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74422</xdr:rowOff>
    </xdr:to>
    <xdr:cxnSp macro="">
      <xdr:nvCxnSpPr>
        <xdr:cNvPr id="303" name="直線コネクタ 302"/>
        <xdr:cNvCxnSpPr/>
      </xdr:nvCxnSpPr>
      <xdr:spPr>
        <a:xfrm>
          <a:off x="15671800" y="60614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101854</xdr:rowOff>
    </xdr:to>
    <xdr:cxnSp macro="">
      <xdr:nvCxnSpPr>
        <xdr:cNvPr id="306" name="直線コネクタ 305"/>
        <xdr:cNvCxnSpPr/>
      </xdr:nvCxnSpPr>
      <xdr:spPr>
        <a:xfrm flipV="1">
          <a:off x="14782800" y="6061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143002</xdr:rowOff>
    </xdr:to>
    <xdr:cxnSp macro="">
      <xdr:nvCxnSpPr>
        <xdr:cNvPr id="309" name="直線コネクタ 308"/>
        <xdr:cNvCxnSpPr/>
      </xdr:nvCxnSpPr>
      <xdr:spPr>
        <a:xfrm flipV="1">
          <a:off x="13893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143002</xdr:rowOff>
    </xdr:to>
    <xdr:cxnSp macro="">
      <xdr:nvCxnSpPr>
        <xdr:cNvPr id="312" name="直線コネクタ 311"/>
        <xdr:cNvCxnSpPr/>
      </xdr:nvCxnSpPr>
      <xdr:spPr>
        <a:xfrm>
          <a:off x="13004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2" name="楕円 321"/>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3"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24" name="楕円 323"/>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25" name="テキスト ボックス 324"/>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26" name="楕円 325"/>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27" name="テキスト ボックス 326"/>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28" name="楕円 327"/>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29" name="テキスト ボックス 328"/>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0" name="楕円 329"/>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1" name="テキスト ボックス 330"/>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合併町村、一部事務組合の地方債を引き継いだことにより地方債残高が増加した影響で、地方債の元利償還が膨らんでおり、公債費に係る経常収支比率は、類似団体平均を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新規発行の抑制、繰上償還等を実施してきたことにより、比率は減少傾向にあったが、今後大型建設事業等による公債費の増加が予測されるため、主要事業以外の事業抑制と新規発行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81280</xdr:rowOff>
    </xdr:from>
    <xdr:to>
      <xdr:col>24</xdr:col>
      <xdr:colOff>25400</xdr:colOff>
      <xdr:row>77</xdr:row>
      <xdr:rowOff>115570</xdr:rowOff>
    </xdr:to>
    <xdr:cxnSp macro="">
      <xdr:nvCxnSpPr>
        <xdr:cNvPr id="363" name="直線コネクタ 362"/>
        <xdr:cNvCxnSpPr/>
      </xdr:nvCxnSpPr>
      <xdr:spPr>
        <a:xfrm>
          <a:off x="3987800" y="132829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81280</xdr:rowOff>
    </xdr:from>
    <xdr:to>
      <xdr:col>19</xdr:col>
      <xdr:colOff>187325</xdr:colOff>
      <xdr:row>77</xdr:row>
      <xdr:rowOff>88900</xdr:rowOff>
    </xdr:to>
    <xdr:cxnSp macro="">
      <xdr:nvCxnSpPr>
        <xdr:cNvPr id="366" name="直線コネクタ 365"/>
        <xdr:cNvCxnSpPr/>
      </xdr:nvCxnSpPr>
      <xdr:spPr>
        <a:xfrm flipV="1">
          <a:off x="3098800" y="13282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88900</xdr:rowOff>
    </xdr:to>
    <xdr:cxnSp macro="">
      <xdr:nvCxnSpPr>
        <xdr:cNvPr id="369" name="直線コネクタ 368"/>
        <xdr:cNvCxnSpPr/>
      </xdr:nvCxnSpPr>
      <xdr:spPr>
        <a:xfrm>
          <a:off x="2209800" y="13286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85089</xdr:rowOff>
    </xdr:to>
    <xdr:cxnSp macro="">
      <xdr:nvCxnSpPr>
        <xdr:cNvPr id="372" name="直線コネクタ 371"/>
        <xdr:cNvCxnSpPr/>
      </xdr:nvCxnSpPr>
      <xdr:spPr>
        <a:xfrm>
          <a:off x="1320800" y="13279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6" name="テキスト ボックス 375"/>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2" name="楕円 381"/>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3"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30480</xdr:rowOff>
    </xdr:from>
    <xdr:to>
      <xdr:col>20</xdr:col>
      <xdr:colOff>38100</xdr:colOff>
      <xdr:row>77</xdr:row>
      <xdr:rowOff>132080</xdr:rowOff>
    </xdr:to>
    <xdr:sp macro="" textlink="">
      <xdr:nvSpPr>
        <xdr:cNvPr id="384" name="楕円 383"/>
        <xdr:cNvSpPr/>
      </xdr:nvSpPr>
      <xdr:spPr>
        <a:xfrm>
          <a:off x="3937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116857</xdr:rowOff>
    </xdr:from>
    <xdr:ext cx="736600" cy="259045"/>
    <xdr:sp macro="" textlink="">
      <xdr:nvSpPr>
        <xdr:cNvPr id="385" name="テキスト ボックス 384"/>
        <xdr:cNvSpPr txBox="1"/>
      </xdr:nvSpPr>
      <xdr:spPr>
        <a:xfrm>
          <a:off x="3606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38100</xdr:rowOff>
    </xdr:from>
    <xdr:to>
      <xdr:col>15</xdr:col>
      <xdr:colOff>149225</xdr:colOff>
      <xdr:row>77</xdr:row>
      <xdr:rowOff>139700</xdr:rowOff>
    </xdr:to>
    <xdr:sp macro="" textlink="">
      <xdr:nvSpPr>
        <xdr:cNvPr id="386" name="楕円 385"/>
        <xdr:cNvSpPr/>
      </xdr:nvSpPr>
      <xdr:spPr>
        <a:xfrm>
          <a:off x="3048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124477</xdr:rowOff>
    </xdr:from>
    <xdr:ext cx="762000" cy="259045"/>
    <xdr:sp macro="" textlink="">
      <xdr:nvSpPr>
        <xdr:cNvPr id="387" name="テキスト ボックス 386"/>
        <xdr:cNvSpPr txBox="1"/>
      </xdr:nvSpPr>
      <xdr:spPr>
        <a:xfrm>
          <a:off x="2717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88" name="楕円 387"/>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9" name="テキスト ボックス 388"/>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0" name="楕円 389"/>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91" name="テキスト ボックス 390"/>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公債費以外に係る経常収支比率は、類似団体・全国・広島県平均のいずれも下回っている。いかに公債費負担が大きいかがうかがえる。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111760</xdr:rowOff>
    </xdr:from>
    <xdr:to>
      <xdr:col>82</xdr:col>
      <xdr:colOff>107950</xdr:colOff>
      <xdr:row>74</xdr:row>
      <xdr:rowOff>92710</xdr:rowOff>
    </xdr:to>
    <xdr:cxnSp macro="">
      <xdr:nvCxnSpPr>
        <xdr:cNvPr id="424" name="直線コネクタ 423"/>
        <xdr:cNvCxnSpPr/>
      </xdr:nvCxnSpPr>
      <xdr:spPr>
        <a:xfrm>
          <a:off x="15671800" y="1262761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111760</xdr:rowOff>
    </xdr:from>
    <xdr:to>
      <xdr:col>78</xdr:col>
      <xdr:colOff>69850</xdr:colOff>
      <xdr:row>74</xdr:row>
      <xdr:rowOff>85090</xdr:rowOff>
    </xdr:to>
    <xdr:cxnSp macro="">
      <xdr:nvCxnSpPr>
        <xdr:cNvPr id="427" name="直線コネクタ 426"/>
        <xdr:cNvCxnSpPr/>
      </xdr:nvCxnSpPr>
      <xdr:spPr>
        <a:xfrm flipV="1">
          <a:off x="14782800" y="126276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85090</xdr:rowOff>
    </xdr:from>
    <xdr:to>
      <xdr:col>73</xdr:col>
      <xdr:colOff>180975</xdr:colOff>
      <xdr:row>75</xdr:row>
      <xdr:rowOff>100330</xdr:rowOff>
    </xdr:to>
    <xdr:cxnSp macro="">
      <xdr:nvCxnSpPr>
        <xdr:cNvPr id="430" name="直線コネクタ 429"/>
        <xdr:cNvCxnSpPr/>
      </xdr:nvCxnSpPr>
      <xdr:spPr>
        <a:xfrm flipV="1">
          <a:off x="13893800" y="1277239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35560</xdr:rowOff>
    </xdr:from>
    <xdr:to>
      <xdr:col>69</xdr:col>
      <xdr:colOff>92075</xdr:colOff>
      <xdr:row>75</xdr:row>
      <xdr:rowOff>100330</xdr:rowOff>
    </xdr:to>
    <xdr:cxnSp macro="">
      <xdr:nvCxnSpPr>
        <xdr:cNvPr id="433" name="直線コネクタ 432"/>
        <xdr:cNvCxnSpPr/>
      </xdr:nvCxnSpPr>
      <xdr:spPr>
        <a:xfrm>
          <a:off x="13004800" y="128943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5" name="テキスト ボックス 434"/>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37" name="テキスト ボックス 436"/>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41910</xdr:rowOff>
    </xdr:from>
    <xdr:to>
      <xdr:col>82</xdr:col>
      <xdr:colOff>158750</xdr:colOff>
      <xdr:row>74</xdr:row>
      <xdr:rowOff>143510</xdr:rowOff>
    </xdr:to>
    <xdr:sp macro="" textlink="">
      <xdr:nvSpPr>
        <xdr:cNvPr id="443" name="楕円 442"/>
        <xdr:cNvSpPr/>
      </xdr:nvSpPr>
      <xdr:spPr>
        <a:xfrm>
          <a:off x="164592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121937</xdr:rowOff>
    </xdr:from>
    <xdr:ext cx="762000" cy="259045"/>
    <xdr:sp macro="" textlink="">
      <xdr:nvSpPr>
        <xdr:cNvPr id="444" name="公債費以外該当値テキスト"/>
        <xdr:cNvSpPr txBox="1"/>
      </xdr:nvSpPr>
      <xdr:spPr>
        <a:xfrm>
          <a:off x="16598900" y="1263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60960</xdr:rowOff>
    </xdr:from>
    <xdr:to>
      <xdr:col>78</xdr:col>
      <xdr:colOff>120650</xdr:colOff>
      <xdr:row>73</xdr:row>
      <xdr:rowOff>162560</xdr:rowOff>
    </xdr:to>
    <xdr:sp macro="" textlink="">
      <xdr:nvSpPr>
        <xdr:cNvPr id="445" name="楕円 444"/>
        <xdr:cNvSpPr/>
      </xdr:nvSpPr>
      <xdr:spPr>
        <a:xfrm>
          <a:off x="156210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1287</xdr:rowOff>
    </xdr:from>
    <xdr:ext cx="736600" cy="259045"/>
    <xdr:sp macro="" textlink="">
      <xdr:nvSpPr>
        <xdr:cNvPr id="446" name="テキスト ボックス 445"/>
        <xdr:cNvSpPr txBox="1"/>
      </xdr:nvSpPr>
      <xdr:spPr>
        <a:xfrm>
          <a:off x="15290800" y="12345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34290</xdr:rowOff>
    </xdr:from>
    <xdr:to>
      <xdr:col>74</xdr:col>
      <xdr:colOff>31750</xdr:colOff>
      <xdr:row>74</xdr:row>
      <xdr:rowOff>135890</xdr:rowOff>
    </xdr:to>
    <xdr:sp macro="" textlink="">
      <xdr:nvSpPr>
        <xdr:cNvPr id="447" name="楕円 446"/>
        <xdr:cNvSpPr/>
      </xdr:nvSpPr>
      <xdr:spPr>
        <a:xfrm>
          <a:off x="14732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146067</xdr:rowOff>
    </xdr:from>
    <xdr:ext cx="762000" cy="259045"/>
    <xdr:sp macro="" textlink="">
      <xdr:nvSpPr>
        <xdr:cNvPr id="448" name="テキスト ボックス 447"/>
        <xdr:cNvSpPr txBox="1"/>
      </xdr:nvSpPr>
      <xdr:spPr>
        <a:xfrm>
          <a:off x="14401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49530</xdr:rowOff>
    </xdr:from>
    <xdr:to>
      <xdr:col>69</xdr:col>
      <xdr:colOff>142875</xdr:colOff>
      <xdr:row>75</xdr:row>
      <xdr:rowOff>151130</xdr:rowOff>
    </xdr:to>
    <xdr:sp macro="" textlink="">
      <xdr:nvSpPr>
        <xdr:cNvPr id="449" name="楕円 448"/>
        <xdr:cNvSpPr/>
      </xdr:nvSpPr>
      <xdr:spPr>
        <a:xfrm>
          <a:off x="13843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161307</xdr:rowOff>
    </xdr:from>
    <xdr:ext cx="762000" cy="259045"/>
    <xdr:sp macro="" textlink="">
      <xdr:nvSpPr>
        <xdr:cNvPr id="450" name="テキスト ボックス 449"/>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156210</xdr:rowOff>
    </xdr:from>
    <xdr:to>
      <xdr:col>65</xdr:col>
      <xdr:colOff>53975</xdr:colOff>
      <xdr:row>75</xdr:row>
      <xdr:rowOff>86360</xdr:rowOff>
    </xdr:to>
    <xdr:sp macro="" textlink="">
      <xdr:nvSpPr>
        <xdr:cNvPr id="451" name="楕円 450"/>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96537</xdr:rowOff>
    </xdr:from>
    <xdr:ext cx="762000" cy="259045"/>
    <xdr:sp macro="" textlink="">
      <xdr:nvSpPr>
        <xdr:cNvPr id="452" name="テキスト ボックス 451"/>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62296</xdr:rowOff>
    </xdr:from>
    <xdr:to>
      <xdr:col>29</xdr:col>
      <xdr:colOff>127000</xdr:colOff>
      <xdr:row>17</xdr:row>
      <xdr:rowOff>78380</xdr:rowOff>
    </xdr:to>
    <xdr:cxnSp macro="">
      <xdr:nvCxnSpPr>
        <xdr:cNvPr id="48" name="直線コネクタ 47"/>
        <xdr:cNvCxnSpPr/>
      </xdr:nvCxnSpPr>
      <xdr:spPr bwMode="auto">
        <a:xfrm flipV="1">
          <a:off x="5003800" y="3024571"/>
          <a:ext cx="647700" cy="16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47072</xdr:rowOff>
    </xdr:from>
    <xdr:ext cx="762000" cy="259045"/>
    <xdr:sp macro="" textlink="">
      <xdr:nvSpPr>
        <xdr:cNvPr id="49" name="人口1人当たり決算額の推移平均値テキスト130"/>
        <xdr:cNvSpPr txBox="1"/>
      </xdr:nvSpPr>
      <xdr:spPr>
        <a:xfrm>
          <a:off x="5740400" y="3009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78380</xdr:rowOff>
    </xdr:from>
    <xdr:to>
      <xdr:col>26</xdr:col>
      <xdr:colOff>50800</xdr:colOff>
      <xdr:row>17</xdr:row>
      <xdr:rowOff>105560</xdr:rowOff>
    </xdr:to>
    <xdr:cxnSp macro="">
      <xdr:nvCxnSpPr>
        <xdr:cNvPr id="51" name="直線コネクタ 50"/>
        <xdr:cNvCxnSpPr/>
      </xdr:nvCxnSpPr>
      <xdr:spPr bwMode="auto">
        <a:xfrm flipV="1">
          <a:off x="4305300" y="3040655"/>
          <a:ext cx="698500" cy="27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105560</xdr:rowOff>
    </xdr:from>
    <xdr:to>
      <xdr:col>22</xdr:col>
      <xdr:colOff>114300</xdr:colOff>
      <xdr:row>17</xdr:row>
      <xdr:rowOff>133006</xdr:rowOff>
    </xdr:to>
    <xdr:cxnSp macro="">
      <xdr:nvCxnSpPr>
        <xdr:cNvPr id="54" name="直線コネクタ 53"/>
        <xdr:cNvCxnSpPr/>
      </xdr:nvCxnSpPr>
      <xdr:spPr bwMode="auto">
        <a:xfrm flipV="1">
          <a:off x="3606800" y="3067835"/>
          <a:ext cx="698500" cy="2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133006</xdr:rowOff>
    </xdr:from>
    <xdr:to>
      <xdr:col>18</xdr:col>
      <xdr:colOff>177800</xdr:colOff>
      <xdr:row>17</xdr:row>
      <xdr:rowOff>136833</xdr:rowOff>
    </xdr:to>
    <xdr:cxnSp macro="">
      <xdr:nvCxnSpPr>
        <xdr:cNvPr id="57" name="直線コネクタ 56"/>
        <xdr:cNvCxnSpPr/>
      </xdr:nvCxnSpPr>
      <xdr:spPr bwMode="auto">
        <a:xfrm flipV="1">
          <a:off x="2908300" y="3095281"/>
          <a:ext cx="698500" cy="3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11496</xdr:rowOff>
    </xdr:from>
    <xdr:to>
      <xdr:col>29</xdr:col>
      <xdr:colOff>177800</xdr:colOff>
      <xdr:row>17</xdr:row>
      <xdr:rowOff>113096</xdr:rowOff>
    </xdr:to>
    <xdr:sp macro="" textlink="">
      <xdr:nvSpPr>
        <xdr:cNvPr id="67" name="楕円 66"/>
        <xdr:cNvSpPr/>
      </xdr:nvSpPr>
      <xdr:spPr bwMode="auto">
        <a:xfrm>
          <a:off x="5600700" y="2973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28023</xdr:rowOff>
    </xdr:from>
    <xdr:ext cx="762000" cy="259045"/>
    <xdr:sp macro="" textlink="">
      <xdr:nvSpPr>
        <xdr:cNvPr id="68" name="人口1人当たり決算額の推移該当値テキスト130"/>
        <xdr:cNvSpPr txBox="1"/>
      </xdr:nvSpPr>
      <xdr:spPr>
        <a:xfrm>
          <a:off x="5740400" y="281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27580</xdr:rowOff>
    </xdr:from>
    <xdr:to>
      <xdr:col>26</xdr:col>
      <xdr:colOff>101600</xdr:colOff>
      <xdr:row>17</xdr:row>
      <xdr:rowOff>129180</xdr:rowOff>
    </xdr:to>
    <xdr:sp macro="" textlink="">
      <xdr:nvSpPr>
        <xdr:cNvPr id="69" name="楕円 68"/>
        <xdr:cNvSpPr/>
      </xdr:nvSpPr>
      <xdr:spPr bwMode="auto">
        <a:xfrm>
          <a:off x="4953000" y="298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139357</xdr:rowOff>
    </xdr:from>
    <xdr:ext cx="736600" cy="259045"/>
    <xdr:sp macro="" textlink="">
      <xdr:nvSpPr>
        <xdr:cNvPr id="70" name="テキスト ボックス 69"/>
        <xdr:cNvSpPr txBox="1"/>
      </xdr:nvSpPr>
      <xdr:spPr>
        <a:xfrm>
          <a:off x="4622800" y="275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54760</xdr:rowOff>
    </xdr:from>
    <xdr:to>
      <xdr:col>22</xdr:col>
      <xdr:colOff>165100</xdr:colOff>
      <xdr:row>17</xdr:row>
      <xdr:rowOff>156360</xdr:rowOff>
    </xdr:to>
    <xdr:sp macro="" textlink="">
      <xdr:nvSpPr>
        <xdr:cNvPr id="71" name="楕円 70"/>
        <xdr:cNvSpPr/>
      </xdr:nvSpPr>
      <xdr:spPr bwMode="auto">
        <a:xfrm>
          <a:off x="4254500" y="3017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166537</xdr:rowOff>
    </xdr:from>
    <xdr:ext cx="762000" cy="259045"/>
    <xdr:sp macro="" textlink="">
      <xdr:nvSpPr>
        <xdr:cNvPr id="72" name="テキスト ボックス 71"/>
        <xdr:cNvSpPr txBox="1"/>
      </xdr:nvSpPr>
      <xdr:spPr>
        <a:xfrm>
          <a:off x="3924300" y="278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82206</xdr:rowOff>
    </xdr:from>
    <xdr:to>
      <xdr:col>19</xdr:col>
      <xdr:colOff>38100</xdr:colOff>
      <xdr:row>18</xdr:row>
      <xdr:rowOff>12356</xdr:rowOff>
    </xdr:to>
    <xdr:sp macro="" textlink="">
      <xdr:nvSpPr>
        <xdr:cNvPr id="73" name="楕円 72"/>
        <xdr:cNvSpPr/>
      </xdr:nvSpPr>
      <xdr:spPr bwMode="auto">
        <a:xfrm>
          <a:off x="3556000" y="3044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22533</xdr:rowOff>
    </xdr:from>
    <xdr:ext cx="762000" cy="259045"/>
    <xdr:sp macro="" textlink="">
      <xdr:nvSpPr>
        <xdr:cNvPr id="74" name="テキスト ボックス 73"/>
        <xdr:cNvSpPr txBox="1"/>
      </xdr:nvSpPr>
      <xdr:spPr>
        <a:xfrm>
          <a:off x="3225800" y="281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86033</xdr:rowOff>
    </xdr:from>
    <xdr:to>
      <xdr:col>15</xdr:col>
      <xdr:colOff>101600</xdr:colOff>
      <xdr:row>18</xdr:row>
      <xdr:rowOff>16183</xdr:rowOff>
    </xdr:to>
    <xdr:sp macro="" textlink="">
      <xdr:nvSpPr>
        <xdr:cNvPr id="75" name="楕円 74"/>
        <xdr:cNvSpPr/>
      </xdr:nvSpPr>
      <xdr:spPr bwMode="auto">
        <a:xfrm>
          <a:off x="2857500" y="3048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26360</xdr:rowOff>
    </xdr:from>
    <xdr:ext cx="762000" cy="259045"/>
    <xdr:sp macro="" textlink="">
      <xdr:nvSpPr>
        <xdr:cNvPr id="76" name="テキスト ボックス 75"/>
        <xdr:cNvSpPr txBox="1"/>
      </xdr:nvSpPr>
      <xdr:spPr>
        <a:xfrm>
          <a:off x="2527300" y="281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309831</xdr:rowOff>
    </xdr:from>
    <xdr:to>
      <xdr:col>29</xdr:col>
      <xdr:colOff>127000</xdr:colOff>
      <xdr:row>36</xdr:row>
      <xdr:rowOff>66274</xdr:rowOff>
    </xdr:to>
    <xdr:cxnSp macro="">
      <xdr:nvCxnSpPr>
        <xdr:cNvPr id="112" name="直線コネクタ 111"/>
        <xdr:cNvCxnSpPr/>
      </xdr:nvCxnSpPr>
      <xdr:spPr bwMode="auto">
        <a:xfrm flipV="1">
          <a:off x="5003800" y="6920181"/>
          <a:ext cx="647700" cy="99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66274</xdr:rowOff>
    </xdr:from>
    <xdr:to>
      <xdr:col>26</xdr:col>
      <xdr:colOff>50800</xdr:colOff>
      <xdr:row>36</xdr:row>
      <xdr:rowOff>136275</xdr:rowOff>
    </xdr:to>
    <xdr:cxnSp macro="">
      <xdr:nvCxnSpPr>
        <xdr:cNvPr id="115" name="直線コネクタ 114"/>
        <xdr:cNvCxnSpPr/>
      </xdr:nvCxnSpPr>
      <xdr:spPr bwMode="auto">
        <a:xfrm flipV="1">
          <a:off x="4305300" y="7019524"/>
          <a:ext cx="698500" cy="70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136275</xdr:rowOff>
    </xdr:from>
    <xdr:to>
      <xdr:col>22</xdr:col>
      <xdr:colOff>114300</xdr:colOff>
      <xdr:row>36</xdr:row>
      <xdr:rowOff>159282</xdr:rowOff>
    </xdr:to>
    <xdr:cxnSp macro="">
      <xdr:nvCxnSpPr>
        <xdr:cNvPr id="118" name="直線コネクタ 117"/>
        <xdr:cNvCxnSpPr/>
      </xdr:nvCxnSpPr>
      <xdr:spPr bwMode="auto">
        <a:xfrm flipV="1">
          <a:off x="3606800" y="7089525"/>
          <a:ext cx="698500" cy="2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115652</xdr:rowOff>
    </xdr:from>
    <xdr:to>
      <xdr:col>18</xdr:col>
      <xdr:colOff>177800</xdr:colOff>
      <xdr:row>36</xdr:row>
      <xdr:rowOff>159282</xdr:rowOff>
    </xdr:to>
    <xdr:cxnSp macro="">
      <xdr:nvCxnSpPr>
        <xdr:cNvPr id="121" name="直線コネクタ 120"/>
        <xdr:cNvCxnSpPr/>
      </xdr:nvCxnSpPr>
      <xdr:spPr bwMode="auto">
        <a:xfrm>
          <a:off x="2908300" y="7068902"/>
          <a:ext cx="698500" cy="43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259031</xdr:rowOff>
    </xdr:from>
    <xdr:to>
      <xdr:col>29</xdr:col>
      <xdr:colOff>177800</xdr:colOff>
      <xdr:row>36</xdr:row>
      <xdr:rowOff>17731</xdr:rowOff>
    </xdr:to>
    <xdr:sp macro="" textlink="">
      <xdr:nvSpPr>
        <xdr:cNvPr id="131" name="楕円 130"/>
        <xdr:cNvSpPr/>
      </xdr:nvSpPr>
      <xdr:spPr bwMode="auto">
        <a:xfrm>
          <a:off x="5600700" y="6869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231108</xdr:rowOff>
    </xdr:from>
    <xdr:ext cx="762000" cy="259045"/>
    <xdr:sp macro="" textlink="">
      <xdr:nvSpPr>
        <xdr:cNvPr id="132" name="人口1人当たり決算額の推移該当値テキスト445"/>
        <xdr:cNvSpPr txBox="1"/>
      </xdr:nvSpPr>
      <xdr:spPr>
        <a:xfrm>
          <a:off x="5740400" y="68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15474</xdr:rowOff>
    </xdr:from>
    <xdr:to>
      <xdr:col>26</xdr:col>
      <xdr:colOff>101600</xdr:colOff>
      <xdr:row>36</xdr:row>
      <xdr:rowOff>117074</xdr:rowOff>
    </xdr:to>
    <xdr:sp macro="" textlink="">
      <xdr:nvSpPr>
        <xdr:cNvPr id="133" name="楕円 132"/>
        <xdr:cNvSpPr/>
      </xdr:nvSpPr>
      <xdr:spPr bwMode="auto">
        <a:xfrm>
          <a:off x="4953000" y="696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101851</xdr:rowOff>
    </xdr:from>
    <xdr:ext cx="736600" cy="259045"/>
    <xdr:sp macro="" textlink="">
      <xdr:nvSpPr>
        <xdr:cNvPr id="134" name="テキスト ボックス 133"/>
        <xdr:cNvSpPr txBox="1"/>
      </xdr:nvSpPr>
      <xdr:spPr>
        <a:xfrm>
          <a:off x="4622800" y="705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85475</xdr:rowOff>
    </xdr:from>
    <xdr:to>
      <xdr:col>22</xdr:col>
      <xdr:colOff>165100</xdr:colOff>
      <xdr:row>37</xdr:row>
      <xdr:rowOff>15625</xdr:rowOff>
    </xdr:to>
    <xdr:sp macro="" textlink="">
      <xdr:nvSpPr>
        <xdr:cNvPr id="135" name="楕円 134"/>
        <xdr:cNvSpPr/>
      </xdr:nvSpPr>
      <xdr:spPr bwMode="auto">
        <a:xfrm>
          <a:off x="4254500" y="703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402</xdr:rowOff>
    </xdr:from>
    <xdr:ext cx="762000" cy="259045"/>
    <xdr:sp macro="" textlink="">
      <xdr:nvSpPr>
        <xdr:cNvPr id="136" name="テキスト ボックス 135"/>
        <xdr:cNvSpPr txBox="1"/>
      </xdr:nvSpPr>
      <xdr:spPr>
        <a:xfrm>
          <a:off x="3924300" y="712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108482</xdr:rowOff>
    </xdr:from>
    <xdr:to>
      <xdr:col>19</xdr:col>
      <xdr:colOff>38100</xdr:colOff>
      <xdr:row>37</xdr:row>
      <xdr:rowOff>38632</xdr:rowOff>
    </xdr:to>
    <xdr:sp macro="" textlink="">
      <xdr:nvSpPr>
        <xdr:cNvPr id="137" name="楕円 136"/>
        <xdr:cNvSpPr/>
      </xdr:nvSpPr>
      <xdr:spPr bwMode="auto">
        <a:xfrm>
          <a:off x="3556000" y="706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23409</xdr:rowOff>
    </xdr:from>
    <xdr:ext cx="762000" cy="259045"/>
    <xdr:sp macro="" textlink="">
      <xdr:nvSpPr>
        <xdr:cNvPr id="138" name="テキスト ボックス 137"/>
        <xdr:cNvSpPr txBox="1"/>
      </xdr:nvSpPr>
      <xdr:spPr>
        <a:xfrm>
          <a:off x="3225800" y="714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64852</xdr:rowOff>
    </xdr:from>
    <xdr:to>
      <xdr:col>15</xdr:col>
      <xdr:colOff>101600</xdr:colOff>
      <xdr:row>36</xdr:row>
      <xdr:rowOff>166452</xdr:rowOff>
    </xdr:to>
    <xdr:sp macro="" textlink="">
      <xdr:nvSpPr>
        <xdr:cNvPr id="139" name="楕円 138"/>
        <xdr:cNvSpPr/>
      </xdr:nvSpPr>
      <xdr:spPr bwMode="auto">
        <a:xfrm>
          <a:off x="2857500" y="701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151229</xdr:rowOff>
    </xdr:from>
    <xdr:ext cx="762000" cy="259045"/>
    <xdr:sp macro="" textlink="">
      <xdr:nvSpPr>
        <xdr:cNvPr id="140" name="テキスト ボックス 139"/>
        <xdr:cNvSpPr txBox="1"/>
      </xdr:nvSpPr>
      <xdr:spPr>
        <a:xfrm>
          <a:off x="2527300" y="710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8,249
8,146
381.98
12,943,526
12,298,688
357,527
6,394,194
12,145,169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159445</xdr:rowOff>
    </xdr:from>
    <xdr:to>
      <xdr:col>24</xdr:col>
      <xdr:colOff>63500</xdr:colOff>
      <xdr:row>36</xdr:row>
      <xdr:rowOff>35241</xdr:rowOff>
    </xdr:to>
    <xdr:cxnSp macro="">
      <xdr:nvCxnSpPr>
        <xdr:cNvPr id="57" name="直線コネクタ 56"/>
        <xdr:cNvCxnSpPr/>
      </xdr:nvCxnSpPr>
      <xdr:spPr>
        <a:xfrm flipV="1">
          <a:off x="3797300" y="6160195"/>
          <a:ext cx="838200" cy="4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35241</xdr:rowOff>
    </xdr:from>
    <xdr:to>
      <xdr:col>19</xdr:col>
      <xdr:colOff>177800</xdr:colOff>
      <xdr:row>36</xdr:row>
      <xdr:rowOff>74023</xdr:rowOff>
    </xdr:to>
    <xdr:cxnSp macro="">
      <xdr:nvCxnSpPr>
        <xdr:cNvPr id="60" name="直線コネクタ 59"/>
        <xdr:cNvCxnSpPr/>
      </xdr:nvCxnSpPr>
      <xdr:spPr>
        <a:xfrm flipV="1">
          <a:off x="2908300" y="6207441"/>
          <a:ext cx="889000" cy="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74023</xdr:rowOff>
    </xdr:from>
    <xdr:to>
      <xdr:col>15</xdr:col>
      <xdr:colOff>50800</xdr:colOff>
      <xdr:row>36</xdr:row>
      <xdr:rowOff>128818</xdr:rowOff>
    </xdr:to>
    <xdr:cxnSp macro="">
      <xdr:nvCxnSpPr>
        <xdr:cNvPr id="63" name="直線コネクタ 62"/>
        <xdr:cNvCxnSpPr/>
      </xdr:nvCxnSpPr>
      <xdr:spPr>
        <a:xfrm flipV="1">
          <a:off x="2019300" y="6246223"/>
          <a:ext cx="889000" cy="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120509</xdr:rowOff>
    </xdr:from>
    <xdr:to>
      <xdr:col>10</xdr:col>
      <xdr:colOff>114300</xdr:colOff>
      <xdr:row>36</xdr:row>
      <xdr:rowOff>128818</xdr:rowOff>
    </xdr:to>
    <xdr:cxnSp macro="">
      <xdr:nvCxnSpPr>
        <xdr:cNvPr id="66" name="直線コネクタ 65"/>
        <xdr:cNvCxnSpPr/>
      </xdr:nvCxnSpPr>
      <xdr:spPr>
        <a:xfrm>
          <a:off x="1130300" y="6292709"/>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108645</xdr:rowOff>
    </xdr:from>
    <xdr:to>
      <xdr:col>24</xdr:col>
      <xdr:colOff>114300</xdr:colOff>
      <xdr:row>36</xdr:row>
      <xdr:rowOff>38795</xdr:rowOff>
    </xdr:to>
    <xdr:sp macro="" textlink="">
      <xdr:nvSpPr>
        <xdr:cNvPr id="76" name="楕円 75"/>
        <xdr:cNvSpPr/>
      </xdr:nvSpPr>
      <xdr:spPr>
        <a:xfrm>
          <a:off x="4584700" y="61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87072</xdr:rowOff>
    </xdr:from>
    <xdr:ext cx="599010" cy="259045"/>
    <xdr:sp macro="" textlink="">
      <xdr:nvSpPr>
        <xdr:cNvPr id="77" name="人件費該当値テキスト"/>
        <xdr:cNvSpPr txBox="1"/>
      </xdr:nvSpPr>
      <xdr:spPr>
        <a:xfrm>
          <a:off x="4686300" y="608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155891</xdr:rowOff>
    </xdr:from>
    <xdr:to>
      <xdr:col>20</xdr:col>
      <xdr:colOff>38100</xdr:colOff>
      <xdr:row>36</xdr:row>
      <xdr:rowOff>86041</xdr:rowOff>
    </xdr:to>
    <xdr:sp macro="" textlink="">
      <xdr:nvSpPr>
        <xdr:cNvPr id="78" name="楕円 77"/>
        <xdr:cNvSpPr/>
      </xdr:nvSpPr>
      <xdr:spPr>
        <a:xfrm>
          <a:off x="3746500" y="61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77168</xdr:rowOff>
    </xdr:from>
    <xdr:ext cx="599010" cy="259045"/>
    <xdr:sp macro="" textlink="">
      <xdr:nvSpPr>
        <xdr:cNvPr id="79" name="テキスト ボックス 78"/>
        <xdr:cNvSpPr txBox="1"/>
      </xdr:nvSpPr>
      <xdr:spPr>
        <a:xfrm>
          <a:off x="3497795" y="624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23223</xdr:rowOff>
    </xdr:from>
    <xdr:to>
      <xdr:col>15</xdr:col>
      <xdr:colOff>101600</xdr:colOff>
      <xdr:row>36</xdr:row>
      <xdr:rowOff>124823</xdr:rowOff>
    </xdr:to>
    <xdr:sp macro="" textlink="">
      <xdr:nvSpPr>
        <xdr:cNvPr id="80" name="楕円 79"/>
        <xdr:cNvSpPr/>
      </xdr:nvSpPr>
      <xdr:spPr>
        <a:xfrm>
          <a:off x="2857500" y="619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115950</xdr:rowOff>
    </xdr:from>
    <xdr:ext cx="599010" cy="259045"/>
    <xdr:sp macro="" textlink="">
      <xdr:nvSpPr>
        <xdr:cNvPr id="81" name="テキスト ボックス 80"/>
        <xdr:cNvSpPr txBox="1"/>
      </xdr:nvSpPr>
      <xdr:spPr>
        <a:xfrm>
          <a:off x="2608795" y="628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78018</xdr:rowOff>
    </xdr:from>
    <xdr:to>
      <xdr:col>10</xdr:col>
      <xdr:colOff>165100</xdr:colOff>
      <xdr:row>37</xdr:row>
      <xdr:rowOff>8168</xdr:rowOff>
    </xdr:to>
    <xdr:sp macro="" textlink="">
      <xdr:nvSpPr>
        <xdr:cNvPr id="82" name="楕円 81"/>
        <xdr:cNvSpPr/>
      </xdr:nvSpPr>
      <xdr:spPr>
        <a:xfrm>
          <a:off x="1968500" y="62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24695</xdr:rowOff>
    </xdr:from>
    <xdr:ext cx="599010" cy="259045"/>
    <xdr:sp macro="" textlink="">
      <xdr:nvSpPr>
        <xdr:cNvPr id="83" name="テキスト ボックス 82"/>
        <xdr:cNvSpPr txBox="1"/>
      </xdr:nvSpPr>
      <xdr:spPr>
        <a:xfrm>
          <a:off x="1719795" y="602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69709</xdr:rowOff>
    </xdr:from>
    <xdr:to>
      <xdr:col>6</xdr:col>
      <xdr:colOff>38100</xdr:colOff>
      <xdr:row>36</xdr:row>
      <xdr:rowOff>171309</xdr:rowOff>
    </xdr:to>
    <xdr:sp macro="" textlink="">
      <xdr:nvSpPr>
        <xdr:cNvPr id="84" name="楕円 83"/>
        <xdr:cNvSpPr/>
      </xdr:nvSpPr>
      <xdr:spPr>
        <a:xfrm>
          <a:off x="1079500" y="62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16386</xdr:rowOff>
    </xdr:from>
    <xdr:ext cx="599010" cy="259045"/>
    <xdr:sp macro="" textlink="">
      <xdr:nvSpPr>
        <xdr:cNvPr id="85" name="テキスト ボックス 84"/>
        <xdr:cNvSpPr txBox="1"/>
      </xdr:nvSpPr>
      <xdr:spPr>
        <a:xfrm>
          <a:off x="830795" y="60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70114</xdr:rowOff>
    </xdr:from>
    <xdr:to>
      <xdr:col>24</xdr:col>
      <xdr:colOff>63500</xdr:colOff>
      <xdr:row>56</xdr:row>
      <xdr:rowOff>147234</xdr:rowOff>
    </xdr:to>
    <xdr:cxnSp macro="">
      <xdr:nvCxnSpPr>
        <xdr:cNvPr id="117" name="直線コネクタ 116"/>
        <xdr:cNvCxnSpPr/>
      </xdr:nvCxnSpPr>
      <xdr:spPr>
        <a:xfrm flipV="1">
          <a:off x="3797300" y="9671314"/>
          <a:ext cx="838200" cy="7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147234</xdr:rowOff>
    </xdr:from>
    <xdr:to>
      <xdr:col>19</xdr:col>
      <xdr:colOff>177800</xdr:colOff>
      <xdr:row>57</xdr:row>
      <xdr:rowOff>80946</xdr:rowOff>
    </xdr:to>
    <xdr:cxnSp macro="">
      <xdr:nvCxnSpPr>
        <xdr:cNvPr id="120" name="直線コネクタ 119"/>
        <xdr:cNvCxnSpPr/>
      </xdr:nvCxnSpPr>
      <xdr:spPr>
        <a:xfrm flipV="1">
          <a:off x="2908300" y="9748434"/>
          <a:ext cx="889000" cy="10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95406</xdr:rowOff>
    </xdr:from>
    <xdr:ext cx="599010" cy="259045"/>
    <xdr:sp macro="" textlink="">
      <xdr:nvSpPr>
        <xdr:cNvPr id="122" name="テキスト ボックス 121"/>
        <xdr:cNvSpPr txBox="1"/>
      </xdr:nvSpPr>
      <xdr:spPr>
        <a:xfrm>
          <a:off x="3497795" y="100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80946</xdr:rowOff>
    </xdr:from>
    <xdr:to>
      <xdr:col>15</xdr:col>
      <xdr:colOff>50800</xdr:colOff>
      <xdr:row>57</xdr:row>
      <xdr:rowOff>105404</xdr:rowOff>
    </xdr:to>
    <xdr:cxnSp macro="">
      <xdr:nvCxnSpPr>
        <xdr:cNvPr id="123" name="直線コネクタ 122"/>
        <xdr:cNvCxnSpPr/>
      </xdr:nvCxnSpPr>
      <xdr:spPr>
        <a:xfrm flipV="1">
          <a:off x="2019300" y="9853596"/>
          <a:ext cx="889000" cy="2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105404</xdr:rowOff>
    </xdr:from>
    <xdr:to>
      <xdr:col>10</xdr:col>
      <xdr:colOff>114300</xdr:colOff>
      <xdr:row>57</xdr:row>
      <xdr:rowOff>115759</xdr:rowOff>
    </xdr:to>
    <xdr:cxnSp macro="">
      <xdr:nvCxnSpPr>
        <xdr:cNvPr id="126" name="直線コネクタ 125"/>
        <xdr:cNvCxnSpPr/>
      </xdr:nvCxnSpPr>
      <xdr:spPr>
        <a:xfrm flipV="1">
          <a:off x="1130300" y="9878054"/>
          <a:ext cx="889000" cy="1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171219</xdr:rowOff>
    </xdr:from>
    <xdr:ext cx="599010" cy="259045"/>
    <xdr:sp macro="" textlink="">
      <xdr:nvSpPr>
        <xdr:cNvPr id="130" name="テキスト ボックス 129"/>
        <xdr:cNvSpPr txBox="1"/>
      </xdr:nvSpPr>
      <xdr:spPr>
        <a:xfrm>
          <a:off x="830795" y="1011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19314</xdr:rowOff>
    </xdr:from>
    <xdr:to>
      <xdr:col>24</xdr:col>
      <xdr:colOff>114300</xdr:colOff>
      <xdr:row>56</xdr:row>
      <xdr:rowOff>120914</xdr:rowOff>
    </xdr:to>
    <xdr:sp macro="" textlink="">
      <xdr:nvSpPr>
        <xdr:cNvPr id="136" name="楕円 135"/>
        <xdr:cNvSpPr/>
      </xdr:nvSpPr>
      <xdr:spPr>
        <a:xfrm>
          <a:off x="4584700" y="96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42191</xdr:rowOff>
    </xdr:from>
    <xdr:ext cx="599010" cy="259045"/>
    <xdr:sp macro="" textlink="">
      <xdr:nvSpPr>
        <xdr:cNvPr id="137" name="物件費該当値テキスト"/>
        <xdr:cNvSpPr txBox="1"/>
      </xdr:nvSpPr>
      <xdr:spPr>
        <a:xfrm>
          <a:off x="4686300" y="947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96434</xdr:rowOff>
    </xdr:from>
    <xdr:to>
      <xdr:col>20</xdr:col>
      <xdr:colOff>38100</xdr:colOff>
      <xdr:row>57</xdr:row>
      <xdr:rowOff>26584</xdr:rowOff>
    </xdr:to>
    <xdr:sp macro="" textlink="">
      <xdr:nvSpPr>
        <xdr:cNvPr id="138" name="楕円 137"/>
        <xdr:cNvSpPr/>
      </xdr:nvSpPr>
      <xdr:spPr>
        <a:xfrm>
          <a:off x="3746500" y="96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43111</xdr:rowOff>
    </xdr:from>
    <xdr:ext cx="599010" cy="259045"/>
    <xdr:sp macro="" textlink="">
      <xdr:nvSpPr>
        <xdr:cNvPr id="139" name="テキスト ボックス 138"/>
        <xdr:cNvSpPr txBox="1"/>
      </xdr:nvSpPr>
      <xdr:spPr>
        <a:xfrm>
          <a:off x="3497795" y="947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30146</xdr:rowOff>
    </xdr:from>
    <xdr:to>
      <xdr:col>15</xdr:col>
      <xdr:colOff>101600</xdr:colOff>
      <xdr:row>57</xdr:row>
      <xdr:rowOff>131746</xdr:rowOff>
    </xdr:to>
    <xdr:sp macro="" textlink="">
      <xdr:nvSpPr>
        <xdr:cNvPr id="140" name="楕円 139"/>
        <xdr:cNvSpPr/>
      </xdr:nvSpPr>
      <xdr:spPr>
        <a:xfrm>
          <a:off x="2857500" y="980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148273</xdr:rowOff>
    </xdr:from>
    <xdr:ext cx="599010" cy="259045"/>
    <xdr:sp macro="" textlink="">
      <xdr:nvSpPr>
        <xdr:cNvPr id="141" name="テキスト ボックス 140"/>
        <xdr:cNvSpPr txBox="1"/>
      </xdr:nvSpPr>
      <xdr:spPr>
        <a:xfrm>
          <a:off x="2608795" y="957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54604</xdr:rowOff>
    </xdr:from>
    <xdr:to>
      <xdr:col>10</xdr:col>
      <xdr:colOff>165100</xdr:colOff>
      <xdr:row>57</xdr:row>
      <xdr:rowOff>156204</xdr:rowOff>
    </xdr:to>
    <xdr:sp macro="" textlink="">
      <xdr:nvSpPr>
        <xdr:cNvPr id="142" name="楕円 141"/>
        <xdr:cNvSpPr/>
      </xdr:nvSpPr>
      <xdr:spPr>
        <a:xfrm>
          <a:off x="1968500" y="982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1281</xdr:rowOff>
    </xdr:from>
    <xdr:ext cx="599010" cy="259045"/>
    <xdr:sp macro="" textlink="">
      <xdr:nvSpPr>
        <xdr:cNvPr id="143" name="テキスト ボックス 142"/>
        <xdr:cNvSpPr txBox="1"/>
      </xdr:nvSpPr>
      <xdr:spPr>
        <a:xfrm>
          <a:off x="1719795" y="960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64959</xdr:rowOff>
    </xdr:from>
    <xdr:to>
      <xdr:col>6</xdr:col>
      <xdr:colOff>38100</xdr:colOff>
      <xdr:row>57</xdr:row>
      <xdr:rowOff>166559</xdr:rowOff>
    </xdr:to>
    <xdr:sp macro="" textlink="">
      <xdr:nvSpPr>
        <xdr:cNvPr id="144" name="楕円 143"/>
        <xdr:cNvSpPr/>
      </xdr:nvSpPr>
      <xdr:spPr>
        <a:xfrm>
          <a:off x="1079500" y="98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11636</xdr:rowOff>
    </xdr:from>
    <xdr:ext cx="599010" cy="259045"/>
    <xdr:sp macro="" textlink="">
      <xdr:nvSpPr>
        <xdr:cNvPr id="145" name="テキスト ボックス 144"/>
        <xdr:cNvSpPr txBox="1"/>
      </xdr:nvSpPr>
      <xdr:spPr>
        <a:xfrm>
          <a:off x="830795" y="961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28772</xdr:rowOff>
    </xdr:from>
    <xdr:to>
      <xdr:col>24</xdr:col>
      <xdr:colOff>63500</xdr:colOff>
      <xdr:row>78</xdr:row>
      <xdr:rowOff>69159</xdr:rowOff>
    </xdr:to>
    <xdr:cxnSp macro="">
      <xdr:nvCxnSpPr>
        <xdr:cNvPr id="174" name="直線コネクタ 173"/>
        <xdr:cNvCxnSpPr/>
      </xdr:nvCxnSpPr>
      <xdr:spPr>
        <a:xfrm flipV="1">
          <a:off x="3797300" y="13401872"/>
          <a:ext cx="838200" cy="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158998</xdr:rowOff>
    </xdr:from>
    <xdr:to>
      <xdr:col>19</xdr:col>
      <xdr:colOff>177800</xdr:colOff>
      <xdr:row>78</xdr:row>
      <xdr:rowOff>69159</xdr:rowOff>
    </xdr:to>
    <xdr:cxnSp macro="">
      <xdr:nvCxnSpPr>
        <xdr:cNvPr id="177" name="直線コネクタ 176"/>
        <xdr:cNvCxnSpPr/>
      </xdr:nvCxnSpPr>
      <xdr:spPr>
        <a:xfrm>
          <a:off x="2908300" y="13360648"/>
          <a:ext cx="8890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158998</xdr:rowOff>
    </xdr:from>
    <xdr:to>
      <xdr:col>15</xdr:col>
      <xdr:colOff>50800</xdr:colOff>
      <xdr:row>78</xdr:row>
      <xdr:rowOff>61919</xdr:rowOff>
    </xdr:to>
    <xdr:cxnSp macro="">
      <xdr:nvCxnSpPr>
        <xdr:cNvPr id="180" name="直線コネクタ 179"/>
        <xdr:cNvCxnSpPr/>
      </xdr:nvCxnSpPr>
      <xdr:spPr>
        <a:xfrm flipV="1">
          <a:off x="2019300" y="13360648"/>
          <a:ext cx="8890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160541</xdr:rowOff>
    </xdr:from>
    <xdr:to>
      <xdr:col>10</xdr:col>
      <xdr:colOff>114300</xdr:colOff>
      <xdr:row>78</xdr:row>
      <xdr:rowOff>61919</xdr:rowOff>
    </xdr:to>
    <xdr:cxnSp macro="">
      <xdr:nvCxnSpPr>
        <xdr:cNvPr id="183" name="直線コネクタ 182"/>
        <xdr:cNvCxnSpPr/>
      </xdr:nvCxnSpPr>
      <xdr:spPr>
        <a:xfrm>
          <a:off x="1130300" y="13362191"/>
          <a:ext cx="889000" cy="7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149422</xdr:rowOff>
    </xdr:from>
    <xdr:to>
      <xdr:col>24</xdr:col>
      <xdr:colOff>114300</xdr:colOff>
      <xdr:row>78</xdr:row>
      <xdr:rowOff>79572</xdr:rowOff>
    </xdr:to>
    <xdr:sp macro="" textlink="">
      <xdr:nvSpPr>
        <xdr:cNvPr id="193" name="楕円 192"/>
        <xdr:cNvSpPr/>
      </xdr:nvSpPr>
      <xdr:spPr>
        <a:xfrm>
          <a:off x="4584700" y="133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127849</xdr:rowOff>
    </xdr:from>
    <xdr:ext cx="469744" cy="259045"/>
    <xdr:sp macro="" textlink="">
      <xdr:nvSpPr>
        <xdr:cNvPr id="194" name="維持補修費該当値テキスト"/>
        <xdr:cNvSpPr txBox="1"/>
      </xdr:nvSpPr>
      <xdr:spPr>
        <a:xfrm>
          <a:off x="4686300" y="1332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18359</xdr:rowOff>
    </xdr:from>
    <xdr:to>
      <xdr:col>20</xdr:col>
      <xdr:colOff>38100</xdr:colOff>
      <xdr:row>78</xdr:row>
      <xdr:rowOff>119959</xdr:rowOff>
    </xdr:to>
    <xdr:sp macro="" textlink="">
      <xdr:nvSpPr>
        <xdr:cNvPr id="195" name="楕円 194"/>
        <xdr:cNvSpPr/>
      </xdr:nvSpPr>
      <xdr:spPr>
        <a:xfrm>
          <a:off x="3746500" y="1339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111086</xdr:rowOff>
    </xdr:from>
    <xdr:ext cx="469744" cy="259045"/>
    <xdr:sp macro="" textlink="">
      <xdr:nvSpPr>
        <xdr:cNvPr id="196" name="テキスト ボックス 195"/>
        <xdr:cNvSpPr txBox="1"/>
      </xdr:nvSpPr>
      <xdr:spPr>
        <a:xfrm>
          <a:off x="3562428" y="1348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108198</xdr:rowOff>
    </xdr:from>
    <xdr:to>
      <xdr:col>15</xdr:col>
      <xdr:colOff>101600</xdr:colOff>
      <xdr:row>78</xdr:row>
      <xdr:rowOff>38348</xdr:rowOff>
    </xdr:to>
    <xdr:sp macro="" textlink="">
      <xdr:nvSpPr>
        <xdr:cNvPr id="197" name="楕円 196"/>
        <xdr:cNvSpPr/>
      </xdr:nvSpPr>
      <xdr:spPr>
        <a:xfrm>
          <a:off x="2857500" y="133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29475</xdr:rowOff>
    </xdr:from>
    <xdr:ext cx="534377" cy="259045"/>
    <xdr:sp macro="" textlink="">
      <xdr:nvSpPr>
        <xdr:cNvPr id="198" name="テキスト ボックス 197"/>
        <xdr:cNvSpPr txBox="1"/>
      </xdr:nvSpPr>
      <xdr:spPr>
        <a:xfrm>
          <a:off x="2641111" y="134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11119</xdr:rowOff>
    </xdr:from>
    <xdr:to>
      <xdr:col>10</xdr:col>
      <xdr:colOff>165100</xdr:colOff>
      <xdr:row>78</xdr:row>
      <xdr:rowOff>112719</xdr:rowOff>
    </xdr:to>
    <xdr:sp macro="" textlink="">
      <xdr:nvSpPr>
        <xdr:cNvPr id="199" name="楕円 198"/>
        <xdr:cNvSpPr/>
      </xdr:nvSpPr>
      <xdr:spPr>
        <a:xfrm>
          <a:off x="1968500" y="133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103846</xdr:rowOff>
    </xdr:from>
    <xdr:ext cx="469744" cy="259045"/>
    <xdr:sp macro="" textlink="">
      <xdr:nvSpPr>
        <xdr:cNvPr id="200" name="テキスト ボックス 199"/>
        <xdr:cNvSpPr txBox="1"/>
      </xdr:nvSpPr>
      <xdr:spPr>
        <a:xfrm>
          <a:off x="1784428" y="1347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109741</xdr:rowOff>
    </xdr:from>
    <xdr:to>
      <xdr:col>6</xdr:col>
      <xdr:colOff>38100</xdr:colOff>
      <xdr:row>78</xdr:row>
      <xdr:rowOff>39891</xdr:rowOff>
    </xdr:to>
    <xdr:sp macro="" textlink="">
      <xdr:nvSpPr>
        <xdr:cNvPr id="201" name="楕円 200"/>
        <xdr:cNvSpPr/>
      </xdr:nvSpPr>
      <xdr:spPr>
        <a:xfrm>
          <a:off x="1079500" y="133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31018</xdr:rowOff>
    </xdr:from>
    <xdr:ext cx="534377" cy="259045"/>
    <xdr:sp macro="" textlink="">
      <xdr:nvSpPr>
        <xdr:cNvPr id="202" name="テキスト ボックス 201"/>
        <xdr:cNvSpPr txBox="1"/>
      </xdr:nvSpPr>
      <xdr:spPr>
        <a:xfrm>
          <a:off x="863111" y="1340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61835</xdr:rowOff>
    </xdr:from>
    <xdr:to>
      <xdr:col>24</xdr:col>
      <xdr:colOff>63500</xdr:colOff>
      <xdr:row>97</xdr:row>
      <xdr:rowOff>90345</xdr:rowOff>
    </xdr:to>
    <xdr:cxnSp macro="">
      <xdr:nvCxnSpPr>
        <xdr:cNvPr id="234" name="直線コネクタ 233"/>
        <xdr:cNvCxnSpPr/>
      </xdr:nvCxnSpPr>
      <xdr:spPr>
        <a:xfrm flipV="1">
          <a:off x="3797300" y="16692485"/>
          <a:ext cx="838200" cy="2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90345</xdr:rowOff>
    </xdr:from>
    <xdr:to>
      <xdr:col>19</xdr:col>
      <xdr:colOff>177800</xdr:colOff>
      <xdr:row>97</xdr:row>
      <xdr:rowOff>94100</xdr:rowOff>
    </xdr:to>
    <xdr:cxnSp macro="">
      <xdr:nvCxnSpPr>
        <xdr:cNvPr id="237" name="直線コネクタ 236"/>
        <xdr:cNvCxnSpPr/>
      </xdr:nvCxnSpPr>
      <xdr:spPr>
        <a:xfrm flipV="1">
          <a:off x="2908300" y="16720995"/>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81386</xdr:rowOff>
    </xdr:from>
    <xdr:to>
      <xdr:col>15</xdr:col>
      <xdr:colOff>50800</xdr:colOff>
      <xdr:row>97</xdr:row>
      <xdr:rowOff>94100</xdr:rowOff>
    </xdr:to>
    <xdr:cxnSp macro="">
      <xdr:nvCxnSpPr>
        <xdr:cNvPr id="240" name="直線コネクタ 239"/>
        <xdr:cNvCxnSpPr/>
      </xdr:nvCxnSpPr>
      <xdr:spPr>
        <a:xfrm>
          <a:off x="2019300" y="16712036"/>
          <a:ext cx="889000" cy="1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81386</xdr:rowOff>
    </xdr:from>
    <xdr:to>
      <xdr:col>10</xdr:col>
      <xdr:colOff>114300</xdr:colOff>
      <xdr:row>97</xdr:row>
      <xdr:rowOff>113542</xdr:rowOff>
    </xdr:to>
    <xdr:cxnSp macro="">
      <xdr:nvCxnSpPr>
        <xdr:cNvPr id="243" name="直線コネクタ 242"/>
        <xdr:cNvCxnSpPr/>
      </xdr:nvCxnSpPr>
      <xdr:spPr>
        <a:xfrm flipV="1">
          <a:off x="1130300" y="16712036"/>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11035</xdr:rowOff>
    </xdr:from>
    <xdr:to>
      <xdr:col>24</xdr:col>
      <xdr:colOff>114300</xdr:colOff>
      <xdr:row>97</xdr:row>
      <xdr:rowOff>112635</xdr:rowOff>
    </xdr:to>
    <xdr:sp macro="" textlink="">
      <xdr:nvSpPr>
        <xdr:cNvPr id="253" name="楕円 252"/>
        <xdr:cNvSpPr/>
      </xdr:nvSpPr>
      <xdr:spPr>
        <a:xfrm>
          <a:off x="4584700" y="166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160912</xdr:rowOff>
    </xdr:from>
    <xdr:ext cx="534377" cy="259045"/>
    <xdr:sp macro="" textlink="">
      <xdr:nvSpPr>
        <xdr:cNvPr id="254" name="扶助費該当値テキスト"/>
        <xdr:cNvSpPr txBox="1"/>
      </xdr:nvSpPr>
      <xdr:spPr>
        <a:xfrm>
          <a:off x="4686300" y="166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39545</xdr:rowOff>
    </xdr:from>
    <xdr:to>
      <xdr:col>20</xdr:col>
      <xdr:colOff>38100</xdr:colOff>
      <xdr:row>97</xdr:row>
      <xdr:rowOff>141145</xdr:rowOff>
    </xdr:to>
    <xdr:sp macro="" textlink="">
      <xdr:nvSpPr>
        <xdr:cNvPr id="255" name="楕円 254"/>
        <xdr:cNvSpPr/>
      </xdr:nvSpPr>
      <xdr:spPr>
        <a:xfrm>
          <a:off x="3746500" y="166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132272</xdr:rowOff>
    </xdr:from>
    <xdr:ext cx="534377" cy="259045"/>
    <xdr:sp macro="" textlink="">
      <xdr:nvSpPr>
        <xdr:cNvPr id="256" name="テキスト ボックス 255"/>
        <xdr:cNvSpPr txBox="1"/>
      </xdr:nvSpPr>
      <xdr:spPr>
        <a:xfrm>
          <a:off x="3530111" y="1676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43300</xdr:rowOff>
    </xdr:from>
    <xdr:to>
      <xdr:col>15</xdr:col>
      <xdr:colOff>101600</xdr:colOff>
      <xdr:row>97</xdr:row>
      <xdr:rowOff>144900</xdr:rowOff>
    </xdr:to>
    <xdr:sp macro="" textlink="">
      <xdr:nvSpPr>
        <xdr:cNvPr id="257" name="楕円 256"/>
        <xdr:cNvSpPr/>
      </xdr:nvSpPr>
      <xdr:spPr>
        <a:xfrm>
          <a:off x="2857500" y="1667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136027</xdr:rowOff>
    </xdr:from>
    <xdr:ext cx="534377" cy="259045"/>
    <xdr:sp macro="" textlink="">
      <xdr:nvSpPr>
        <xdr:cNvPr id="258" name="テキスト ボックス 257"/>
        <xdr:cNvSpPr txBox="1"/>
      </xdr:nvSpPr>
      <xdr:spPr>
        <a:xfrm>
          <a:off x="2641111" y="1676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30586</xdr:rowOff>
    </xdr:from>
    <xdr:to>
      <xdr:col>10</xdr:col>
      <xdr:colOff>165100</xdr:colOff>
      <xdr:row>97</xdr:row>
      <xdr:rowOff>132186</xdr:rowOff>
    </xdr:to>
    <xdr:sp macro="" textlink="">
      <xdr:nvSpPr>
        <xdr:cNvPr id="259" name="楕円 258"/>
        <xdr:cNvSpPr/>
      </xdr:nvSpPr>
      <xdr:spPr>
        <a:xfrm>
          <a:off x="1968500" y="1666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123313</xdr:rowOff>
    </xdr:from>
    <xdr:ext cx="534377" cy="259045"/>
    <xdr:sp macro="" textlink="">
      <xdr:nvSpPr>
        <xdr:cNvPr id="260" name="テキスト ボックス 259"/>
        <xdr:cNvSpPr txBox="1"/>
      </xdr:nvSpPr>
      <xdr:spPr>
        <a:xfrm>
          <a:off x="1752111" y="1675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62742</xdr:rowOff>
    </xdr:from>
    <xdr:to>
      <xdr:col>6</xdr:col>
      <xdr:colOff>38100</xdr:colOff>
      <xdr:row>97</xdr:row>
      <xdr:rowOff>164342</xdr:rowOff>
    </xdr:to>
    <xdr:sp macro="" textlink="">
      <xdr:nvSpPr>
        <xdr:cNvPr id="261" name="楕円 260"/>
        <xdr:cNvSpPr/>
      </xdr:nvSpPr>
      <xdr:spPr>
        <a:xfrm>
          <a:off x="1079500" y="166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155469</xdr:rowOff>
    </xdr:from>
    <xdr:ext cx="534377" cy="259045"/>
    <xdr:sp macro="" textlink="">
      <xdr:nvSpPr>
        <xdr:cNvPr id="262" name="テキスト ボックス 261"/>
        <xdr:cNvSpPr txBox="1"/>
      </xdr:nvSpPr>
      <xdr:spPr>
        <a:xfrm>
          <a:off x="863111" y="1678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27201</xdr:rowOff>
    </xdr:from>
    <xdr:to>
      <xdr:col>55</xdr:col>
      <xdr:colOff>0</xdr:colOff>
      <xdr:row>33</xdr:row>
      <xdr:rowOff>96056</xdr:rowOff>
    </xdr:to>
    <xdr:cxnSp macro="">
      <xdr:nvCxnSpPr>
        <xdr:cNvPr id="290" name="直線コネクタ 289"/>
        <xdr:cNvCxnSpPr/>
      </xdr:nvCxnSpPr>
      <xdr:spPr>
        <a:xfrm flipV="1">
          <a:off x="9639300" y="5513601"/>
          <a:ext cx="838200" cy="24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6938</xdr:rowOff>
    </xdr:from>
    <xdr:to>
      <xdr:col>50</xdr:col>
      <xdr:colOff>114300</xdr:colOff>
      <xdr:row>33</xdr:row>
      <xdr:rowOff>96056</xdr:rowOff>
    </xdr:to>
    <xdr:cxnSp macro="">
      <xdr:nvCxnSpPr>
        <xdr:cNvPr id="293" name="直線コネクタ 292"/>
        <xdr:cNvCxnSpPr/>
      </xdr:nvCxnSpPr>
      <xdr:spPr>
        <a:xfrm>
          <a:off x="8750300" y="5493338"/>
          <a:ext cx="889000" cy="26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8846</xdr:rowOff>
    </xdr:from>
    <xdr:ext cx="599010" cy="259045"/>
    <xdr:sp macro="" textlink="">
      <xdr:nvSpPr>
        <xdr:cNvPr id="295" name="テキスト ボックス 294"/>
        <xdr:cNvSpPr txBox="1"/>
      </xdr:nvSpPr>
      <xdr:spPr>
        <a:xfrm>
          <a:off x="9339795" y="63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6938</xdr:rowOff>
    </xdr:from>
    <xdr:to>
      <xdr:col>45</xdr:col>
      <xdr:colOff>177800</xdr:colOff>
      <xdr:row>35</xdr:row>
      <xdr:rowOff>26676</xdr:rowOff>
    </xdr:to>
    <xdr:cxnSp macro="">
      <xdr:nvCxnSpPr>
        <xdr:cNvPr id="296" name="直線コネクタ 295"/>
        <xdr:cNvCxnSpPr/>
      </xdr:nvCxnSpPr>
      <xdr:spPr>
        <a:xfrm flipV="1">
          <a:off x="7861300" y="5493338"/>
          <a:ext cx="889000" cy="53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26676</xdr:rowOff>
    </xdr:from>
    <xdr:to>
      <xdr:col>41</xdr:col>
      <xdr:colOff>50800</xdr:colOff>
      <xdr:row>35</xdr:row>
      <xdr:rowOff>100984</xdr:rowOff>
    </xdr:to>
    <xdr:cxnSp macro="">
      <xdr:nvCxnSpPr>
        <xdr:cNvPr id="299" name="直線コネクタ 298"/>
        <xdr:cNvCxnSpPr/>
      </xdr:nvCxnSpPr>
      <xdr:spPr>
        <a:xfrm flipV="1">
          <a:off x="6972300" y="6027426"/>
          <a:ext cx="889000" cy="7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124765</xdr:rowOff>
    </xdr:from>
    <xdr:ext cx="599010" cy="259045"/>
    <xdr:sp macro="" textlink="">
      <xdr:nvSpPr>
        <xdr:cNvPr id="301" name="テキスト ボックス 300"/>
        <xdr:cNvSpPr txBox="1"/>
      </xdr:nvSpPr>
      <xdr:spPr>
        <a:xfrm>
          <a:off x="7561795" y="64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139318</xdr:rowOff>
    </xdr:from>
    <xdr:ext cx="599010" cy="259045"/>
    <xdr:sp macro="" textlink="">
      <xdr:nvSpPr>
        <xdr:cNvPr id="303" name="テキスト ボックス 302"/>
        <xdr:cNvSpPr txBox="1"/>
      </xdr:nvSpPr>
      <xdr:spPr>
        <a:xfrm>
          <a:off x="6672795" y="64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147851</xdr:rowOff>
    </xdr:from>
    <xdr:to>
      <xdr:col>55</xdr:col>
      <xdr:colOff>50800</xdr:colOff>
      <xdr:row>32</xdr:row>
      <xdr:rowOff>78001</xdr:rowOff>
    </xdr:to>
    <xdr:sp macro="" textlink="">
      <xdr:nvSpPr>
        <xdr:cNvPr id="309" name="楕円 308"/>
        <xdr:cNvSpPr/>
      </xdr:nvSpPr>
      <xdr:spPr>
        <a:xfrm>
          <a:off x="10426700" y="546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170728</xdr:rowOff>
    </xdr:from>
    <xdr:ext cx="599010" cy="259045"/>
    <xdr:sp macro="" textlink="">
      <xdr:nvSpPr>
        <xdr:cNvPr id="310" name="補助費等該当値テキスト"/>
        <xdr:cNvSpPr txBox="1"/>
      </xdr:nvSpPr>
      <xdr:spPr>
        <a:xfrm>
          <a:off x="10528300" y="531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45256</xdr:rowOff>
    </xdr:from>
    <xdr:to>
      <xdr:col>50</xdr:col>
      <xdr:colOff>165100</xdr:colOff>
      <xdr:row>33</xdr:row>
      <xdr:rowOff>146856</xdr:rowOff>
    </xdr:to>
    <xdr:sp macro="" textlink="">
      <xdr:nvSpPr>
        <xdr:cNvPr id="311" name="楕円 310"/>
        <xdr:cNvSpPr/>
      </xdr:nvSpPr>
      <xdr:spPr>
        <a:xfrm>
          <a:off x="9588500" y="57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163383</xdr:rowOff>
    </xdr:from>
    <xdr:ext cx="599010" cy="259045"/>
    <xdr:sp macro="" textlink="">
      <xdr:nvSpPr>
        <xdr:cNvPr id="312" name="テキスト ボックス 311"/>
        <xdr:cNvSpPr txBox="1"/>
      </xdr:nvSpPr>
      <xdr:spPr>
        <a:xfrm>
          <a:off x="9339795" y="547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127588</xdr:rowOff>
    </xdr:from>
    <xdr:to>
      <xdr:col>46</xdr:col>
      <xdr:colOff>38100</xdr:colOff>
      <xdr:row>32</xdr:row>
      <xdr:rowOff>57738</xdr:rowOff>
    </xdr:to>
    <xdr:sp macro="" textlink="">
      <xdr:nvSpPr>
        <xdr:cNvPr id="313" name="楕円 312"/>
        <xdr:cNvSpPr/>
      </xdr:nvSpPr>
      <xdr:spPr>
        <a:xfrm>
          <a:off x="8699500" y="54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74265</xdr:rowOff>
    </xdr:from>
    <xdr:ext cx="599010" cy="259045"/>
    <xdr:sp macro="" textlink="">
      <xdr:nvSpPr>
        <xdr:cNvPr id="314" name="テキスト ボックス 313"/>
        <xdr:cNvSpPr txBox="1"/>
      </xdr:nvSpPr>
      <xdr:spPr>
        <a:xfrm>
          <a:off x="8450795" y="521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147326</xdr:rowOff>
    </xdr:from>
    <xdr:to>
      <xdr:col>41</xdr:col>
      <xdr:colOff>101600</xdr:colOff>
      <xdr:row>35</xdr:row>
      <xdr:rowOff>77476</xdr:rowOff>
    </xdr:to>
    <xdr:sp macro="" textlink="">
      <xdr:nvSpPr>
        <xdr:cNvPr id="315" name="楕円 314"/>
        <xdr:cNvSpPr/>
      </xdr:nvSpPr>
      <xdr:spPr>
        <a:xfrm>
          <a:off x="7810500" y="59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94003</xdr:rowOff>
    </xdr:from>
    <xdr:ext cx="599010" cy="259045"/>
    <xdr:sp macro="" textlink="">
      <xdr:nvSpPr>
        <xdr:cNvPr id="316" name="テキスト ボックス 315"/>
        <xdr:cNvSpPr txBox="1"/>
      </xdr:nvSpPr>
      <xdr:spPr>
        <a:xfrm>
          <a:off x="7561795" y="575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50184</xdr:rowOff>
    </xdr:from>
    <xdr:to>
      <xdr:col>36</xdr:col>
      <xdr:colOff>165100</xdr:colOff>
      <xdr:row>35</xdr:row>
      <xdr:rowOff>151784</xdr:rowOff>
    </xdr:to>
    <xdr:sp macro="" textlink="">
      <xdr:nvSpPr>
        <xdr:cNvPr id="317" name="楕円 316"/>
        <xdr:cNvSpPr/>
      </xdr:nvSpPr>
      <xdr:spPr>
        <a:xfrm>
          <a:off x="6921500" y="60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168311</xdr:rowOff>
    </xdr:from>
    <xdr:ext cx="599010" cy="259045"/>
    <xdr:sp macro="" textlink="">
      <xdr:nvSpPr>
        <xdr:cNvPr id="318" name="テキスト ボックス 317"/>
        <xdr:cNvSpPr txBox="1"/>
      </xdr:nvSpPr>
      <xdr:spPr>
        <a:xfrm>
          <a:off x="6672795" y="582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123842</xdr:rowOff>
    </xdr:from>
    <xdr:to>
      <xdr:col>55</xdr:col>
      <xdr:colOff>0</xdr:colOff>
      <xdr:row>56</xdr:row>
      <xdr:rowOff>73399</xdr:rowOff>
    </xdr:to>
    <xdr:cxnSp macro="">
      <xdr:nvCxnSpPr>
        <xdr:cNvPr id="345" name="直線コネクタ 344"/>
        <xdr:cNvCxnSpPr/>
      </xdr:nvCxnSpPr>
      <xdr:spPr>
        <a:xfrm>
          <a:off x="9639300" y="9553592"/>
          <a:ext cx="838200" cy="12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123842</xdr:rowOff>
    </xdr:from>
    <xdr:to>
      <xdr:col>50</xdr:col>
      <xdr:colOff>114300</xdr:colOff>
      <xdr:row>56</xdr:row>
      <xdr:rowOff>8145</xdr:rowOff>
    </xdr:to>
    <xdr:cxnSp macro="">
      <xdr:nvCxnSpPr>
        <xdr:cNvPr id="348" name="直線コネクタ 347"/>
        <xdr:cNvCxnSpPr/>
      </xdr:nvCxnSpPr>
      <xdr:spPr>
        <a:xfrm flipV="1">
          <a:off x="8750300" y="9553592"/>
          <a:ext cx="8890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0" name="テキスト ボックス 349"/>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4597</xdr:rowOff>
    </xdr:from>
    <xdr:to>
      <xdr:col>45</xdr:col>
      <xdr:colOff>177800</xdr:colOff>
      <xdr:row>56</xdr:row>
      <xdr:rowOff>8145</xdr:rowOff>
    </xdr:to>
    <xdr:cxnSp macro="">
      <xdr:nvCxnSpPr>
        <xdr:cNvPr id="351" name="直線コネクタ 350"/>
        <xdr:cNvCxnSpPr/>
      </xdr:nvCxnSpPr>
      <xdr:spPr>
        <a:xfrm>
          <a:off x="7861300" y="9605797"/>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66884</xdr:rowOff>
    </xdr:from>
    <xdr:ext cx="599010" cy="259045"/>
    <xdr:sp macro="" textlink="">
      <xdr:nvSpPr>
        <xdr:cNvPr id="353" name="テキスト ボックス 352"/>
        <xdr:cNvSpPr txBox="1"/>
      </xdr:nvSpPr>
      <xdr:spPr>
        <a:xfrm>
          <a:off x="8450795" y="96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4597</xdr:rowOff>
    </xdr:from>
    <xdr:to>
      <xdr:col>41</xdr:col>
      <xdr:colOff>50800</xdr:colOff>
      <xdr:row>56</xdr:row>
      <xdr:rowOff>99222</xdr:rowOff>
    </xdr:to>
    <xdr:cxnSp macro="">
      <xdr:nvCxnSpPr>
        <xdr:cNvPr id="354" name="直線コネクタ 353"/>
        <xdr:cNvCxnSpPr/>
      </xdr:nvCxnSpPr>
      <xdr:spPr>
        <a:xfrm flipV="1">
          <a:off x="6972300" y="9605797"/>
          <a:ext cx="889000" cy="9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89561</xdr:rowOff>
    </xdr:from>
    <xdr:ext cx="599010" cy="259045"/>
    <xdr:sp macro="" textlink="">
      <xdr:nvSpPr>
        <xdr:cNvPr id="356" name="テキスト ボックス 355"/>
        <xdr:cNvSpPr txBox="1"/>
      </xdr:nvSpPr>
      <xdr:spPr>
        <a:xfrm>
          <a:off x="7561795" y="96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58" name="テキスト ボックス 357"/>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22599</xdr:rowOff>
    </xdr:from>
    <xdr:to>
      <xdr:col>55</xdr:col>
      <xdr:colOff>50800</xdr:colOff>
      <xdr:row>56</xdr:row>
      <xdr:rowOff>124199</xdr:rowOff>
    </xdr:to>
    <xdr:sp macro="" textlink="">
      <xdr:nvSpPr>
        <xdr:cNvPr id="364" name="楕円 363"/>
        <xdr:cNvSpPr/>
      </xdr:nvSpPr>
      <xdr:spPr>
        <a:xfrm>
          <a:off x="10426700" y="96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1026</xdr:rowOff>
    </xdr:from>
    <xdr:ext cx="599010" cy="259045"/>
    <xdr:sp macro="" textlink="">
      <xdr:nvSpPr>
        <xdr:cNvPr id="365" name="普通建設事業費該当値テキスト"/>
        <xdr:cNvSpPr txBox="1"/>
      </xdr:nvSpPr>
      <xdr:spPr>
        <a:xfrm>
          <a:off x="10528300" y="960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73042</xdr:rowOff>
    </xdr:from>
    <xdr:to>
      <xdr:col>50</xdr:col>
      <xdr:colOff>165100</xdr:colOff>
      <xdr:row>56</xdr:row>
      <xdr:rowOff>3192</xdr:rowOff>
    </xdr:to>
    <xdr:sp macro="" textlink="">
      <xdr:nvSpPr>
        <xdr:cNvPr id="366" name="楕円 365"/>
        <xdr:cNvSpPr/>
      </xdr:nvSpPr>
      <xdr:spPr>
        <a:xfrm>
          <a:off x="9588500" y="95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19719</xdr:rowOff>
    </xdr:from>
    <xdr:ext cx="599010" cy="259045"/>
    <xdr:sp macro="" textlink="">
      <xdr:nvSpPr>
        <xdr:cNvPr id="367" name="テキスト ボックス 366"/>
        <xdr:cNvSpPr txBox="1"/>
      </xdr:nvSpPr>
      <xdr:spPr>
        <a:xfrm>
          <a:off x="9339795" y="927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128795</xdr:rowOff>
    </xdr:from>
    <xdr:to>
      <xdr:col>46</xdr:col>
      <xdr:colOff>38100</xdr:colOff>
      <xdr:row>56</xdr:row>
      <xdr:rowOff>58945</xdr:rowOff>
    </xdr:to>
    <xdr:sp macro="" textlink="">
      <xdr:nvSpPr>
        <xdr:cNvPr id="368" name="楕円 367"/>
        <xdr:cNvSpPr/>
      </xdr:nvSpPr>
      <xdr:spPr>
        <a:xfrm>
          <a:off x="8699500" y="95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75472</xdr:rowOff>
    </xdr:from>
    <xdr:ext cx="599010" cy="259045"/>
    <xdr:sp macro="" textlink="">
      <xdr:nvSpPr>
        <xdr:cNvPr id="369" name="テキスト ボックス 368"/>
        <xdr:cNvSpPr txBox="1"/>
      </xdr:nvSpPr>
      <xdr:spPr>
        <a:xfrm>
          <a:off x="8450795" y="933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125247</xdr:rowOff>
    </xdr:from>
    <xdr:to>
      <xdr:col>41</xdr:col>
      <xdr:colOff>101600</xdr:colOff>
      <xdr:row>56</xdr:row>
      <xdr:rowOff>55397</xdr:rowOff>
    </xdr:to>
    <xdr:sp macro="" textlink="">
      <xdr:nvSpPr>
        <xdr:cNvPr id="370" name="楕円 369"/>
        <xdr:cNvSpPr/>
      </xdr:nvSpPr>
      <xdr:spPr>
        <a:xfrm>
          <a:off x="7810500" y="95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71924</xdr:rowOff>
    </xdr:from>
    <xdr:ext cx="599010" cy="259045"/>
    <xdr:sp macro="" textlink="">
      <xdr:nvSpPr>
        <xdr:cNvPr id="371" name="テキスト ボックス 370"/>
        <xdr:cNvSpPr txBox="1"/>
      </xdr:nvSpPr>
      <xdr:spPr>
        <a:xfrm>
          <a:off x="7561795" y="93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48422</xdr:rowOff>
    </xdr:from>
    <xdr:to>
      <xdr:col>36</xdr:col>
      <xdr:colOff>165100</xdr:colOff>
      <xdr:row>56</xdr:row>
      <xdr:rowOff>150022</xdr:rowOff>
    </xdr:to>
    <xdr:sp macro="" textlink="">
      <xdr:nvSpPr>
        <xdr:cNvPr id="372" name="楕円 371"/>
        <xdr:cNvSpPr/>
      </xdr:nvSpPr>
      <xdr:spPr>
        <a:xfrm>
          <a:off x="6921500" y="96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166549</xdr:rowOff>
    </xdr:from>
    <xdr:ext cx="599010" cy="259045"/>
    <xdr:sp macro="" textlink="">
      <xdr:nvSpPr>
        <xdr:cNvPr id="373" name="テキスト ボックス 372"/>
        <xdr:cNvSpPr txBox="1"/>
      </xdr:nvSpPr>
      <xdr:spPr>
        <a:xfrm>
          <a:off x="6672795" y="942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112562</xdr:rowOff>
    </xdr:from>
    <xdr:to>
      <xdr:col>55</xdr:col>
      <xdr:colOff>0</xdr:colOff>
      <xdr:row>79</xdr:row>
      <xdr:rowOff>29324</xdr:rowOff>
    </xdr:to>
    <xdr:cxnSp macro="">
      <xdr:nvCxnSpPr>
        <xdr:cNvPr id="402" name="直線コネクタ 401"/>
        <xdr:cNvCxnSpPr/>
      </xdr:nvCxnSpPr>
      <xdr:spPr>
        <a:xfrm>
          <a:off x="9639300" y="13142762"/>
          <a:ext cx="838200" cy="4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32674</xdr:rowOff>
    </xdr:from>
    <xdr:to>
      <xdr:col>50</xdr:col>
      <xdr:colOff>114300</xdr:colOff>
      <xdr:row>76</xdr:row>
      <xdr:rowOff>112562</xdr:rowOff>
    </xdr:to>
    <xdr:cxnSp macro="">
      <xdr:nvCxnSpPr>
        <xdr:cNvPr id="405" name="直線コネクタ 404"/>
        <xdr:cNvCxnSpPr/>
      </xdr:nvCxnSpPr>
      <xdr:spPr>
        <a:xfrm>
          <a:off x="8750300" y="13062874"/>
          <a:ext cx="889000" cy="7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32674</xdr:rowOff>
    </xdr:from>
    <xdr:to>
      <xdr:col>45</xdr:col>
      <xdr:colOff>177800</xdr:colOff>
      <xdr:row>77</xdr:row>
      <xdr:rowOff>131401</xdr:rowOff>
    </xdr:to>
    <xdr:cxnSp macro="">
      <xdr:nvCxnSpPr>
        <xdr:cNvPr id="408" name="直線コネクタ 407"/>
        <xdr:cNvCxnSpPr/>
      </xdr:nvCxnSpPr>
      <xdr:spPr>
        <a:xfrm flipV="1">
          <a:off x="7861300" y="13062874"/>
          <a:ext cx="889000" cy="27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0" name="テキスト ボックス 409"/>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131401</xdr:rowOff>
    </xdr:from>
    <xdr:to>
      <xdr:col>41</xdr:col>
      <xdr:colOff>50800</xdr:colOff>
      <xdr:row>78</xdr:row>
      <xdr:rowOff>120653</xdr:rowOff>
    </xdr:to>
    <xdr:cxnSp macro="">
      <xdr:nvCxnSpPr>
        <xdr:cNvPr id="411" name="直線コネクタ 410"/>
        <xdr:cNvCxnSpPr/>
      </xdr:nvCxnSpPr>
      <xdr:spPr>
        <a:xfrm flipV="1">
          <a:off x="6972300" y="13333051"/>
          <a:ext cx="889000" cy="16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91978</xdr:rowOff>
    </xdr:from>
    <xdr:ext cx="534377" cy="259045"/>
    <xdr:sp macro="" textlink="">
      <xdr:nvSpPr>
        <xdr:cNvPr id="413" name="テキスト ボックス 412"/>
        <xdr:cNvSpPr txBox="1"/>
      </xdr:nvSpPr>
      <xdr:spPr>
        <a:xfrm>
          <a:off x="7594111" y="134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149974</xdr:rowOff>
    </xdr:from>
    <xdr:to>
      <xdr:col>55</xdr:col>
      <xdr:colOff>50800</xdr:colOff>
      <xdr:row>79</xdr:row>
      <xdr:rowOff>80124</xdr:rowOff>
    </xdr:to>
    <xdr:sp macro="" textlink="">
      <xdr:nvSpPr>
        <xdr:cNvPr id="421" name="楕円 420"/>
        <xdr:cNvSpPr/>
      </xdr:nvSpPr>
      <xdr:spPr>
        <a:xfrm>
          <a:off x="10426700" y="135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64901</xdr:rowOff>
    </xdr:from>
    <xdr:ext cx="469744" cy="259045"/>
    <xdr:sp macro="" textlink="">
      <xdr:nvSpPr>
        <xdr:cNvPr id="422" name="普通建設事業費 （ うち新規整備　）該当値テキスト"/>
        <xdr:cNvSpPr txBox="1"/>
      </xdr:nvSpPr>
      <xdr:spPr>
        <a:xfrm>
          <a:off x="10528300" y="1343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61762</xdr:rowOff>
    </xdr:from>
    <xdr:to>
      <xdr:col>50</xdr:col>
      <xdr:colOff>165100</xdr:colOff>
      <xdr:row>76</xdr:row>
      <xdr:rowOff>163362</xdr:rowOff>
    </xdr:to>
    <xdr:sp macro="" textlink="">
      <xdr:nvSpPr>
        <xdr:cNvPr id="423" name="楕円 422"/>
        <xdr:cNvSpPr/>
      </xdr:nvSpPr>
      <xdr:spPr>
        <a:xfrm>
          <a:off x="9588500" y="1309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8438</xdr:rowOff>
    </xdr:from>
    <xdr:ext cx="599010" cy="259045"/>
    <xdr:sp macro="" textlink="">
      <xdr:nvSpPr>
        <xdr:cNvPr id="424" name="テキスト ボックス 423"/>
        <xdr:cNvSpPr txBox="1"/>
      </xdr:nvSpPr>
      <xdr:spPr>
        <a:xfrm>
          <a:off x="9339795" y="1286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153324</xdr:rowOff>
    </xdr:from>
    <xdr:to>
      <xdr:col>46</xdr:col>
      <xdr:colOff>38100</xdr:colOff>
      <xdr:row>76</xdr:row>
      <xdr:rowOff>83474</xdr:rowOff>
    </xdr:to>
    <xdr:sp macro="" textlink="">
      <xdr:nvSpPr>
        <xdr:cNvPr id="425" name="楕円 424"/>
        <xdr:cNvSpPr/>
      </xdr:nvSpPr>
      <xdr:spPr>
        <a:xfrm>
          <a:off x="8699500" y="130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100000</xdr:rowOff>
    </xdr:from>
    <xdr:ext cx="599010" cy="259045"/>
    <xdr:sp macro="" textlink="">
      <xdr:nvSpPr>
        <xdr:cNvPr id="426" name="テキスト ボックス 425"/>
        <xdr:cNvSpPr txBox="1"/>
      </xdr:nvSpPr>
      <xdr:spPr>
        <a:xfrm>
          <a:off x="8450795" y="1278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80601</xdr:rowOff>
    </xdr:from>
    <xdr:to>
      <xdr:col>41</xdr:col>
      <xdr:colOff>101600</xdr:colOff>
      <xdr:row>78</xdr:row>
      <xdr:rowOff>10751</xdr:rowOff>
    </xdr:to>
    <xdr:sp macro="" textlink="">
      <xdr:nvSpPr>
        <xdr:cNvPr id="427" name="楕円 426"/>
        <xdr:cNvSpPr/>
      </xdr:nvSpPr>
      <xdr:spPr>
        <a:xfrm>
          <a:off x="7810500" y="132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27278</xdr:rowOff>
    </xdr:from>
    <xdr:ext cx="534377" cy="259045"/>
    <xdr:sp macro="" textlink="">
      <xdr:nvSpPr>
        <xdr:cNvPr id="428" name="テキスト ボックス 427"/>
        <xdr:cNvSpPr txBox="1"/>
      </xdr:nvSpPr>
      <xdr:spPr>
        <a:xfrm>
          <a:off x="7594111" y="1305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69853</xdr:rowOff>
    </xdr:from>
    <xdr:to>
      <xdr:col>36</xdr:col>
      <xdr:colOff>165100</xdr:colOff>
      <xdr:row>79</xdr:row>
      <xdr:rowOff>3</xdr:rowOff>
    </xdr:to>
    <xdr:sp macro="" textlink="">
      <xdr:nvSpPr>
        <xdr:cNvPr id="429" name="楕円 428"/>
        <xdr:cNvSpPr/>
      </xdr:nvSpPr>
      <xdr:spPr>
        <a:xfrm>
          <a:off x="6921500" y="134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162580</xdr:rowOff>
    </xdr:from>
    <xdr:ext cx="534377" cy="259045"/>
    <xdr:sp macro="" textlink="">
      <xdr:nvSpPr>
        <xdr:cNvPr id="430" name="テキスト ボックス 429"/>
        <xdr:cNvSpPr txBox="1"/>
      </xdr:nvSpPr>
      <xdr:spPr>
        <a:xfrm>
          <a:off x="6705111" y="1353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120100</xdr:rowOff>
    </xdr:from>
    <xdr:to>
      <xdr:col>55</xdr:col>
      <xdr:colOff>0</xdr:colOff>
      <xdr:row>97</xdr:row>
      <xdr:rowOff>93763</xdr:rowOff>
    </xdr:to>
    <xdr:cxnSp macro="">
      <xdr:nvCxnSpPr>
        <xdr:cNvPr id="457" name="直線コネクタ 456"/>
        <xdr:cNvCxnSpPr/>
      </xdr:nvCxnSpPr>
      <xdr:spPr>
        <a:xfrm flipV="1">
          <a:off x="9639300" y="16579300"/>
          <a:ext cx="838200" cy="14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8" name="普通建設事業費 （ うち更新整備　）平均値テキスト"/>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93763</xdr:rowOff>
    </xdr:from>
    <xdr:to>
      <xdr:col>50</xdr:col>
      <xdr:colOff>114300</xdr:colOff>
      <xdr:row>98</xdr:row>
      <xdr:rowOff>29809</xdr:rowOff>
    </xdr:to>
    <xdr:cxnSp macro="">
      <xdr:nvCxnSpPr>
        <xdr:cNvPr id="460" name="直線コネクタ 459"/>
        <xdr:cNvCxnSpPr/>
      </xdr:nvCxnSpPr>
      <xdr:spPr>
        <a:xfrm flipV="1">
          <a:off x="8750300" y="16724413"/>
          <a:ext cx="889000" cy="10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31817</xdr:rowOff>
    </xdr:from>
    <xdr:to>
      <xdr:col>45</xdr:col>
      <xdr:colOff>177800</xdr:colOff>
      <xdr:row>98</xdr:row>
      <xdr:rowOff>29809</xdr:rowOff>
    </xdr:to>
    <xdr:cxnSp macro="">
      <xdr:nvCxnSpPr>
        <xdr:cNvPr id="463" name="直線コネクタ 462"/>
        <xdr:cNvCxnSpPr/>
      </xdr:nvCxnSpPr>
      <xdr:spPr>
        <a:xfrm>
          <a:off x="7861300" y="16662467"/>
          <a:ext cx="889000" cy="16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31817</xdr:rowOff>
    </xdr:from>
    <xdr:to>
      <xdr:col>41</xdr:col>
      <xdr:colOff>50800</xdr:colOff>
      <xdr:row>97</xdr:row>
      <xdr:rowOff>60868</xdr:rowOff>
    </xdr:to>
    <xdr:cxnSp macro="">
      <xdr:nvCxnSpPr>
        <xdr:cNvPr id="466" name="直線コネクタ 465"/>
        <xdr:cNvCxnSpPr/>
      </xdr:nvCxnSpPr>
      <xdr:spPr>
        <a:xfrm flipV="1">
          <a:off x="6972300" y="16662467"/>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95372</xdr:rowOff>
    </xdr:from>
    <xdr:ext cx="599010" cy="259045"/>
    <xdr:sp macro="" textlink="">
      <xdr:nvSpPr>
        <xdr:cNvPr id="468" name="テキスト ボックス 467"/>
        <xdr:cNvSpPr txBox="1"/>
      </xdr:nvSpPr>
      <xdr:spPr>
        <a:xfrm>
          <a:off x="7561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0" name="テキスト ボックス 469"/>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69300</xdr:rowOff>
    </xdr:from>
    <xdr:to>
      <xdr:col>55</xdr:col>
      <xdr:colOff>50800</xdr:colOff>
      <xdr:row>96</xdr:row>
      <xdr:rowOff>170900</xdr:rowOff>
    </xdr:to>
    <xdr:sp macro="" textlink="">
      <xdr:nvSpPr>
        <xdr:cNvPr id="476" name="楕円 475"/>
        <xdr:cNvSpPr/>
      </xdr:nvSpPr>
      <xdr:spPr>
        <a:xfrm>
          <a:off x="10426700" y="165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92177</xdr:rowOff>
    </xdr:from>
    <xdr:ext cx="599010" cy="259045"/>
    <xdr:sp macro="" textlink="">
      <xdr:nvSpPr>
        <xdr:cNvPr id="477" name="普通建設事業費 （ うち更新整備　）該当値テキスト"/>
        <xdr:cNvSpPr txBox="1"/>
      </xdr:nvSpPr>
      <xdr:spPr>
        <a:xfrm>
          <a:off x="10528300" y="163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42963</xdr:rowOff>
    </xdr:from>
    <xdr:to>
      <xdr:col>50</xdr:col>
      <xdr:colOff>165100</xdr:colOff>
      <xdr:row>97</xdr:row>
      <xdr:rowOff>144563</xdr:rowOff>
    </xdr:to>
    <xdr:sp macro="" textlink="">
      <xdr:nvSpPr>
        <xdr:cNvPr id="478" name="楕円 477"/>
        <xdr:cNvSpPr/>
      </xdr:nvSpPr>
      <xdr:spPr>
        <a:xfrm>
          <a:off x="9588500" y="166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135690</xdr:rowOff>
    </xdr:from>
    <xdr:ext cx="534377" cy="259045"/>
    <xdr:sp macro="" textlink="">
      <xdr:nvSpPr>
        <xdr:cNvPr id="479" name="テキスト ボックス 478"/>
        <xdr:cNvSpPr txBox="1"/>
      </xdr:nvSpPr>
      <xdr:spPr>
        <a:xfrm>
          <a:off x="9372111" y="1676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150459</xdr:rowOff>
    </xdr:from>
    <xdr:to>
      <xdr:col>46</xdr:col>
      <xdr:colOff>38100</xdr:colOff>
      <xdr:row>98</xdr:row>
      <xdr:rowOff>80609</xdr:rowOff>
    </xdr:to>
    <xdr:sp macro="" textlink="">
      <xdr:nvSpPr>
        <xdr:cNvPr id="480" name="楕円 479"/>
        <xdr:cNvSpPr/>
      </xdr:nvSpPr>
      <xdr:spPr>
        <a:xfrm>
          <a:off x="8699500" y="167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71736</xdr:rowOff>
    </xdr:from>
    <xdr:ext cx="534377" cy="259045"/>
    <xdr:sp macro="" textlink="">
      <xdr:nvSpPr>
        <xdr:cNvPr id="481" name="テキスト ボックス 480"/>
        <xdr:cNvSpPr txBox="1"/>
      </xdr:nvSpPr>
      <xdr:spPr>
        <a:xfrm>
          <a:off x="8483111" y="168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152467</xdr:rowOff>
    </xdr:from>
    <xdr:to>
      <xdr:col>41</xdr:col>
      <xdr:colOff>101600</xdr:colOff>
      <xdr:row>97</xdr:row>
      <xdr:rowOff>82617</xdr:rowOff>
    </xdr:to>
    <xdr:sp macro="" textlink="">
      <xdr:nvSpPr>
        <xdr:cNvPr id="482" name="楕円 481"/>
        <xdr:cNvSpPr/>
      </xdr:nvSpPr>
      <xdr:spPr>
        <a:xfrm>
          <a:off x="7810500" y="1661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99144</xdr:rowOff>
    </xdr:from>
    <xdr:ext cx="599010" cy="259045"/>
    <xdr:sp macro="" textlink="">
      <xdr:nvSpPr>
        <xdr:cNvPr id="483" name="テキスト ボックス 482"/>
        <xdr:cNvSpPr txBox="1"/>
      </xdr:nvSpPr>
      <xdr:spPr>
        <a:xfrm>
          <a:off x="7561795" y="1638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10068</xdr:rowOff>
    </xdr:from>
    <xdr:to>
      <xdr:col>36</xdr:col>
      <xdr:colOff>165100</xdr:colOff>
      <xdr:row>97</xdr:row>
      <xdr:rowOff>111668</xdr:rowOff>
    </xdr:to>
    <xdr:sp macro="" textlink="">
      <xdr:nvSpPr>
        <xdr:cNvPr id="484" name="楕円 483"/>
        <xdr:cNvSpPr/>
      </xdr:nvSpPr>
      <xdr:spPr>
        <a:xfrm>
          <a:off x="6921500" y="166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128195</xdr:rowOff>
    </xdr:from>
    <xdr:ext cx="599010" cy="259045"/>
    <xdr:sp macro="" textlink="">
      <xdr:nvSpPr>
        <xdr:cNvPr id="485" name="テキスト ボックス 484"/>
        <xdr:cNvSpPr txBox="1"/>
      </xdr:nvSpPr>
      <xdr:spPr>
        <a:xfrm>
          <a:off x="6672795" y="1641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134203</xdr:rowOff>
    </xdr:from>
    <xdr:to>
      <xdr:col>85</xdr:col>
      <xdr:colOff>126364</xdr:colOff>
      <xdr:row>39</xdr:row>
      <xdr:rowOff>98878</xdr:rowOff>
    </xdr:to>
    <xdr:cxnSp macro="">
      <xdr:nvCxnSpPr>
        <xdr:cNvPr id="511" name="直線コネクタ 510"/>
        <xdr:cNvCxnSpPr/>
      </xdr:nvCxnSpPr>
      <xdr:spPr>
        <a:xfrm flipV="1">
          <a:off x="16317595" y="5449153"/>
          <a:ext cx="1269" cy="1336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80880</xdr:rowOff>
    </xdr:from>
    <xdr:ext cx="599010" cy="259045"/>
    <xdr:sp macro="" textlink="">
      <xdr:nvSpPr>
        <xdr:cNvPr id="514" name="災害復旧事業費最大値テキスト"/>
        <xdr:cNvSpPr txBox="1"/>
      </xdr:nvSpPr>
      <xdr:spPr>
        <a:xfrm>
          <a:off x="16370300" y="522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134203</xdr:rowOff>
    </xdr:from>
    <xdr:to>
      <xdr:col>86</xdr:col>
      <xdr:colOff>25400</xdr:colOff>
      <xdr:row>31</xdr:row>
      <xdr:rowOff>134203</xdr:rowOff>
    </xdr:to>
    <xdr:cxnSp macro="">
      <xdr:nvCxnSpPr>
        <xdr:cNvPr id="515" name="直線コネクタ 514"/>
        <xdr:cNvCxnSpPr/>
      </xdr:nvCxnSpPr>
      <xdr:spPr>
        <a:xfrm>
          <a:off x="16230600" y="544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18640</xdr:rowOff>
    </xdr:from>
    <xdr:to>
      <xdr:col>85</xdr:col>
      <xdr:colOff>127000</xdr:colOff>
      <xdr:row>34</xdr:row>
      <xdr:rowOff>24409</xdr:rowOff>
    </xdr:to>
    <xdr:cxnSp macro="">
      <xdr:nvCxnSpPr>
        <xdr:cNvPr id="516" name="直線コネクタ 515"/>
        <xdr:cNvCxnSpPr/>
      </xdr:nvCxnSpPr>
      <xdr:spPr>
        <a:xfrm>
          <a:off x="15481300" y="5162140"/>
          <a:ext cx="838200" cy="69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38795</xdr:rowOff>
    </xdr:from>
    <xdr:ext cx="534377" cy="259045"/>
    <xdr:sp macro="" textlink="">
      <xdr:nvSpPr>
        <xdr:cNvPr id="517" name="災害復旧事業費平均値テキスト"/>
        <xdr:cNvSpPr txBox="1"/>
      </xdr:nvSpPr>
      <xdr:spPr>
        <a:xfrm>
          <a:off x="16370300" y="6553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60368</xdr:rowOff>
    </xdr:from>
    <xdr:to>
      <xdr:col>85</xdr:col>
      <xdr:colOff>177800</xdr:colOff>
      <xdr:row>38</xdr:row>
      <xdr:rowOff>161968</xdr:rowOff>
    </xdr:to>
    <xdr:sp macro="" textlink="">
      <xdr:nvSpPr>
        <xdr:cNvPr id="518" name="フローチャート: 判断 517"/>
        <xdr:cNvSpPr/>
      </xdr:nvSpPr>
      <xdr:spPr>
        <a:xfrm>
          <a:off x="16268700" y="657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18640</xdr:rowOff>
    </xdr:from>
    <xdr:to>
      <xdr:col>81</xdr:col>
      <xdr:colOff>50800</xdr:colOff>
      <xdr:row>30</xdr:row>
      <xdr:rowOff>20981</xdr:rowOff>
    </xdr:to>
    <xdr:cxnSp macro="">
      <xdr:nvCxnSpPr>
        <xdr:cNvPr id="519" name="直線コネクタ 518"/>
        <xdr:cNvCxnSpPr/>
      </xdr:nvCxnSpPr>
      <xdr:spPr>
        <a:xfrm flipV="1">
          <a:off x="14592300" y="5162140"/>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70993</xdr:rowOff>
    </xdr:from>
    <xdr:to>
      <xdr:col>81</xdr:col>
      <xdr:colOff>101600</xdr:colOff>
      <xdr:row>39</xdr:row>
      <xdr:rowOff>1143</xdr:rowOff>
    </xdr:to>
    <xdr:sp macro="" textlink="">
      <xdr:nvSpPr>
        <xdr:cNvPr id="520" name="フローチャート: 判断 519"/>
        <xdr:cNvSpPr/>
      </xdr:nvSpPr>
      <xdr:spPr>
        <a:xfrm>
          <a:off x="15430500" y="658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163720</xdr:rowOff>
    </xdr:from>
    <xdr:ext cx="534377" cy="259045"/>
    <xdr:sp macro="" textlink="">
      <xdr:nvSpPr>
        <xdr:cNvPr id="521" name="テキスト ボックス 520"/>
        <xdr:cNvSpPr txBox="1"/>
      </xdr:nvSpPr>
      <xdr:spPr>
        <a:xfrm>
          <a:off x="15214111" y="66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20981</xdr:rowOff>
    </xdr:from>
    <xdr:to>
      <xdr:col>76</xdr:col>
      <xdr:colOff>114300</xdr:colOff>
      <xdr:row>34</xdr:row>
      <xdr:rowOff>103755</xdr:rowOff>
    </xdr:to>
    <xdr:cxnSp macro="">
      <xdr:nvCxnSpPr>
        <xdr:cNvPr id="522" name="直線コネクタ 521"/>
        <xdr:cNvCxnSpPr/>
      </xdr:nvCxnSpPr>
      <xdr:spPr>
        <a:xfrm flipV="1">
          <a:off x="13703300" y="5164481"/>
          <a:ext cx="889000" cy="76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19231</xdr:rowOff>
    </xdr:from>
    <xdr:to>
      <xdr:col>76</xdr:col>
      <xdr:colOff>165100</xdr:colOff>
      <xdr:row>38</xdr:row>
      <xdr:rowOff>120831</xdr:rowOff>
    </xdr:to>
    <xdr:sp macro="" textlink="">
      <xdr:nvSpPr>
        <xdr:cNvPr id="523" name="フローチャート: 判断 522"/>
        <xdr:cNvSpPr/>
      </xdr:nvSpPr>
      <xdr:spPr>
        <a:xfrm>
          <a:off x="14541500" y="653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111958</xdr:rowOff>
    </xdr:from>
    <xdr:ext cx="534377" cy="259045"/>
    <xdr:sp macro="" textlink="">
      <xdr:nvSpPr>
        <xdr:cNvPr id="524" name="テキスト ボックス 523"/>
        <xdr:cNvSpPr txBox="1"/>
      </xdr:nvSpPr>
      <xdr:spPr>
        <a:xfrm>
          <a:off x="14325111" y="662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103755</xdr:rowOff>
    </xdr:from>
    <xdr:to>
      <xdr:col>71</xdr:col>
      <xdr:colOff>177800</xdr:colOff>
      <xdr:row>34</xdr:row>
      <xdr:rowOff>157705</xdr:rowOff>
    </xdr:to>
    <xdr:cxnSp macro="">
      <xdr:nvCxnSpPr>
        <xdr:cNvPr id="525" name="直線コネクタ 524"/>
        <xdr:cNvCxnSpPr/>
      </xdr:nvCxnSpPr>
      <xdr:spPr>
        <a:xfrm flipV="1">
          <a:off x="12814300" y="5933055"/>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40001</xdr:rowOff>
    </xdr:from>
    <xdr:to>
      <xdr:col>72</xdr:col>
      <xdr:colOff>38100</xdr:colOff>
      <xdr:row>38</xdr:row>
      <xdr:rowOff>141601</xdr:rowOff>
    </xdr:to>
    <xdr:sp macro="" textlink="">
      <xdr:nvSpPr>
        <xdr:cNvPr id="526" name="フローチャート: 判断 525"/>
        <xdr:cNvSpPr/>
      </xdr:nvSpPr>
      <xdr:spPr>
        <a:xfrm>
          <a:off x="13652500" y="655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132728</xdr:rowOff>
    </xdr:from>
    <xdr:ext cx="534377" cy="259045"/>
    <xdr:sp macro="" textlink="">
      <xdr:nvSpPr>
        <xdr:cNvPr id="527" name="テキスト ボックス 526"/>
        <xdr:cNvSpPr txBox="1"/>
      </xdr:nvSpPr>
      <xdr:spPr>
        <a:xfrm>
          <a:off x="13436111" y="664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46468</xdr:rowOff>
    </xdr:from>
    <xdr:to>
      <xdr:col>67</xdr:col>
      <xdr:colOff>101600</xdr:colOff>
      <xdr:row>38</xdr:row>
      <xdr:rowOff>148068</xdr:rowOff>
    </xdr:to>
    <xdr:sp macro="" textlink="">
      <xdr:nvSpPr>
        <xdr:cNvPr id="528" name="フローチャート: 判断 527"/>
        <xdr:cNvSpPr/>
      </xdr:nvSpPr>
      <xdr:spPr>
        <a:xfrm>
          <a:off x="12763500" y="656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139195</xdr:rowOff>
    </xdr:from>
    <xdr:ext cx="534377" cy="259045"/>
    <xdr:sp macro="" textlink="">
      <xdr:nvSpPr>
        <xdr:cNvPr id="529" name="テキスト ボックス 528"/>
        <xdr:cNvSpPr txBox="1"/>
      </xdr:nvSpPr>
      <xdr:spPr>
        <a:xfrm>
          <a:off x="12547111" y="66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145059</xdr:rowOff>
    </xdr:from>
    <xdr:to>
      <xdr:col>85</xdr:col>
      <xdr:colOff>177800</xdr:colOff>
      <xdr:row>34</xdr:row>
      <xdr:rowOff>75209</xdr:rowOff>
    </xdr:to>
    <xdr:sp macro="" textlink="">
      <xdr:nvSpPr>
        <xdr:cNvPr id="535" name="楕円 534"/>
        <xdr:cNvSpPr/>
      </xdr:nvSpPr>
      <xdr:spPr>
        <a:xfrm>
          <a:off x="16268700" y="58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167936</xdr:rowOff>
    </xdr:from>
    <xdr:ext cx="534377" cy="259045"/>
    <xdr:sp macro="" textlink="">
      <xdr:nvSpPr>
        <xdr:cNvPr id="536" name="災害復旧事業費該当値テキスト"/>
        <xdr:cNvSpPr txBox="1"/>
      </xdr:nvSpPr>
      <xdr:spPr>
        <a:xfrm>
          <a:off x="16370300" y="565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139290</xdr:rowOff>
    </xdr:from>
    <xdr:to>
      <xdr:col>81</xdr:col>
      <xdr:colOff>101600</xdr:colOff>
      <xdr:row>30</xdr:row>
      <xdr:rowOff>69440</xdr:rowOff>
    </xdr:to>
    <xdr:sp macro="" textlink="">
      <xdr:nvSpPr>
        <xdr:cNvPr id="537" name="楕円 536"/>
        <xdr:cNvSpPr/>
      </xdr:nvSpPr>
      <xdr:spPr>
        <a:xfrm>
          <a:off x="15430500" y="51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85967</xdr:rowOff>
    </xdr:from>
    <xdr:ext cx="599010" cy="259045"/>
    <xdr:sp macro="" textlink="">
      <xdr:nvSpPr>
        <xdr:cNvPr id="538" name="テキスト ボックス 537"/>
        <xdr:cNvSpPr txBox="1"/>
      </xdr:nvSpPr>
      <xdr:spPr>
        <a:xfrm>
          <a:off x="15181795" y="488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141631</xdr:rowOff>
    </xdr:from>
    <xdr:to>
      <xdr:col>76</xdr:col>
      <xdr:colOff>165100</xdr:colOff>
      <xdr:row>30</xdr:row>
      <xdr:rowOff>71781</xdr:rowOff>
    </xdr:to>
    <xdr:sp macro="" textlink="">
      <xdr:nvSpPr>
        <xdr:cNvPr id="539" name="楕円 538"/>
        <xdr:cNvSpPr/>
      </xdr:nvSpPr>
      <xdr:spPr>
        <a:xfrm>
          <a:off x="14541500" y="511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88308</xdr:rowOff>
    </xdr:from>
    <xdr:ext cx="599010" cy="259045"/>
    <xdr:sp macro="" textlink="">
      <xdr:nvSpPr>
        <xdr:cNvPr id="540" name="テキスト ボックス 539"/>
        <xdr:cNvSpPr txBox="1"/>
      </xdr:nvSpPr>
      <xdr:spPr>
        <a:xfrm>
          <a:off x="14292795" y="488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52955</xdr:rowOff>
    </xdr:from>
    <xdr:to>
      <xdr:col>72</xdr:col>
      <xdr:colOff>38100</xdr:colOff>
      <xdr:row>34</xdr:row>
      <xdr:rowOff>154555</xdr:rowOff>
    </xdr:to>
    <xdr:sp macro="" textlink="">
      <xdr:nvSpPr>
        <xdr:cNvPr id="541" name="楕円 540"/>
        <xdr:cNvSpPr/>
      </xdr:nvSpPr>
      <xdr:spPr>
        <a:xfrm>
          <a:off x="13652500" y="588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171082</xdr:rowOff>
    </xdr:from>
    <xdr:ext cx="534377" cy="259045"/>
    <xdr:sp macro="" textlink="">
      <xdr:nvSpPr>
        <xdr:cNvPr id="542" name="テキスト ボックス 541"/>
        <xdr:cNvSpPr txBox="1"/>
      </xdr:nvSpPr>
      <xdr:spPr>
        <a:xfrm>
          <a:off x="13436111" y="565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106905</xdr:rowOff>
    </xdr:from>
    <xdr:to>
      <xdr:col>67</xdr:col>
      <xdr:colOff>101600</xdr:colOff>
      <xdr:row>35</xdr:row>
      <xdr:rowOff>37055</xdr:rowOff>
    </xdr:to>
    <xdr:sp macro="" textlink="">
      <xdr:nvSpPr>
        <xdr:cNvPr id="543" name="楕円 542"/>
        <xdr:cNvSpPr/>
      </xdr:nvSpPr>
      <xdr:spPr>
        <a:xfrm>
          <a:off x="12763500" y="593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53582</xdr:rowOff>
    </xdr:from>
    <xdr:ext cx="534377" cy="259045"/>
    <xdr:sp macro="" textlink="">
      <xdr:nvSpPr>
        <xdr:cNvPr id="544" name="テキスト ボックス 543"/>
        <xdr:cNvSpPr txBox="1"/>
      </xdr:nvSpPr>
      <xdr:spPr>
        <a:xfrm>
          <a:off x="12547111" y="571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80" name="フローチャート: 判断 579"/>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81" name="テキスト ボックス 580"/>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7" name="テキスト ボックス 59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9" name="テキスト ボックス 59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5" name="直線コネクタ 624"/>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6" name="公債費最小値テキスト"/>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7" name="直線コネクタ 626"/>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8" name="公債費最大値テキスト"/>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9" name="直線コネクタ 628"/>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88033</xdr:rowOff>
    </xdr:from>
    <xdr:to>
      <xdr:col>85</xdr:col>
      <xdr:colOff>127000</xdr:colOff>
      <xdr:row>75</xdr:row>
      <xdr:rowOff>123736</xdr:rowOff>
    </xdr:to>
    <xdr:cxnSp macro="">
      <xdr:nvCxnSpPr>
        <xdr:cNvPr id="630" name="直線コネクタ 629"/>
        <xdr:cNvCxnSpPr/>
      </xdr:nvCxnSpPr>
      <xdr:spPr>
        <a:xfrm flipV="1">
          <a:off x="15481300" y="12946783"/>
          <a:ext cx="838200" cy="3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31" name="公債費平均値テキスト"/>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2" name="フローチャート: 判断 631"/>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123736</xdr:rowOff>
    </xdr:from>
    <xdr:to>
      <xdr:col>81</xdr:col>
      <xdr:colOff>50800</xdr:colOff>
      <xdr:row>75</xdr:row>
      <xdr:rowOff>163692</xdr:rowOff>
    </xdr:to>
    <xdr:cxnSp macro="">
      <xdr:nvCxnSpPr>
        <xdr:cNvPr id="633" name="直線コネクタ 632"/>
        <xdr:cNvCxnSpPr/>
      </xdr:nvCxnSpPr>
      <xdr:spPr>
        <a:xfrm flipV="1">
          <a:off x="14592300" y="12982486"/>
          <a:ext cx="889000" cy="3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4" name="フローチャート: 判断 633"/>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5" name="テキスト ボックス 634"/>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163692</xdr:rowOff>
    </xdr:from>
    <xdr:to>
      <xdr:col>76</xdr:col>
      <xdr:colOff>114300</xdr:colOff>
      <xdr:row>76</xdr:row>
      <xdr:rowOff>20162</xdr:rowOff>
    </xdr:to>
    <xdr:cxnSp macro="">
      <xdr:nvCxnSpPr>
        <xdr:cNvPr id="636" name="直線コネクタ 635"/>
        <xdr:cNvCxnSpPr/>
      </xdr:nvCxnSpPr>
      <xdr:spPr>
        <a:xfrm flipV="1">
          <a:off x="13703300" y="13022442"/>
          <a:ext cx="889000" cy="2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7" name="フローチャート: 判断 636"/>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8" name="テキスト ボックス 637"/>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159840</xdr:rowOff>
    </xdr:from>
    <xdr:to>
      <xdr:col>71</xdr:col>
      <xdr:colOff>177800</xdr:colOff>
      <xdr:row>76</xdr:row>
      <xdr:rowOff>20162</xdr:rowOff>
    </xdr:to>
    <xdr:cxnSp macro="">
      <xdr:nvCxnSpPr>
        <xdr:cNvPr id="639" name="直線コネクタ 638"/>
        <xdr:cNvCxnSpPr/>
      </xdr:nvCxnSpPr>
      <xdr:spPr>
        <a:xfrm>
          <a:off x="12814300" y="12675690"/>
          <a:ext cx="889000" cy="37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40" name="フローチャート: 判断 639"/>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41" name="テキスト ボックス 640"/>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2" name="フローチャート: 判断 641"/>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3" name="テキスト ボックス 642"/>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37233</xdr:rowOff>
    </xdr:from>
    <xdr:to>
      <xdr:col>85</xdr:col>
      <xdr:colOff>177800</xdr:colOff>
      <xdr:row>75</xdr:row>
      <xdr:rowOff>138833</xdr:rowOff>
    </xdr:to>
    <xdr:sp macro="" textlink="">
      <xdr:nvSpPr>
        <xdr:cNvPr id="649" name="楕円 648"/>
        <xdr:cNvSpPr/>
      </xdr:nvSpPr>
      <xdr:spPr>
        <a:xfrm>
          <a:off x="16268700" y="128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60110</xdr:rowOff>
    </xdr:from>
    <xdr:ext cx="599010" cy="259045"/>
    <xdr:sp macro="" textlink="">
      <xdr:nvSpPr>
        <xdr:cNvPr id="650" name="公債費該当値テキスト"/>
        <xdr:cNvSpPr txBox="1"/>
      </xdr:nvSpPr>
      <xdr:spPr>
        <a:xfrm>
          <a:off x="16370300" y="1274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72936</xdr:rowOff>
    </xdr:from>
    <xdr:to>
      <xdr:col>81</xdr:col>
      <xdr:colOff>101600</xdr:colOff>
      <xdr:row>76</xdr:row>
      <xdr:rowOff>3085</xdr:rowOff>
    </xdr:to>
    <xdr:sp macro="" textlink="">
      <xdr:nvSpPr>
        <xdr:cNvPr id="651" name="楕円 650"/>
        <xdr:cNvSpPr/>
      </xdr:nvSpPr>
      <xdr:spPr>
        <a:xfrm>
          <a:off x="15430500" y="129316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19613</xdr:rowOff>
    </xdr:from>
    <xdr:ext cx="599010" cy="259045"/>
    <xdr:sp macro="" textlink="">
      <xdr:nvSpPr>
        <xdr:cNvPr id="652" name="テキスト ボックス 651"/>
        <xdr:cNvSpPr txBox="1"/>
      </xdr:nvSpPr>
      <xdr:spPr>
        <a:xfrm>
          <a:off x="15181795" y="1270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112892</xdr:rowOff>
    </xdr:from>
    <xdr:to>
      <xdr:col>76</xdr:col>
      <xdr:colOff>165100</xdr:colOff>
      <xdr:row>76</xdr:row>
      <xdr:rowOff>43042</xdr:rowOff>
    </xdr:to>
    <xdr:sp macro="" textlink="">
      <xdr:nvSpPr>
        <xdr:cNvPr id="653" name="楕円 652"/>
        <xdr:cNvSpPr/>
      </xdr:nvSpPr>
      <xdr:spPr>
        <a:xfrm>
          <a:off x="14541500" y="129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59569</xdr:rowOff>
    </xdr:from>
    <xdr:ext cx="599010" cy="259045"/>
    <xdr:sp macro="" textlink="">
      <xdr:nvSpPr>
        <xdr:cNvPr id="654" name="テキスト ボックス 653"/>
        <xdr:cNvSpPr txBox="1"/>
      </xdr:nvSpPr>
      <xdr:spPr>
        <a:xfrm>
          <a:off x="14292795" y="1274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140812</xdr:rowOff>
    </xdr:from>
    <xdr:to>
      <xdr:col>72</xdr:col>
      <xdr:colOff>38100</xdr:colOff>
      <xdr:row>76</xdr:row>
      <xdr:rowOff>70962</xdr:rowOff>
    </xdr:to>
    <xdr:sp macro="" textlink="">
      <xdr:nvSpPr>
        <xdr:cNvPr id="655" name="楕円 654"/>
        <xdr:cNvSpPr/>
      </xdr:nvSpPr>
      <xdr:spPr>
        <a:xfrm>
          <a:off x="13652500" y="129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87489</xdr:rowOff>
    </xdr:from>
    <xdr:ext cx="599010" cy="259045"/>
    <xdr:sp macro="" textlink="">
      <xdr:nvSpPr>
        <xdr:cNvPr id="656" name="テキスト ボックス 655"/>
        <xdr:cNvSpPr txBox="1"/>
      </xdr:nvSpPr>
      <xdr:spPr>
        <a:xfrm>
          <a:off x="13403795" y="1277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109040</xdr:rowOff>
    </xdr:from>
    <xdr:to>
      <xdr:col>67</xdr:col>
      <xdr:colOff>101600</xdr:colOff>
      <xdr:row>74</xdr:row>
      <xdr:rowOff>39190</xdr:rowOff>
    </xdr:to>
    <xdr:sp macro="" textlink="">
      <xdr:nvSpPr>
        <xdr:cNvPr id="657" name="楕円 656"/>
        <xdr:cNvSpPr/>
      </xdr:nvSpPr>
      <xdr:spPr>
        <a:xfrm>
          <a:off x="12763500" y="1262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55717</xdr:rowOff>
    </xdr:from>
    <xdr:ext cx="599010" cy="259045"/>
    <xdr:sp macro="" textlink="">
      <xdr:nvSpPr>
        <xdr:cNvPr id="658" name="テキスト ボックス 657"/>
        <xdr:cNvSpPr txBox="1"/>
      </xdr:nvSpPr>
      <xdr:spPr>
        <a:xfrm>
          <a:off x="12514795" y="1240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4" name="直線コネクタ 683"/>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5" name="積立金最小値テキスト"/>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6" name="直線コネクタ 685"/>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7" name="積立金最大値テキスト"/>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8" name="直線コネクタ 687"/>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3256</xdr:rowOff>
    </xdr:from>
    <xdr:to>
      <xdr:col>85</xdr:col>
      <xdr:colOff>127000</xdr:colOff>
      <xdr:row>98</xdr:row>
      <xdr:rowOff>63426</xdr:rowOff>
    </xdr:to>
    <xdr:cxnSp macro="">
      <xdr:nvCxnSpPr>
        <xdr:cNvPr id="689" name="直線コネクタ 688"/>
        <xdr:cNvCxnSpPr/>
      </xdr:nvCxnSpPr>
      <xdr:spPr>
        <a:xfrm flipV="1">
          <a:off x="15481300" y="16805356"/>
          <a:ext cx="838200" cy="6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90" name="積立金平均値テキスト"/>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91" name="フローチャート: 判断 690"/>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76305</xdr:rowOff>
    </xdr:from>
    <xdr:to>
      <xdr:col>81</xdr:col>
      <xdr:colOff>50800</xdr:colOff>
      <xdr:row>98</xdr:row>
      <xdr:rowOff>63426</xdr:rowOff>
    </xdr:to>
    <xdr:cxnSp macro="">
      <xdr:nvCxnSpPr>
        <xdr:cNvPr id="692" name="直線コネクタ 691"/>
        <xdr:cNvCxnSpPr/>
      </xdr:nvCxnSpPr>
      <xdr:spPr>
        <a:xfrm>
          <a:off x="14592300" y="16706955"/>
          <a:ext cx="889000" cy="15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3" name="フローチャート: 判断 692"/>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4" name="テキスト ボックス 693"/>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76305</xdr:rowOff>
    </xdr:from>
    <xdr:to>
      <xdr:col>76</xdr:col>
      <xdr:colOff>114300</xdr:colOff>
      <xdr:row>98</xdr:row>
      <xdr:rowOff>51794</xdr:rowOff>
    </xdr:to>
    <xdr:cxnSp macro="">
      <xdr:nvCxnSpPr>
        <xdr:cNvPr id="695" name="直線コネクタ 694"/>
        <xdr:cNvCxnSpPr/>
      </xdr:nvCxnSpPr>
      <xdr:spPr>
        <a:xfrm flipV="1">
          <a:off x="13703300" y="16706955"/>
          <a:ext cx="889000" cy="1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6" name="フローチャート: 判断 695"/>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62977</xdr:rowOff>
    </xdr:from>
    <xdr:ext cx="534377" cy="259045"/>
    <xdr:sp macro="" textlink="">
      <xdr:nvSpPr>
        <xdr:cNvPr id="697" name="テキスト ボックス 696"/>
        <xdr:cNvSpPr txBox="1"/>
      </xdr:nvSpPr>
      <xdr:spPr>
        <a:xfrm>
          <a:off x="14325111" y="16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51794</xdr:rowOff>
    </xdr:from>
    <xdr:to>
      <xdr:col>71</xdr:col>
      <xdr:colOff>177800</xdr:colOff>
      <xdr:row>98</xdr:row>
      <xdr:rowOff>110403</xdr:rowOff>
    </xdr:to>
    <xdr:cxnSp macro="">
      <xdr:nvCxnSpPr>
        <xdr:cNvPr id="698" name="直線コネクタ 697"/>
        <xdr:cNvCxnSpPr/>
      </xdr:nvCxnSpPr>
      <xdr:spPr>
        <a:xfrm flipV="1">
          <a:off x="12814300" y="16853894"/>
          <a:ext cx="889000" cy="5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9" name="フローチャート: 判断 698"/>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141096</xdr:rowOff>
    </xdr:from>
    <xdr:ext cx="534377" cy="259045"/>
    <xdr:sp macro="" textlink="">
      <xdr:nvSpPr>
        <xdr:cNvPr id="700" name="テキスト ボックス 699"/>
        <xdr:cNvSpPr txBox="1"/>
      </xdr:nvSpPr>
      <xdr:spPr>
        <a:xfrm>
          <a:off x="13436111" y="169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701" name="フローチャート: 判断 700"/>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158934</xdr:rowOff>
    </xdr:from>
    <xdr:ext cx="534377" cy="259045"/>
    <xdr:sp macro="" textlink="">
      <xdr:nvSpPr>
        <xdr:cNvPr id="702" name="テキスト ボックス 701"/>
        <xdr:cNvSpPr txBox="1"/>
      </xdr:nvSpPr>
      <xdr:spPr>
        <a:xfrm>
          <a:off x="12547111" y="16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123906</xdr:rowOff>
    </xdr:from>
    <xdr:to>
      <xdr:col>85</xdr:col>
      <xdr:colOff>177800</xdr:colOff>
      <xdr:row>98</xdr:row>
      <xdr:rowOff>54056</xdr:rowOff>
    </xdr:to>
    <xdr:sp macro="" textlink="">
      <xdr:nvSpPr>
        <xdr:cNvPr id="708" name="楕円 707"/>
        <xdr:cNvSpPr/>
      </xdr:nvSpPr>
      <xdr:spPr>
        <a:xfrm>
          <a:off x="16268700" y="1675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146783</xdr:rowOff>
    </xdr:from>
    <xdr:ext cx="534377" cy="259045"/>
    <xdr:sp macro="" textlink="">
      <xdr:nvSpPr>
        <xdr:cNvPr id="709" name="積立金該当値テキスト"/>
        <xdr:cNvSpPr txBox="1"/>
      </xdr:nvSpPr>
      <xdr:spPr>
        <a:xfrm>
          <a:off x="16370300" y="1660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12626</xdr:rowOff>
    </xdr:from>
    <xdr:to>
      <xdr:col>81</xdr:col>
      <xdr:colOff>101600</xdr:colOff>
      <xdr:row>98</xdr:row>
      <xdr:rowOff>114226</xdr:rowOff>
    </xdr:to>
    <xdr:sp macro="" textlink="">
      <xdr:nvSpPr>
        <xdr:cNvPr id="710" name="楕円 709"/>
        <xdr:cNvSpPr/>
      </xdr:nvSpPr>
      <xdr:spPr>
        <a:xfrm>
          <a:off x="15430500" y="1681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105353</xdr:rowOff>
    </xdr:from>
    <xdr:ext cx="534377" cy="259045"/>
    <xdr:sp macro="" textlink="">
      <xdr:nvSpPr>
        <xdr:cNvPr id="711" name="テキスト ボックス 710"/>
        <xdr:cNvSpPr txBox="1"/>
      </xdr:nvSpPr>
      <xdr:spPr>
        <a:xfrm>
          <a:off x="15214111" y="169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25505</xdr:rowOff>
    </xdr:from>
    <xdr:to>
      <xdr:col>76</xdr:col>
      <xdr:colOff>165100</xdr:colOff>
      <xdr:row>97</xdr:row>
      <xdr:rowOff>127105</xdr:rowOff>
    </xdr:to>
    <xdr:sp macro="" textlink="">
      <xdr:nvSpPr>
        <xdr:cNvPr id="712" name="楕円 711"/>
        <xdr:cNvSpPr/>
      </xdr:nvSpPr>
      <xdr:spPr>
        <a:xfrm>
          <a:off x="14541500" y="1665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143632</xdr:rowOff>
    </xdr:from>
    <xdr:ext cx="599010" cy="259045"/>
    <xdr:sp macro="" textlink="">
      <xdr:nvSpPr>
        <xdr:cNvPr id="713" name="テキスト ボックス 712"/>
        <xdr:cNvSpPr txBox="1"/>
      </xdr:nvSpPr>
      <xdr:spPr>
        <a:xfrm>
          <a:off x="14292795" y="1643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994</xdr:rowOff>
    </xdr:from>
    <xdr:to>
      <xdr:col>72</xdr:col>
      <xdr:colOff>38100</xdr:colOff>
      <xdr:row>98</xdr:row>
      <xdr:rowOff>102594</xdr:rowOff>
    </xdr:to>
    <xdr:sp macro="" textlink="">
      <xdr:nvSpPr>
        <xdr:cNvPr id="714" name="楕円 713"/>
        <xdr:cNvSpPr/>
      </xdr:nvSpPr>
      <xdr:spPr>
        <a:xfrm>
          <a:off x="13652500" y="1680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119121</xdr:rowOff>
    </xdr:from>
    <xdr:ext cx="534377" cy="259045"/>
    <xdr:sp macro="" textlink="">
      <xdr:nvSpPr>
        <xdr:cNvPr id="715" name="テキスト ボックス 714"/>
        <xdr:cNvSpPr txBox="1"/>
      </xdr:nvSpPr>
      <xdr:spPr>
        <a:xfrm>
          <a:off x="13436111" y="1657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59603</xdr:rowOff>
    </xdr:from>
    <xdr:to>
      <xdr:col>67</xdr:col>
      <xdr:colOff>101600</xdr:colOff>
      <xdr:row>98</xdr:row>
      <xdr:rowOff>161203</xdr:rowOff>
    </xdr:to>
    <xdr:sp macro="" textlink="">
      <xdr:nvSpPr>
        <xdr:cNvPr id="716" name="楕円 715"/>
        <xdr:cNvSpPr/>
      </xdr:nvSpPr>
      <xdr:spPr>
        <a:xfrm>
          <a:off x="12763500" y="16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6280</xdr:rowOff>
    </xdr:from>
    <xdr:ext cx="534377" cy="259045"/>
    <xdr:sp macro="" textlink="">
      <xdr:nvSpPr>
        <xdr:cNvPr id="717" name="テキスト ボックス 716"/>
        <xdr:cNvSpPr txBox="1"/>
      </xdr:nvSpPr>
      <xdr:spPr>
        <a:xfrm>
          <a:off x="12547111" y="166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41" name="直線コネクタ 740"/>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4" name="投資及び出資金最大値テキスト"/>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5" name="直線コネクタ 744"/>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38164</xdr:rowOff>
    </xdr:from>
    <xdr:to>
      <xdr:col>116</xdr:col>
      <xdr:colOff>63500</xdr:colOff>
      <xdr:row>39</xdr:row>
      <xdr:rowOff>44450</xdr:rowOff>
    </xdr:to>
    <xdr:cxnSp macro="">
      <xdr:nvCxnSpPr>
        <xdr:cNvPr id="746" name="直線コネクタ 745"/>
        <xdr:cNvCxnSpPr/>
      </xdr:nvCxnSpPr>
      <xdr:spPr>
        <a:xfrm>
          <a:off x="21323300" y="6724714"/>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7" name="投資及び出資金平均値テキスト"/>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8" name="フローチャート: 判断 747"/>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38164</xdr:rowOff>
    </xdr:from>
    <xdr:to>
      <xdr:col>111</xdr:col>
      <xdr:colOff>177800</xdr:colOff>
      <xdr:row>39</xdr:row>
      <xdr:rowOff>44450</xdr:rowOff>
    </xdr:to>
    <xdr:cxnSp macro="">
      <xdr:nvCxnSpPr>
        <xdr:cNvPr id="749" name="直線コネクタ 748"/>
        <xdr:cNvCxnSpPr/>
      </xdr:nvCxnSpPr>
      <xdr:spPr>
        <a:xfrm flipV="1">
          <a:off x="20434300" y="672471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50" name="フローチャート: 判断 749"/>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51" name="テキスト ボックス 750"/>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3" name="フローチャート: 判断 752"/>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4" name="テキスト ボックス 753"/>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6" name="フローチャート: 判断 755"/>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7" name="テキスト ボックス 756"/>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8" name="フローチャート: 判断 757"/>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9" name="テキスト ボックス 758"/>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158814</xdr:rowOff>
    </xdr:from>
    <xdr:to>
      <xdr:col>112</xdr:col>
      <xdr:colOff>38100</xdr:colOff>
      <xdr:row>39</xdr:row>
      <xdr:rowOff>88964</xdr:rowOff>
    </xdr:to>
    <xdr:sp macro="" textlink="">
      <xdr:nvSpPr>
        <xdr:cNvPr id="767" name="楕円 766"/>
        <xdr:cNvSpPr/>
      </xdr:nvSpPr>
      <xdr:spPr>
        <a:xfrm>
          <a:off x="21272500" y="66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80091</xdr:rowOff>
    </xdr:from>
    <xdr:ext cx="378565" cy="259045"/>
    <xdr:sp macro="" textlink="">
      <xdr:nvSpPr>
        <xdr:cNvPr id="768" name="テキスト ボックス 767"/>
        <xdr:cNvSpPr txBox="1"/>
      </xdr:nvSpPr>
      <xdr:spPr>
        <a:xfrm>
          <a:off x="21134017" y="6766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8" name="テキスト ボックス 78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0" name="テキスト ボックス 78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2" name="テキスト ボックス 79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4" name="テキスト ボックス 79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6" name="テキスト ボックス 79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8" name="テキスト ボックス 79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800" name="直線コネクタ 799"/>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3" name="貸付金最大値テキスト"/>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4" name="直線コネクタ 803"/>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26625</xdr:rowOff>
    </xdr:from>
    <xdr:to>
      <xdr:col>116</xdr:col>
      <xdr:colOff>63500</xdr:colOff>
      <xdr:row>59</xdr:row>
      <xdr:rowOff>85423</xdr:rowOff>
    </xdr:to>
    <xdr:cxnSp macro="">
      <xdr:nvCxnSpPr>
        <xdr:cNvPr id="805" name="直線コネクタ 804"/>
        <xdr:cNvCxnSpPr/>
      </xdr:nvCxnSpPr>
      <xdr:spPr>
        <a:xfrm flipV="1">
          <a:off x="21323300" y="10142175"/>
          <a:ext cx="838200" cy="5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6" name="貸付金平均値テキスト"/>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7" name="フローチャート: 判断 806"/>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31245</xdr:rowOff>
    </xdr:from>
    <xdr:to>
      <xdr:col>111</xdr:col>
      <xdr:colOff>177800</xdr:colOff>
      <xdr:row>59</xdr:row>
      <xdr:rowOff>85423</xdr:rowOff>
    </xdr:to>
    <xdr:cxnSp macro="">
      <xdr:nvCxnSpPr>
        <xdr:cNvPr id="808" name="直線コネクタ 807"/>
        <xdr:cNvCxnSpPr/>
      </xdr:nvCxnSpPr>
      <xdr:spPr>
        <a:xfrm>
          <a:off x="20434300" y="10146795"/>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9" name="フローチャート: 判断 808"/>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10" name="テキスト ボックス 809"/>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31245</xdr:rowOff>
    </xdr:from>
    <xdr:to>
      <xdr:col>107</xdr:col>
      <xdr:colOff>50800</xdr:colOff>
      <xdr:row>59</xdr:row>
      <xdr:rowOff>79807</xdr:rowOff>
    </xdr:to>
    <xdr:cxnSp macro="">
      <xdr:nvCxnSpPr>
        <xdr:cNvPr id="811" name="直線コネクタ 810"/>
        <xdr:cNvCxnSpPr/>
      </xdr:nvCxnSpPr>
      <xdr:spPr>
        <a:xfrm flipV="1">
          <a:off x="19545300" y="10146795"/>
          <a:ext cx="889000" cy="4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2" name="フローチャート: 判断 811"/>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3" name="テキスト ボックス 812"/>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23718</xdr:rowOff>
    </xdr:from>
    <xdr:to>
      <xdr:col>102</xdr:col>
      <xdr:colOff>114300</xdr:colOff>
      <xdr:row>59</xdr:row>
      <xdr:rowOff>79807</xdr:rowOff>
    </xdr:to>
    <xdr:cxnSp macro="">
      <xdr:nvCxnSpPr>
        <xdr:cNvPr id="814" name="直線コネクタ 813"/>
        <xdr:cNvCxnSpPr/>
      </xdr:nvCxnSpPr>
      <xdr:spPr>
        <a:xfrm>
          <a:off x="18656300" y="10139268"/>
          <a:ext cx="889000" cy="5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5" name="フローチャート: 判断 814"/>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6" name="テキスト ボックス 815"/>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7" name="フローチャート: 判断 816"/>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8" name="テキスト ボックス 817"/>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147275</xdr:rowOff>
    </xdr:from>
    <xdr:to>
      <xdr:col>116</xdr:col>
      <xdr:colOff>114300</xdr:colOff>
      <xdr:row>59</xdr:row>
      <xdr:rowOff>77425</xdr:rowOff>
    </xdr:to>
    <xdr:sp macro="" textlink="">
      <xdr:nvSpPr>
        <xdr:cNvPr id="824" name="楕円 823"/>
        <xdr:cNvSpPr/>
      </xdr:nvSpPr>
      <xdr:spPr>
        <a:xfrm>
          <a:off x="22110700" y="100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71687</xdr:rowOff>
    </xdr:from>
    <xdr:ext cx="469744" cy="259045"/>
    <xdr:sp macro="" textlink="">
      <xdr:nvSpPr>
        <xdr:cNvPr id="825" name="貸付金該当値テキスト"/>
        <xdr:cNvSpPr txBox="1"/>
      </xdr:nvSpPr>
      <xdr:spPr>
        <a:xfrm>
          <a:off x="22212300" y="1001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34623</xdr:rowOff>
    </xdr:from>
    <xdr:to>
      <xdr:col>112</xdr:col>
      <xdr:colOff>38100</xdr:colOff>
      <xdr:row>59</xdr:row>
      <xdr:rowOff>136223</xdr:rowOff>
    </xdr:to>
    <xdr:sp macro="" textlink="">
      <xdr:nvSpPr>
        <xdr:cNvPr id="826" name="楕円 825"/>
        <xdr:cNvSpPr/>
      </xdr:nvSpPr>
      <xdr:spPr>
        <a:xfrm>
          <a:off x="21272500" y="1015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127350</xdr:rowOff>
    </xdr:from>
    <xdr:ext cx="378565" cy="259045"/>
    <xdr:sp macro="" textlink="">
      <xdr:nvSpPr>
        <xdr:cNvPr id="827" name="テキスト ボックス 826"/>
        <xdr:cNvSpPr txBox="1"/>
      </xdr:nvSpPr>
      <xdr:spPr>
        <a:xfrm>
          <a:off x="21134017" y="10242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151895</xdr:rowOff>
    </xdr:from>
    <xdr:to>
      <xdr:col>107</xdr:col>
      <xdr:colOff>101600</xdr:colOff>
      <xdr:row>59</xdr:row>
      <xdr:rowOff>82045</xdr:rowOff>
    </xdr:to>
    <xdr:sp macro="" textlink="">
      <xdr:nvSpPr>
        <xdr:cNvPr id="828" name="楕円 827"/>
        <xdr:cNvSpPr/>
      </xdr:nvSpPr>
      <xdr:spPr>
        <a:xfrm>
          <a:off x="20383500" y="100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73172</xdr:rowOff>
    </xdr:from>
    <xdr:ext cx="469744" cy="259045"/>
    <xdr:sp macro="" textlink="">
      <xdr:nvSpPr>
        <xdr:cNvPr id="829" name="テキスト ボックス 828"/>
        <xdr:cNvSpPr txBox="1"/>
      </xdr:nvSpPr>
      <xdr:spPr>
        <a:xfrm>
          <a:off x="20199428" y="1018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29007</xdr:rowOff>
    </xdr:from>
    <xdr:to>
      <xdr:col>102</xdr:col>
      <xdr:colOff>165100</xdr:colOff>
      <xdr:row>59</xdr:row>
      <xdr:rowOff>130607</xdr:rowOff>
    </xdr:to>
    <xdr:sp macro="" textlink="">
      <xdr:nvSpPr>
        <xdr:cNvPr id="830" name="楕円 829"/>
        <xdr:cNvSpPr/>
      </xdr:nvSpPr>
      <xdr:spPr>
        <a:xfrm>
          <a:off x="19494500" y="101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121734</xdr:rowOff>
    </xdr:from>
    <xdr:ext cx="469744" cy="259045"/>
    <xdr:sp macro="" textlink="">
      <xdr:nvSpPr>
        <xdr:cNvPr id="831" name="テキスト ボックス 830"/>
        <xdr:cNvSpPr txBox="1"/>
      </xdr:nvSpPr>
      <xdr:spPr>
        <a:xfrm>
          <a:off x="19310428" y="1023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144368</xdr:rowOff>
    </xdr:from>
    <xdr:to>
      <xdr:col>98</xdr:col>
      <xdr:colOff>38100</xdr:colOff>
      <xdr:row>59</xdr:row>
      <xdr:rowOff>74518</xdr:rowOff>
    </xdr:to>
    <xdr:sp macro="" textlink="">
      <xdr:nvSpPr>
        <xdr:cNvPr id="832" name="楕円 831"/>
        <xdr:cNvSpPr/>
      </xdr:nvSpPr>
      <xdr:spPr>
        <a:xfrm>
          <a:off x="18605500" y="100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65645</xdr:rowOff>
    </xdr:from>
    <xdr:ext cx="469744" cy="259045"/>
    <xdr:sp macro="" textlink="">
      <xdr:nvSpPr>
        <xdr:cNvPr id="833" name="テキスト ボックス 832"/>
        <xdr:cNvSpPr txBox="1"/>
      </xdr:nvSpPr>
      <xdr:spPr>
        <a:xfrm>
          <a:off x="18421428" y="1018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2" name="テキスト ボックス 85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4" name="テキスト ボックス 85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8" name="直線コネクタ 857"/>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9" name="繰出金最小値テキスト"/>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60" name="直線コネクタ 859"/>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61" name="繰出金最大値テキスト"/>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2" name="直線コネクタ 861"/>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1448</xdr:rowOff>
    </xdr:from>
    <xdr:to>
      <xdr:col>116</xdr:col>
      <xdr:colOff>63500</xdr:colOff>
      <xdr:row>73</xdr:row>
      <xdr:rowOff>103860</xdr:rowOff>
    </xdr:to>
    <xdr:cxnSp macro="">
      <xdr:nvCxnSpPr>
        <xdr:cNvPr id="863" name="直線コネクタ 862"/>
        <xdr:cNvCxnSpPr/>
      </xdr:nvCxnSpPr>
      <xdr:spPr>
        <a:xfrm flipV="1">
          <a:off x="21323300" y="12517298"/>
          <a:ext cx="838200" cy="1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4" name="繰出金平均値テキスト"/>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5" name="フローチャート: 判断 864"/>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103860</xdr:rowOff>
    </xdr:from>
    <xdr:to>
      <xdr:col>111</xdr:col>
      <xdr:colOff>177800</xdr:colOff>
      <xdr:row>73</xdr:row>
      <xdr:rowOff>137084</xdr:rowOff>
    </xdr:to>
    <xdr:cxnSp macro="">
      <xdr:nvCxnSpPr>
        <xdr:cNvPr id="866" name="直線コネクタ 865"/>
        <xdr:cNvCxnSpPr/>
      </xdr:nvCxnSpPr>
      <xdr:spPr>
        <a:xfrm flipV="1">
          <a:off x="20434300" y="12619710"/>
          <a:ext cx="8890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7" name="フローチャート: 判断 866"/>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8" name="テキスト ボックス 867"/>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137084</xdr:rowOff>
    </xdr:from>
    <xdr:to>
      <xdr:col>107</xdr:col>
      <xdr:colOff>50800</xdr:colOff>
      <xdr:row>74</xdr:row>
      <xdr:rowOff>4508</xdr:rowOff>
    </xdr:to>
    <xdr:cxnSp macro="">
      <xdr:nvCxnSpPr>
        <xdr:cNvPr id="869" name="直線コネクタ 868"/>
        <xdr:cNvCxnSpPr/>
      </xdr:nvCxnSpPr>
      <xdr:spPr>
        <a:xfrm flipV="1">
          <a:off x="19545300" y="12652934"/>
          <a:ext cx="889000" cy="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70" name="フローチャート: 判断 869"/>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71" name="テキスト ボックス 870"/>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158267</xdr:rowOff>
    </xdr:from>
    <xdr:to>
      <xdr:col>102</xdr:col>
      <xdr:colOff>114300</xdr:colOff>
      <xdr:row>74</xdr:row>
      <xdr:rowOff>4508</xdr:rowOff>
    </xdr:to>
    <xdr:cxnSp macro="">
      <xdr:nvCxnSpPr>
        <xdr:cNvPr id="872" name="直線コネクタ 871"/>
        <xdr:cNvCxnSpPr/>
      </xdr:nvCxnSpPr>
      <xdr:spPr>
        <a:xfrm>
          <a:off x="18656300" y="12674117"/>
          <a:ext cx="8890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3" name="フローチャート: 判断 872"/>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4" name="テキスト ボックス 873"/>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5" name="フローチャート: 判断 874"/>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6" name="テキスト ボックス 875"/>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122098</xdr:rowOff>
    </xdr:from>
    <xdr:to>
      <xdr:col>116</xdr:col>
      <xdr:colOff>114300</xdr:colOff>
      <xdr:row>73</xdr:row>
      <xdr:rowOff>52248</xdr:rowOff>
    </xdr:to>
    <xdr:sp macro="" textlink="">
      <xdr:nvSpPr>
        <xdr:cNvPr id="882" name="楕円 881"/>
        <xdr:cNvSpPr/>
      </xdr:nvSpPr>
      <xdr:spPr>
        <a:xfrm>
          <a:off x="22110700" y="1246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144975</xdr:rowOff>
    </xdr:from>
    <xdr:ext cx="599010" cy="259045"/>
    <xdr:sp macro="" textlink="">
      <xdr:nvSpPr>
        <xdr:cNvPr id="883" name="繰出金該当値テキスト"/>
        <xdr:cNvSpPr txBox="1"/>
      </xdr:nvSpPr>
      <xdr:spPr>
        <a:xfrm>
          <a:off x="22212300" y="1231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53060</xdr:rowOff>
    </xdr:from>
    <xdr:to>
      <xdr:col>112</xdr:col>
      <xdr:colOff>38100</xdr:colOff>
      <xdr:row>73</xdr:row>
      <xdr:rowOff>154660</xdr:rowOff>
    </xdr:to>
    <xdr:sp macro="" textlink="">
      <xdr:nvSpPr>
        <xdr:cNvPr id="884" name="楕円 883"/>
        <xdr:cNvSpPr/>
      </xdr:nvSpPr>
      <xdr:spPr>
        <a:xfrm>
          <a:off x="21272500" y="125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171187</xdr:rowOff>
    </xdr:from>
    <xdr:ext cx="599010" cy="259045"/>
    <xdr:sp macro="" textlink="">
      <xdr:nvSpPr>
        <xdr:cNvPr id="885" name="テキスト ボックス 884"/>
        <xdr:cNvSpPr txBox="1"/>
      </xdr:nvSpPr>
      <xdr:spPr>
        <a:xfrm>
          <a:off x="21023795" y="1234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86284</xdr:rowOff>
    </xdr:from>
    <xdr:to>
      <xdr:col>107</xdr:col>
      <xdr:colOff>101600</xdr:colOff>
      <xdr:row>74</xdr:row>
      <xdr:rowOff>16434</xdr:rowOff>
    </xdr:to>
    <xdr:sp macro="" textlink="">
      <xdr:nvSpPr>
        <xdr:cNvPr id="886" name="楕円 885"/>
        <xdr:cNvSpPr/>
      </xdr:nvSpPr>
      <xdr:spPr>
        <a:xfrm>
          <a:off x="20383500" y="1260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32961</xdr:rowOff>
    </xdr:from>
    <xdr:ext cx="599010" cy="259045"/>
    <xdr:sp macro="" textlink="">
      <xdr:nvSpPr>
        <xdr:cNvPr id="887" name="テキスト ボックス 886"/>
        <xdr:cNvSpPr txBox="1"/>
      </xdr:nvSpPr>
      <xdr:spPr>
        <a:xfrm>
          <a:off x="20134795" y="1237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125158</xdr:rowOff>
    </xdr:from>
    <xdr:to>
      <xdr:col>102</xdr:col>
      <xdr:colOff>165100</xdr:colOff>
      <xdr:row>74</xdr:row>
      <xdr:rowOff>55308</xdr:rowOff>
    </xdr:to>
    <xdr:sp macro="" textlink="">
      <xdr:nvSpPr>
        <xdr:cNvPr id="888" name="楕円 887"/>
        <xdr:cNvSpPr/>
      </xdr:nvSpPr>
      <xdr:spPr>
        <a:xfrm>
          <a:off x="19494500" y="126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71835</xdr:rowOff>
    </xdr:from>
    <xdr:ext cx="599010" cy="259045"/>
    <xdr:sp macro="" textlink="">
      <xdr:nvSpPr>
        <xdr:cNvPr id="889" name="テキスト ボックス 888"/>
        <xdr:cNvSpPr txBox="1"/>
      </xdr:nvSpPr>
      <xdr:spPr>
        <a:xfrm>
          <a:off x="19245795" y="1241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107467</xdr:rowOff>
    </xdr:from>
    <xdr:to>
      <xdr:col>98</xdr:col>
      <xdr:colOff>38100</xdr:colOff>
      <xdr:row>74</xdr:row>
      <xdr:rowOff>37617</xdr:rowOff>
    </xdr:to>
    <xdr:sp macro="" textlink="">
      <xdr:nvSpPr>
        <xdr:cNvPr id="890" name="楕円 889"/>
        <xdr:cNvSpPr/>
      </xdr:nvSpPr>
      <xdr:spPr>
        <a:xfrm>
          <a:off x="18605500" y="126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54144</xdr:rowOff>
    </xdr:from>
    <xdr:ext cx="599010" cy="259045"/>
    <xdr:sp macro="" textlink="">
      <xdr:nvSpPr>
        <xdr:cNvPr id="891" name="テキスト ボックス 890"/>
        <xdr:cNvSpPr txBox="1"/>
      </xdr:nvSpPr>
      <xdr:spPr>
        <a:xfrm>
          <a:off x="18356795" y="123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1,490,000</a:t>
          </a:r>
          <a:r>
            <a:rPr kumimoji="1" lang="ja-JP" altLang="en-US" sz="1300">
              <a:latin typeface="ＭＳ Ｐゴシック" panose="020B0600070205080204" pitchFamily="50" charset="-128"/>
              <a:ea typeface="ＭＳ Ｐゴシック" panose="020B0600070205080204" pitchFamily="50" charset="-128"/>
            </a:rPr>
            <a:t>円となっている。人口減少が激しいため住民一人当たりのコストは増加傾向にある。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a:t>
          </a:r>
          <a:r>
            <a:rPr kumimoji="1" lang="en-US" altLang="ja-JP" sz="1300">
              <a:latin typeface="ＭＳ Ｐゴシック" panose="020B0600070205080204" pitchFamily="50" charset="-128"/>
              <a:ea typeface="ＭＳ Ｐゴシック" panose="020B0600070205080204" pitchFamily="50" charset="-128"/>
            </a:rPr>
            <a:t>166,545</a:t>
          </a:r>
          <a:r>
            <a:rPr kumimoji="1" lang="ja-JP" altLang="en-US" sz="1300">
              <a:latin typeface="ＭＳ Ｐゴシック" panose="020B0600070205080204" pitchFamily="50" charset="-128"/>
              <a:ea typeface="ＭＳ Ｐゴシック" panose="020B0600070205080204" pitchFamily="50" charset="-128"/>
            </a:rPr>
            <a:t>円となっており、定員適正化計画による人件費抑制効果が現れ、令和</a:t>
          </a:r>
          <a:r>
            <a:rPr kumimoji="1" lang="ja-JP" altLang="en-US" sz="1300" baseline="0">
              <a:latin typeface="ＭＳ Ｐゴシック" panose="020B0600070205080204" pitchFamily="50" charset="-128"/>
              <a:ea typeface="ＭＳ Ｐゴシック" panose="020B0600070205080204" pitchFamily="50" charset="-128"/>
            </a:rPr>
            <a:t>４</a:t>
          </a:r>
          <a:r>
            <a:rPr kumimoji="1" lang="ja-JP" altLang="en-US" sz="1300">
              <a:latin typeface="ＭＳ Ｐゴシック" panose="020B0600070205080204" pitchFamily="50" charset="-128"/>
              <a:ea typeface="ＭＳ Ｐゴシック" panose="020B0600070205080204" pitchFamily="50" charset="-128"/>
            </a:rPr>
            <a:t>年度は類似団体平均と同程度となっている。</a:t>
          </a:r>
        </a:p>
        <a:p>
          <a:r>
            <a:rPr kumimoji="1" lang="ja-JP" altLang="en-US" sz="1300">
              <a:latin typeface="ＭＳ Ｐゴシック" panose="020B0600070205080204" pitchFamily="50" charset="-128"/>
              <a:ea typeface="ＭＳ Ｐゴシック" panose="020B0600070205080204" pitchFamily="50" charset="-128"/>
            </a:rPr>
            <a:t>　物件費は</a:t>
          </a:r>
          <a:r>
            <a:rPr kumimoji="1" lang="en-US" altLang="ja-JP" sz="1300">
              <a:latin typeface="ＭＳ Ｐゴシック" panose="020B0600070205080204" pitchFamily="50" charset="-128"/>
              <a:ea typeface="ＭＳ Ｐゴシック" panose="020B0600070205080204" pitchFamily="50" charset="-128"/>
            </a:rPr>
            <a:t>266,308</a:t>
          </a:r>
          <a:r>
            <a:rPr kumimoji="1" lang="ja-JP" altLang="en-US" sz="1300">
              <a:latin typeface="ＭＳ Ｐゴシック" panose="020B0600070205080204" pitchFamily="50" charset="-128"/>
              <a:ea typeface="ＭＳ Ｐゴシック" panose="020B0600070205080204" pitchFamily="50" charset="-128"/>
            </a:rPr>
            <a:t>円と類似団体平均を大幅に上回っており、施設の集約等の再配置検討が急務である。公債費は</a:t>
          </a:r>
          <a:r>
            <a:rPr kumimoji="1" lang="en-US" altLang="ja-JP" sz="1300">
              <a:latin typeface="ＭＳ Ｐゴシック" panose="020B0600070205080204" pitchFamily="50" charset="-128"/>
              <a:ea typeface="ＭＳ Ｐゴシック" panose="020B0600070205080204" pitchFamily="50" charset="-128"/>
            </a:rPr>
            <a:t>168,561</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年度に実施した繰上償還の効果により、圧縮することができている。</a:t>
          </a:r>
        </a:p>
        <a:p>
          <a:r>
            <a:rPr kumimoji="1" lang="ja-JP" altLang="en-US" sz="1300">
              <a:latin typeface="ＭＳ Ｐゴシック" panose="020B0600070205080204" pitchFamily="50" charset="-128"/>
              <a:ea typeface="ＭＳ Ｐゴシック" panose="020B0600070205080204" pitchFamily="50" charset="-128"/>
            </a:rPr>
            <a:t>　補助費等は</a:t>
          </a:r>
          <a:r>
            <a:rPr kumimoji="1" lang="en-US" altLang="ja-JP" sz="1300">
              <a:latin typeface="ＭＳ Ｐゴシック" panose="020B0600070205080204" pitchFamily="50" charset="-128"/>
              <a:ea typeface="ＭＳ Ｐゴシック" panose="020B0600070205080204" pitchFamily="50" charset="-128"/>
            </a:rPr>
            <a:t>349,606</a:t>
          </a:r>
          <a:r>
            <a:rPr kumimoji="1" lang="ja-JP" altLang="en-US" sz="1300">
              <a:latin typeface="ＭＳ Ｐゴシック" panose="020B0600070205080204" pitchFamily="50" charset="-128"/>
              <a:ea typeface="ＭＳ Ｐゴシック" panose="020B0600070205080204" pitchFamily="50" charset="-128"/>
            </a:rPr>
            <a:t>円で増加傾向にある。これは、令和４年度に実施した認定こども園整備補助金や協働のまちづくり団体支援事業補助金等による増加であるが、依然として類似団体平均を上回っている。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普通建設事業費は、新庁舎及び新町立病院の建設等により新規整備数値が大幅に増加したが事業完了により大幅に減少している。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8,249
8,146
381.98
12,943,526
12,298,688
357,527
6,394,194
12,145,169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138684</xdr:rowOff>
    </xdr:from>
    <xdr:to>
      <xdr:col>24</xdr:col>
      <xdr:colOff>63500</xdr:colOff>
      <xdr:row>37</xdr:row>
      <xdr:rowOff>78613</xdr:rowOff>
    </xdr:to>
    <xdr:cxnSp macro="">
      <xdr:nvCxnSpPr>
        <xdr:cNvPr id="61" name="直線コネクタ 60"/>
        <xdr:cNvCxnSpPr/>
      </xdr:nvCxnSpPr>
      <xdr:spPr>
        <a:xfrm flipV="1">
          <a:off x="3797300" y="6310884"/>
          <a:ext cx="838200" cy="1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122428</xdr:rowOff>
    </xdr:from>
    <xdr:to>
      <xdr:col>19</xdr:col>
      <xdr:colOff>177800</xdr:colOff>
      <xdr:row>37</xdr:row>
      <xdr:rowOff>78613</xdr:rowOff>
    </xdr:to>
    <xdr:cxnSp macro="">
      <xdr:nvCxnSpPr>
        <xdr:cNvPr id="64" name="直線コネクタ 63"/>
        <xdr:cNvCxnSpPr/>
      </xdr:nvCxnSpPr>
      <xdr:spPr>
        <a:xfrm>
          <a:off x="2908300" y="6294628"/>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122428</xdr:rowOff>
    </xdr:from>
    <xdr:to>
      <xdr:col>15</xdr:col>
      <xdr:colOff>50800</xdr:colOff>
      <xdr:row>36</xdr:row>
      <xdr:rowOff>149352</xdr:rowOff>
    </xdr:to>
    <xdr:cxnSp macro="">
      <xdr:nvCxnSpPr>
        <xdr:cNvPr id="67" name="直線コネクタ 66"/>
        <xdr:cNvCxnSpPr/>
      </xdr:nvCxnSpPr>
      <xdr:spPr>
        <a:xfrm flipV="1">
          <a:off x="2019300" y="6294628"/>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149352</xdr:rowOff>
    </xdr:from>
    <xdr:to>
      <xdr:col>10</xdr:col>
      <xdr:colOff>114300</xdr:colOff>
      <xdr:row>37</xdr:row>
      <xdr:rowOff>19558</xdr:rowOff>
    </xdr:to>
    <xdr:cxnSp macro="">
      <xdr:nvCxnSpPr>
        <xdr:cNvPr id="70" name="直線コネクタ 69"/>
        <xdr:cNvCxnSpPr/>
      </xdr:nvCxnSpPr>
      <xdr:spPr>
        <a:xfrm flipV="1">
          <a:off x="1130300" y="6321552"/>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87884</xdr:rowOff>
    </xdr:from>
    <xdr:to>
      <xdr:col>24</xdr:col>
      <xdr:colOff>114300</xdr:colOff>
      <xdr:row>37</xdr:row>
      <xdr:rowOff>18034</xdr:rowOff>
    </xdr:to>
    <xdr:sp macro="" textlink="">
      <xdr:nvSpPr>
        <xdr:cNvPr id="80" name="楕円 79"/>
        <xdr:cNvSpPr/>
      </xdr:nvSpPr>
      <xdr:spPr>
        <a:xfrm>
          <a:off x="4584700" y="62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66311</xdr:rowOff>
    </xdr:from>
    <xdr:ext cx="469744" cy="259045"/>
    <xdr:sp macro="" textlink="">
      <xdr:nvSpPr>
        <xdr:cNvPr id="81" name="議会費該当値テキスト"/>
        <xdr:cNvSpPr txBox="1"/>
      </xdr:nvSpPr>
      <xdr:spPr>
        <a:xfrm>
          <a:off x="4686300" y="623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27813</xdr:rowOff>
    </xdr:from>
    <xdr:to>
      <xdr:col>20</xdr:col>
      <xdr:colOff>38100</xdr:colOff>
      <xdr:row>37</xdr:row>
      <xdr:rowOff>129413</xdr:rowOff>
    </xdr:to>
    <xdr:sp macro="" textlink="">
      <xdr:nvSpPr>
        <xdr:cNvPr id="82" name="楕円 81"/>
        <xdr:cNvSpPr/>
      </xdr:nvSpPr>
      <xdr:spPr>
        <a:xfrm>
          <a:off x="3746500" y="63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120540</xdr:rowOff>
    </xdr:from>
    <xdr:ext cx="469744" cy="259045"/>
    <xdr:sp macro="" textlink="">
      <xdr:nvSpPr>
        <xdr:cNvPr id="83" name="テキスト ボックス 82"/>
        <xdr:cNvSpPr txBox="1"/>
      </xdr:nvSpPr>
      <xdr:spPr>
        <a:xfrm>
          <a:off x="3562428" y="646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71628</xdr:rowOff>
    </xdr:from>
    <xdr:to>
      <xdr:col>15</xdr:col>
      <xdr:colOff>101600</xdr:colOff>
      <xdr:row>37</xdr:row>
      <xdr:rowOff>1778</xdr:rowOff>
    </xdr:to>
    <xdr:sp macro="" textlink="">
      <xdr:nvSpPr>
        <xdr:cNvPr id="84" name="楕円 83"/>
        <xdr:cNvSpPr/>
      </xdr:nvSpPr>
      <xdr:spPr>
        <a:xfrm>
          <a:off x="28575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164355</xdr:rowOff>
    </xdr:from>
    <xdr:ext cx="469744" cy="259045"/>
    <xdr:sp macro="" textlink="">
      <xdr:nvSpPr>
        <xdr:cNvPr id="85" name="テキスト ボックス 84"/>
        <xdr:cNvSpPr txBox="1"/>
      </xdr:nvSpPr>
      <xdr:spPr>
        <a:xfrm>
          <a:off x="2673428" y="633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98552</xdr:rowOff>
    </xdr:from>
    <xdr:to>
      <xdr:col>10</xdr:col>
      <xdr:colOff>165100</xdr:colOff>
      <xdr:row>37</xdr:row>
      <xdr:rowOff>28702</xdr:rowOff>
    </xdr:to>
    <xdr:sp macro="" textlink="">
      <xdr:nvSpPr>
        <xdr:cNvPr id="86" name="楕円 85"/>
        <xdr:cNvSpPr/>
      </xdr:nvSpPr>
      <xdr:spPr>
        <a:xfrm>
          <a:off x="1968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19829</xdr:rowOff>
    </xdr:from>
    <xdr:ext cx="469744" cy="259045"/>
    <xdr:sp macro="" textlink="">
      <xdr:nvSpPr>
        <xdr:cNvPr id="87" name="テキスト ボックス 86"/>
        <xdr:cNvSpPr txBox="1"/>
      </xdr:nvSpPr>
      <xdr:spPr>
        <a:xfrm>
          <a:off x="1784428" y="636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140208</xdr:rowOff>
    </xdr:from>
    <xdr:to>
      <xdr:col>6</xdr:col>
      <xdr:colOff>38100</xdr:colOff>
      <xdr:row>37</xdr:row>
      <xdr:rowOff>70358</xdr:rowOff>
    </xdr:to>
    <xdr:sp macro="" textlink="">
      <xdr:nvSpPr>
        <xdr:cNvPr id="88" name="楕円 87"/>
        <xdr:cNvSpPr/>
      </xdr:nvSpPr>
      <xdr:spPr>
        <a:xfrm>
          <a:off x="10795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61485</xdr:rowOff>
    </xdr:from>
    <xdr:ext cx="469744" cy="259045"/>
    <xdr:sp macro="" textlink="">
      <xdr:nvSpPr>
        <xdr:cNvPr id="89" name="テキスト ボックス 88"/>
        <xdr:cNvSpPr txBox="1"/>
      </xdr:nvSpPr>
      <xdr:spPr>
        <a:xfrm>
          <a:off x="895428" y="64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68928</xdr:rowOff>
    </xdr:from>
    <xdr:to>
      <xdr:col>24</xdr:col>
      <xdr:colOff>63500</xdr:colOff>
      <xdr:row>56</xdr:row>
      <xdr:rowOff>7035</xdr:rowOff>
    </xdr:to>
    <xdr:cxnSp macro="">
      <xdr:nvCxnSpPr>
        <xdr:cNvPr id="120" name="直線コネクタ 119"/>
        <xdr:cNvCxnSpPr/>
      </xdr:nvCxnSpPr>
      <xdr:spPr>
        <a:xfrm>
          <a:off x="3797300" y="9498678"/>
          <a:ext cx="838200" cy="10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138095</xdr:rowOff>
    </xdr:from>
    <xdr:to>
      <xdr:col>19</xdr:col>
      <xdr:colOff>177800</xdr:colOff>
      <xdr:row>55</xdr:row>
      <xdr:rowOff>68928</xdr:rowOff>
    </xdr:to>
    <xdr:cxnSp macro="">
      <xdr:nvCxnSpPr>
        <xdr:cNvPr id="123" name="直線コネクタ 122"/>
        <xdr:cNvCxnSpPr/>
      </xdr:nvCxnSpPr>
      <xdr:spPr>
        <a:xfrm>
          <a:off x="2908300" y="9396395"/>
          <a:ext cx="889000" cy="10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40387</xdr:rowOff>
    </xdr:from>
    <xdr:ext cx="599010" cy="259045"/>
    <xdr:sp macro="" textlink="">
      <xdr:nvSpPr>
        <xdr:cNvPr id="125" name="テキスト ボックス 124"/>
        <xdr:cNvSpPr txBox="1"/>
      </xdr:nvSpPr>
      <xdr:spPr>
        <a:xfrm>
          <a:off x="3497795" y="98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138095</xdr:rowOff>
    </xdr:from>
    <xdr:to>
      <xdr:col>15</xdr:col>
      <xdr:colOff>50800</xdr:colOff>
      <xdr:row>56</xdr:row>
      <xdr:rowOff>68395</xdr:rowOff>
    </xdr:to>
    <xdr:cxnSp macro="">
      <xdr:nvCxnSpPr>
        <xdr:cNvPr id="126" name="直線コネクタ 125"/>
        <xdr:cNvCxnSpPr/>
      </xdr:nvCxnSpPr>
      <xdr:spPr>
        <a:xfrm flipV="1">
          <a:off x="2019300" y="9396395"/>
          <a:ext cx="889000" cy="27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68395</xdr:rowOff>
    </xdr:from>
    <xdr:to>
      <xdr:col>10</xdr:col>
      <xdr:colOff>114300</xdr:colOff>
      <xdr:row>57</xdr:row>
      <xdr:rowOff>10779</xdr:rowOff>
    </xdr:to>
    <xdr:cxnSp macro="">
      <xdr:nvCxnSpPr>
        <xdr:cNvPr id="129" name="直線コネクタ 128"/>
        <xdr:cNvCxnSpPr/>
      </xdr:nvCxnSpPr>
      <xdr:spPr>
        <a:xfrm flipV="1">
          <a:off x="1130300" y="9669595"/>
          <a:ext cx="889000" cy="1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127685</xdr:rowOff>
    </xdr:from>
    <xdr:to>
      <xdr:col>24</xdr:col>
      <xdr:colOff>114300</xdr:colOff>
      <xdr:row>56</xdr:row>
      <xdr:rowOff>57835</xdr:rowOff>
    </xdr:to>
    <xdr:sp macro="" textlink="">
      <xdr:nvSpPr>
        <xdr:cNvPr id="139" name="楕円 138"/>
        <xdr:cNvSpPr/>
      </xdr:nvSpPr>
      <xdr:spPr>
        <a:xfrm>
          <a:off x="4584700" y="95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150562</xdr:rowOff>
    </xdr:from>
    <xdr:ext cx="599010" cy="259045"/>
    <xdr:sp macro="" textlink="">
      <xdr:nvSpPr>
        <xdr:cNvPr id="140" name="総務費該当値テキスト"/>
        <xdr:cNvSpPr txBox="1"/>
      </xdr:nvSpPr>
      <xdr:spPr>
        <a:xfrm>
          <a:off x="4686300" y="94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18128</xdr:rowOff>
    </xdr:from>
    <xdr:to>
      <xdr:col>20</xdr:col>
      <xdr:colOff>38100</xdr:colOff>
      <xdr:row>55</xdr:row>
      <xdr:rowOff>119728</xdr:rowOff>
    </xdr:to>
    <xdr:sp macro="" textlink="">
      <xdr:nvSpPr>
        <xdr:cNvPr id="141" name="楕円 140"/>
        <xdr:cNvSpPr/>
      </xdr:nvSpPr>
      <xdr:spPr>
        <a:xfrm>
          <a:off x="3746500" y="94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136255</xdr:rowOff>
    </xdr:from>
    <xdr:ext cx="599010" cy="259045"/>
    <xdr:sp macro="" textlink="">
      <xdr:nvSpPr>
        <xdr:cNvPr id="142" name="テキスト ボックス 141"/>
        <xdr:cNvSpPr txBox="1"/>
      </xdr:nvSpPr>
      <xdr:spPr>
        <a:xfrm>
          <a:off x="3497795" y="922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87295</xdr:rowOff>
    </xdr:from>
    <xdr:to>
      <xdr:col>15</xdr:col>
      <xdr:colOff>101600</xdr:colOff>
      <xdr:row>55</xdr:row>
      <xdr:rowOff>17445</xdr:rowOff>
    </xdr:to>
    <xdr:sp macro="" textlink="">
      <xdr:nvSpPr>
        <xdr:cNvPr id="143" name="楕円 142"/>
        <xdr:cNvSpPr/>
      </xdr:nvSpPr>
      <xdr:spPr>
        <a:xfrm>
          <a:off x="2857500" y="934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33972</xdr:rowOff>
    </xdr:from>
    <xdr:ext cx="599010" cy="259045"/>
    <xdr:sp macro="" textlink="">
      <xdr:nvSpPr>
        <xdr:cNvPr id="144" name="テキスト ボックス 143"/>
        <xdr:cNvSpPr txBox="1"/>
      </xdr:nvSpPr>
      <xdr:spPr>
        <a:xfrm>
          <a:off x="2608795" y="912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17595</xdr:rowOff>
    </xdr:from>
    <xdr:to>
      <xdr:col>10</xdr:col>
      <xdr:colOff>165100</xdr:colOff>
      <xdr:row>56</xdr:row>
      <xdr:rowOff>119195</xdr:rowOff>
    </xdr:to>
    <xdr:sp macro="" textlink="">
      <xdr:nvSpPr>
        <xdr:cNvPr id="145" name="楕円 144"/>
        <xdr:cNvSpPr/>
      </xdr:nvSpPr>
      <xdr:spPr>
        <a:xfrm>
          <a:off x="1968500" y="96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135722</xdr:rowOff>
    </xdr:from>
    <xdr:ext cx="599010" cy="259045"/>
    <xdr:sp macro="" textlink="">
      <xdr:nvSpPr>
        <xdr:cNvPr id="146" name="テキスト ボックス 145"/>
        <xdr:cNvSpPr txBox="1"/>
      </xdr:nvSpPr>
      <xdr:spPr>
        <a:xfrm>
          <a:off x="1719795" y="939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131429</xdr:rowOff>
    </xdr:from>
    <xdr:to>
      <xdr:col>6</xdr:col>
      <xdr:colOff>38100</xdr:colOff>
      <xdr:row>57</xdr:row>
      <xdr:rowOff>61579</xdr:rowOff>
    </xdr:to>
    <xdr:sp macro="" textlink="">
      <xdr:nvSpPr>
        <xdr:cNvPr id="147" name="楕円 146"/>
        <xdr:cNvSpPr/>
      </xdr:nvSpPr>
      <xdr:spPr>
        <a:xfrm>
          <a:off x="1079500" y="973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78106</xdr:rowOff>
    </xdr:from>
    <xdr:ext cx="599010" cy="259045"/>
    <xdr:sp macro="" textlink="">
      <xdr:nvSpPr>
        <xdr:cNvPr id="148" name="テキスト ボックス 147"/>
        <xdr:cNvSpPr txBox="1"/>
      </xdr:nvSpPr>
      <xdr:spPr>
        <a:xfrm>
          <a:off x="830795" y="950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123739</xdr:rowOff>
    </xdr:from>
    <xdr:to>
      <xdr:col>24</xdr:col>
      <xdr:colOff>63500</xdr:colOff>
      <xdr:row>75</xdr:row>
      <xdr:rowOff>5621</xdr:rowOff>
    </xdr:to>
    <xdr:cxnSp macro="">
      <xdr:nvCxnSpPr>
        <xdr:cNvPr id="176" name="直線コネクタ 175"/>
        <xdr:cNvCxnSpPr/>
      </xdr:nvCxnSpPr>
      <xdr:spPr>
        <a:xfrm flipV="1">
          <a:off x="3797300" y="12811039"/>
          <a:ext cx="838200" cy="5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122966</xdr:rowOff>
    </xdr:from>
    <xdr:to>
      <xdr:col>19</xdr:col>
      <xdr:colOff>177800</xdr:colOff>
      <xdr:row>75</xdr:row>
      <xdr:rowOff>5621</xdr:rowOff>
    </xdr:to>
    <xdr:cxnSp macro="">
      <xdr:nvCxnSpPr>
        <xdr:cNvPr id="179" name="直線コネクタ 178"/>
        <xdr:cNvCxnSpPr/>
      </xdr:nvCxnSpPr>
      <xdr:spPr>
        <a:xfrm>
          <a:off x="2908300" y="12810266"/>
          <a:ext cx="889000" cy="5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122966</xdr:rowOff>
    </xdr:from>
    <xdr:to>
      <xdr:col>15</xdr:col>
      <xdr:colOff>50800</xdr:colOff>
      <xdr:row>75</xdr:row>
      <xdr:rowOff>96500</xdr:rowOff>
    </xdr:to>
    <xdr:cxnSp macro="">
      <xdr:nvCxnSpPr>
        <xdr:cNvPr id="182" name="直線コネクタ 181"/>
        <xdr:cNvCxnSpPr/>
      </xdr:nvCxnSpPr>
      <xdr:spPr>
        <a:xfrm flipV="1">
          <a:off x="2019300" y="12810266"/>
          <a:ext cx="889000" cy="14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96500</xdr:rowOff>
    </xdr:from>
    <xdr:to>
      <xdr:col>10</xdr:col>
      <xdr:colOff>114300</xdr:colOff>
      <xdr:row>75</xdr:row>
      <xdr:rowOff>138178</xdr:rowOff>
    </xdr:to>
    <xdr:cxnSp macro="">
      <xdr:nvCxnSpPr>
        <xdr:cNvPr id="185" name="直線コネクタ 184"/>
        <xdr:cNvCxnSpPr/>
      </xdr:nvCxnSpPr>
      <xdr:spPr>
        <a:xfrm flipV="1">
          <a:off x="1130300" y="12955250"/>
          <a:ext cx="889000" cy="4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72939</xdr:rowOff>
    </xdr:from>
    <xdr:to>
      <xdr:col>24</xdr:col>
      <xdr:colOff>114300</xdr:colOff>
      <xdr:row>75</xdr:row>
      <xdr:rowOff>3089</xdr:rowOff>
    </xdr:to>
    <xdr:sp macro="" textlink="">
      <xdr:nvSpPr>
        <xdr:cNvPr id="195" name="楕円 194"/>
        <xdr:cNvSpPr/>
      </xdr:nvSpPr>
      <xdr:spPr>
        <a:xfrm>
          <a:off x="4584700" y="127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95816</xdr:rowOff>
    </xdr:from>
    <xdr:ext cx="599010" cy="259045"/>
    <xdr:sp macro="" textlink="">
      <xdr:nvSpPr>
        <xdr:cNvPr id="196" name="民生費該当値テキスト"/>
        <xdr:cNvSpPr txBox="1"/>
      </xdr:nvSpPr>
      <xdr:spPr>
        <a:xfrm>
          <a:off x="4686300" y="1261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126271</xdr:rowOff>
    </xdr:from>
    <xdr:to>
      <xdr:col>20</xdr:col>
      <xdr:colOff>38100</xdr:colOff>
      <xdr:row>75</xdr:row>
      <xdr:rowOff>56421</xdr:rowOff>
    </xdr:to>
    <xdr:sp macro="" textlink="">
      <xdr:nvSpPr>
        <xdr:cNvPr id="197" name="楕円 196"/>
        <xdr:cNvSpPr/>
      </xdr:nvSpPr>
      <xdr:spPr>
        <a:xfrm>
          <a:off x="3746500" y="1281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72948</xdr:rowOff>
    </xdr:from>
    <xdr:ext cx="599010" cy="259045"/>
    <xdr:sp macro="" textlink="">
      <xdr:nvSpPr>
        <xdr:cNvPr id="198" name="テキスト ボックス 197"/>
        <xdr:cNvSpPr txBox="1"/>
      </xdr:nvSpPr>
      <xdr:spPr>
        <a:xfrm>
          <a:off x="3497795" y="1258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72166</xdr:rowOff>
    </xdr:from>
    <xdr:to>
      <xdr:col>15</xdr:col>
      <xdr:colOff>101600</xdr:colOff>
      <xdr:row>75</xdr:row>
      <xdr:rowOff>2316</xdr:rowOff>
    </xdr:to>
    <xdr:sp macro="" textlink="">
      <xdr:nvSpPr>
        <xdr:cNvPr id="199" name="楕円 198"/>
        <xdr:cNvSpPr/>
      </xdr:nvSpPr>
      <xdr:spPr>
        <a:xfrm>
          <a:off x="2857500" y="127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18843</xdr:rowOff>
    </xdr:from>
    <xdr:ext cx="599010" cy="259045"/>
    <xdr:sp macro="" textlink="">
      <xdr:nvSpPr>
        <xdr:cNvPr id="200" name="テキスト ボックス 199"/>
        <xdr:cNvSpPr txBox="1"/>
      </xdr:nvSpPr>
      <xdr:spPr>
        <a:xfrm>
          <a:off x="2608795" y="1253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45700</xdr:rowOff>
    </xdr:from>
    <xdr:to>
      <xdr:col>10</xdr:col>
      <xdr:colOff>165100</xdr:colOff>
      <xdr:row>75</xdr:row>
      <xdr:rowOff>147300</xdr:rowOff>
    </xdr:to>
    <xdr:sp macro="" textlink="">
      <xdr:nvSpPr>
        <xdr:cNvPr id="201" name="楕円 200"/>
        <xdr:cNvSpPr/>
      </xdr:nvSpPr>
      <xdr:spPr>
        <a:xfrm>
          <a:off x="1968500" y="129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163827</xdr:rowOff>
    </xdr:from>
    <xdr:ext cx="599010" cy="259045"/>
    <xdr:sp macro="" textlink="">
      <xdr:nvSpPr>
        <xdr:cNvPr id="202" name="テキスト ボックス 201"/>
        <xdr:cNvSpPr txBox="1"/>
      </xdr:nvSpPr>
      <xdr:spPr>
        <a:xfrm>
          <a:off x="1719795" y="1267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87378</xdr:rowOff>
    </xdr:from>
    <xdr:to>
      <xdr:col>6</xdr:col>
      <xdr:colOff>38100</xdr:colOff>
      <xdr:row>76</xdr:row>
      <xdr:rowOff>17528</xdr:rowOff>
    </xdr:to>
    <xdr:sp macro="" textlink="">
      <xdr:nvSpPr>
        <xdr:cNvPr id="203" name="楕円 202"/>
        <xdr:cNvSpPr/>
      </xdr:nvSpPr>
      <xdr:spPr>
        <a:xfrm>
          <a:off x="1079500" y="129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34055</xdr:rowOff>
    </xdr:from>
    <xdr:ext cx="599010" cy="259045"/>
    <xdr:sp macro="" textlink="">
      <xdr:nvSpPr>
        <xdr:cNvPr id="204" name="テキスト ボックス 203"/>
        <xdr:cNvSpPr txBox="1"/>
      </xdr:nvSpPr>
      <xdr:spPr>
        <a:xfrm>
          <a:off x="830795" y="1272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73186</xdr:rowOff>
    </xdr:from>
    <xdr:to>
      <xdr:col>24</xdr:col>
      <xdr:colOff>63500</xdr:colOff>
      <xdr:row>93</xdr:row>
      <xdr:rowOff>146791</xdr:rowOff>
    </xdr:to>
    <xdr:cxnSp macro="">
      <xdr:nvCxnSpPr>
        <xdr:cNvPr id="231" name="直線コネクタ 230"/>
        <xdr:cNvCxnSpPr/>
      </xdr:nvCxnSpPr>
      <xdr:spPr>
        <a:xfrm flipV="1">
          <a:off x="3797300" y="16018036"/>
          <a:ext cx="838200" cy="7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91180</xdr:rowOff>
    </xdr:from>
    <xdr:ext cx="599010" cy="259045"/>
    <xdr:sp macro="" textlink="">
      <xdr:nvSpPr>
        <xdr:cNvPr id="232" name="衛生費平均値テキスト"/>
        <xdr:cNvSpPr txBox="1"/>
      </xdr:nvSpPr>
      <xdr:spPr>
        <a:xfrm>
          <a:off x="4686300" y="1637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146791</xdr:rowOff>
    </xdr:from>
    <xdr:to>
      <xdr:col>19</xdr:col>
      <xdr:colOff>177800</xdr:colOff>
      <xdr:row>94</xdr:row>
      <xdr:rowOff>153174</xdr:rowOff>
    </xdr:to>
    <xdr:cxnSp macro="">
      <xdr:nvCxnSpPr>
        <xdr:cNvPr id="234" name="直線コネクタ 233"/>
        <xdr:cNvCxnSpPr/>
      </xdr:nvCxnSpPr>
      <xdr:spPr>
        <a:xfrm flipV="1">
          <a:off x="2908300" y="16091641"/>
          <a:ext cx="889000" cy="17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153174</xdr:rowOff>
    </xdr:from>
    <xdr:to>
      <xdr:col>15</xdr:col>
      <xdr:colOff>50800</xdr:colOff>
      <xdr:row>95</xdr:row>
      <xdr:rowOff>21171</xdr:rowOff>
    </xdr:to>
    <xdr:cxnSp macro="">
      <xdr:nvCxnSpPr>
        <xdr:cNvPr id="237" name="直線コネクタ 236"/>
        <xdr:cNvCxnSpPr/>
      </xdr:nvCxnSpPr>
      <xdr:spPr>
        <a:xfrm flipV="1">
          <a:off x="2019300" y="16269474"/>
          <a:ext cx="8890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104081</xdr:rowOff>
    </xdr:from>
    <xdr:ext cx="534377" cy="259045"/>
    <xdr:sp macro="" textlink="">
      <xdr:nvSpPr>
        <xdr:cNvPr id="239" name="テキスト ボックス 238"/>
        <xdr:cNvSpPr txBox="1"/>
      </xdr:nvSpPr>
      <xdr:spPr>
        <a:xfrm>
          <a:off x="2641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119346</xdr:rowOff>
    </xdr:from>
    <xdr:to>
      <xdr:col>10</xdr:col>
      <xdr:colOff>114300</xdr:colOff>
      <xdr:row>95</xdr:row>
      <xdr:rowOff>21171</xdr:rowOff>
    </xdr:to>
    <xdr:cxnSp macro="">
      <xdr:nvCxnSpPr>
        <xdr:cNvPr id="240" name="直線コネクタ 239"/>
        <xdr:cNvCxnSpPr/>
      </xdr:nvCxnSpPr>
      <xdr:spPr>
        <a:xfrm>
          <a:off x="1130300" y="16235646"/>
          <a:ext cx="889000" cy="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122483</xdr:rowOff>
    </xdr:from>
    <xdr:ext cx="534377" cy="259045"/>
    <xdr:sp macro="" textlink="">
      <xdr:nvSpPr>
        <xdr:cNvPr id="242" name="テキスト ボックス 241"/>
        <xdr:cNvSpPr txBox="1"/>
      </xdr:nvSpPr>
      <xdr:spPr>
        <a:xfrm>
          <a:off x="1752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145370</xdr:rowOff>
    </xdr:from>
    <xdr:ext cx="534377" cy="259045"/>
    <xdr:sp macro="" textlink="">
      <xdr:nvSpPr>
        <xdr:cNvPr id="244" name="テキスト ボックス 243"/>
        <xdr:cNvSpPr txBox="1"/>
      </xdr:nvSpPr>
      <xdr:spPr>
        <a:xfrm>
          <a:off x="863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22386</xdr:rowOff>
    </xdr:from>
    <xdr:to>
      <xdr:col>24</xdr:col>
      <xdr:colOff>114300</xdr:colOff>
      <xdr:row>93</xdr:row>
      <xdr:rowOff>123986</xdr:rowOff>
    </xdr:to>
    <xdr:sp macro="" textlink="">
      <xdr:nvSpPr>
        <xdr:cNvPr id="250" name="楕円 249"/>
        <xdr:cNvSpPr/>
      </xdr:nvSpPr>
      <xdr:spPr>
        <a:xfrm>
          <a:off x="4584700" y="159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45263</xdr:rowOff>
    </xdr:from>
    <xdr:ext cx="599010" cy="259045"/>
    <xdr:sp macro="" textlink="">
      <xdr:nvSpPr>
        <xdr:cNvPr id="251" name="衛生費該当値テキスト"/>
        <xdr:cNvSpPr txBox="1"/>
      </xdr:nvSpPr>
      <xdr:spPr>
        <a:xfrm>
          <a:off x="4686300" y="1581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95991</xdr:rowOff>
    </xdr:from>
    <xdr:to>
      <xdr:col>20</xdr:col>
      <xdr:colOff>38100</xdr:colOff>
      <xdr:row>94</xdr:row>
      <xdr:rowOff>26141</xdr:rowOff>
    </xdr:to>
    <xdr:sp macro="" textlink="">
      <xdr:nvSpPr>
        <xdr:cNvPr id="252" name="楕円 251"/>
        <xdr:cNvSpPr/>
      </xdr:nvSpPr>
      <xdr:spPr>
        <a:xfrm>
          <a:off x="3746500" y="1604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42668</xdr:rowOff>
    </xdr:from>
    <xdr:ext cx="599010" cy="259045"/>
    <xdr:sp macro="" textlink="">
      <xdr:nvSpPr>
        <xdr:cNvPr id="253" name="テキスト ボックス 252"/>
        <xdr:cNvSpPr txBox="1"/>
      </xdr:nvSpPr>
      <xdr:spPr>
        <a:xfrm>
          <a:off x="3497795" y="1581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102374</xdr:rowOff>
    </xdr:from>
    <xdr:to>
      <xdr:col>15</xdr:col>
      <xdr:colOff>101600</xdr:colOff>
      <xdr:row>95</xdr:row>
      <xdr:rowOff>32524</xdr:rowOff>
    </xdr:to>
    <xdr:sp macro="" textlink="">
      <xdr:nvSpPr>
        <xdr:cNvPr id="254" name="楕円 253"/>
        <xdr:cNvSpPr/>
      </xdr:nvSpPr>
      <xdr:spPr>
        <a:xfrm>
          <a:off x="2857500" y="162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49051</xdr:rowOff>
    </xdr:from>
    <xdr:ext cx="599010" cy="259045"/>
    <xdr:sp macro="" textlink="">
      <xdr:nvSpPr>
        <xdr:cNvPr id="255" name="テキスト ボックス 254"/>
        <xdr:cNvSpPr txBox="1"/>
      </xdr:nvSpPr>
      <xdr:spPr>
        <a:xfrm>
          <a:off x="2608795" y="1599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141821</xdr:rowOff>
    </xdr:from>
    <xdr:to>
      <xdr:col>10</xdr:col>
      <xdr:colOff>165100</xdr:colOff>
      <xdr:row>95</xdr:row>
      <xdr:rowOff>71971</xdr:rowOff>
    </xdr:to>
    <xdr:sp macro="" textlink="">
      <xdr:nvSpPr>
        <xdr:cNvPr id="256" name="楕円 255"/>
        <xdr:cNvSpPr/>
      </xdr:nvSpPr>
      <xdr:spPr>
        <a:xfrm>
          <a:off x="1968500" y="162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88498</xdr:rowOff>
    </xdr:from>
    <xdr:ext cx="599010" cy="259045"/>
    <xdr:sp macro="" textlink="">
      <xdr:nvSpPr>
        <xdr:cNvPr id="257" name="テキスト ボックス 256"/>
        <xdr:cNvSpPr txBox="1"/>
      </xdr:nvSpPr>
      <xdr:spPr>
        <a:xfrm>
          <a:off x="1719795" y="1603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68546</xdr:rowOff>
    </xdr:from>
    <xdr:to>
      <xdr:col>6</xdr:col>
      <xdr:colOff>38100</xdr:colOff>
      <xdr:row>94</xdr:row>
      <xdr:rowOff>170146</xdr:rowOff>
    </xdr:to>
    <xdr:sp macro="" textlink="">
      <xdr:nvSpPr>
        <xdr:cNvPr id="258" name="楕円 257"/>
        <xdr:cNvSpPr/>
      </xdr:nvSpPr>
      <xdr:spPr>
        <a:xfrm>
          <a:off x="1079500" y="161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15223</xdr:rowOff>
    </xdr:from>
    <xdr:ext cx="599010" cy="259045"/>
    <xdr:sp macro="" textlink="">
      <xdr:nvSpPr>
        <xdr:cNvPr id="259" name="テキスト ボックス 258"/>
        <xdr:cNvSpPr txBox="1"/>
      </xdr:nvSpPr>
      <xdr:spPr>
        <a:xfrm>
          <a:off x="830795" y="1596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101808</xdr:rowOff>
    </xdr:from>
    <xdr:to>
      <xdr:col>55</xdr:col>
      <xdr:colOff>0</xdr:colOff>
      <xdr:row>57</xdr:row>
      <xdr:rowOff>165202</xdr:rowOff>
    </xdr:to>
    <xdr:cxnSp macro="">
      <xdr:nvCxnSpPr>
        <xdr:cNvPr id="349" name="直線コネクタ 348"/>
        <xdr:cNvCxnSpPr/>
      </xdr:nvCxnSpPr>
      <xdr:spPr>
        <a:xfrm flipV="1">
          <a:off x="9639300" y="9874458"/>
          <a:ext cx="838200" cy="6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132437</xdr:rowOff>
    </xdr:from>
    <xdr:to>
      <xdr:col>50</xdr:col>
      <xdr:colOff>114300</xdr:colOff>
      <xdr:row>57</xdr:row>
      <xdr:rowOff>165202</xdr:rowOff>
    </xdr:to>
    <xdr:cxnSp macro="">
      <xdr:nvCxnSpPr>
        <xdr:cNvPr id="352" name="直線コネクタ 351"/>
        <xdr:cNvCxnSpPr/>
      </xdr:nvCxnSpPr>
      <xdr:spPr>
        <a:xfrm>
          <a:off x="8750300" y="9905087"/>
          <a:ext cx="8890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25678</xdr:rowOff>
    </xdr:from>
    <xdr:to>
      <xdr:col>45</xdr:col>
      <xdr:colOff>177800</xdr:colOff>
      <xdr:row>57</xdr:row>
      <xdr:rowOff>132437</xdr:rowOff>
    </xdr:to>
    <xdr:cxnSp macro="">
      <xdr:nvCxnSpPr>
        <xdr:cNvPr id="355" name="直線コネクタ 354"/>
        <xdr:cNvCxnSpPr/>
      </xdr:nvCxnSpPr>
      <xdr:spPr>
        <a:xfrm>
          <a:off x="7861300" y="9798328"/>
          <a:ext cx="889000" cy="10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25678</xdr:rowOff>
    </xdr:from>
    <xdr:to>
      <xdr:col>41</xdr:col>
      <xdr:colOff>50800</xdr:colOff>
      <xdr:row>57</xdr:row>
      <xdr:rowOff>61718</xdr:rowOff>
    </xdr:to>
    <xdr:cxnSp macro="">
      <xdr:nvCxnSpPr>
        <xdr:cNvPr id="358" name="直線コネクタ 357"/>
        <xdr:cNvCxnSpPr/>
      </xdr:nvCxnSpPr>
      <xdr:spPr>
        <a:xfrm flipV="1">
          <a:off x="6972300" y="9798328"/>
          <a:ext cx="889000" cy="3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139402</xdr:rowOff>
    </xdr:from>
    <xdr:ext cx="599010" cy="259045"/>
    <xdr:sp macro="" textlink="">
      <xdr:nvSpPr>
        <xdr:cNvPr id="360" name="テキスト ボックス 359"/>
        <xdr:cNvSpPr txBox="1"/>
      </xdr:nvSpPr>
      <xdr:spPr>
        <a:xfrm>
          <a:off x="7561795" y="991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51008</xdr:rowOff>
    </xdr:from>
    <xdr:to>
      <xdr:col>55</xdr:col>
      <xdr:colOff>50800</xdr:colOff>
      <xdr:row>57</xdr:row>
      <xdr:rowOff>152608</xdr:rowOff>
    </xdr:to>
    <xdr:sp macro="" textlink="">
      <xdr:nvSpPr>
        <xdr:cNvPr id="368" name="楕円 367"/>
        <xdr:cNvSpPr/>
      </xdr:nvSpPr>
      <xdr:spPr>
        <a:xfrm>
          <a:off x="10426700" y="98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29435</xdr:rowOff>
    </xdr:from>
    <xdr:ext cx="599010" cy="259045"/>
    <xdr:sp macro="" textlink="">
      <xdr:nvSpPr>
        <xdr:cNvPr id="369" name="農林水産業費該当値テキスト"/>
        <xdr:cNvSpPr txBox="1"/>
      </xdr:nvSpPr>
      <xdr:spPr>
        <a:xfrm>
          <a:off x="10528300" y="980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114402</xdr:rowOff>
    </xdr:from>
    <xdr:to>
      <xdr:col>50</xdr:col>
      <xdr:colOff>165100</xdr:colOff>
      <xdr:row>58</xdr:row>
      <xdr:rowOff>44552</xdr:rowOff>
    </xdr:to>
    <xdr:sp macro="" textlink="">
      <xdr:nvSpPr>
        <xdr:cNvPr id="370" name="楕円 369"/>
        <xdr:cNvSpPr/>
      </xdr:nvSpPr>
      <xdr:spPr>
        <a:xfrm>
          <a:off x="9588500" y="98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35679</xdr:rowOff>
    </xdr:from>
    <xdr:ext cx="534377" cy="259045"/>
    <xdr:sp macro="" textlink="">
      <xdr:nvSpPr>
        <xdr:cNvPr id="371" name="テキスト ボックス 370"/>
        <xdr:cNvSpPr txBox="1"/>
      </xdr:nvSpPr>
      <xdr:spPr>
        <a:xfrm>
          <a:off x="9372111" y="997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81637</xdr:rowOff>
    </xdr:from>
    <xdr:to>
      <xdr:col>46</xdr:col>
      <xdr:colOff>38100</xdr:colOff>
      <xdr:row>58</xdr:row>
      <xdr:rowOff>11787</xdr:rowOff>
    </xdr:to>
    <xdr:sp macro="" textlink="">
      <xdr:nvSpPr>
        <xdr:cNvPr id="372" name="楕円 371"/>
        <xdr:cNvSpPr/>
      </xdr:nvSpPr>
      <xdr:spPr>
        <a:xfrm>
          <a:off x="8699500" y="98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2914</xdr:rowOff>
    </xdr:from>
    <xdr:ext cx="534377" cy="259045"/>
    <xdr:sp macro="" textlink="">
      <xdr:nvSpPr>
        <xdr:cNvPr id="373" name="テキスト ボックス 372"/>
        <xdr:cNvSpPr txBox="1"/>
      </xdr:nvSpPr>
      <xdr:spPr>
        <a:xfrm>
          <a:off x="8483111" y="994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146328</xdr:rowOff>
    </xdr:from>
    <xdr:to>
      <xdr:col>41</xdr:col>
      <xdr:colOff>101600</xdr:colOff>
      <xdr:row>57</xdr:row>
      <xdr:rowOff>76478</xdr:rowOff>
    </xdr:to>
    <xdr:sp macro="" textlink="">
      <xdr:nvSpPr>
        <xdr:cNvPr id="374" name="楕円 373"/>
        <xdr:cNvSpPr/>
      </xdr:nvSpPr>
      <xdr:spPr>
        <a:xfrm>
          <a:off x="7810500" y="97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93005</xdr:rowOff>
    </xdr:from>
    <xdr:ext cx="599010" cy="259045"/>
    <xdr:sp macro="" textlink="">
      <xdr:nvSpPr>
        <xdr:cNvPr id="375" name="テキスト ボックス 374"/>
        <xdr:cNvSpPr txBox="1"/>
      </xdr:nvSpPr>
      <xdr:spPr>
        <a:xfrm>
          <a:off x="7561795" y="952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10918</xdr:rowOff>
    </xdr:from>
    <xdr:to>
      <xdr:col>36</xdr:col>
      <xdr:colOff>165100</xdr:colOff>
      <xdr:row>57</xdr:row>
      <xdr:rowOff>112518</xdr:rowOff>
    </xdr:to>
    <xdr:sp macro="" textlink="">
      <xdr:nvSpPr>
        <xdr:cNvPr id="376" name="楕円 375"/>
        <xdr:cNvSpPr/>
      </xdr:nvSpPr>
      <xdr:spPr>
        <a:xfrm>
          <a:off x="6921500" y="97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129045</xdr:rowOff>
    </xdr:from>
    <xdr:ext cx="599010" cy="259045"/>
    <xdr:sp macro="" textlink="">
      <xdr:nvSpPr>
        <xdr:cNvPr id="377" name="テキスト ボックス 376"/>
        <xdr:cNvSpPr txBox="1"/>
      </xdr:nvSpPr>
      <xdr:spPr>
        <a:xfrm>
          <a:off x="6672795" y="955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140720</xdr:rowOff>
    </xdr:from>
    <xdr:to>
      <xdr:col>55</xdr:col>
      <xdr:colOff>0</xdr:colOff>
      <xdr:row>78</xdr:row>
      <xdr:rowOff>40977</xdr:rowOff>
    </xdr:to>
    <xdr:cxnSp macro="">
      <xdr:nvCxnSpPr>
        <xdr:cNvPr id="404" name="直線コネクタ 403"/>
        <xdr:cNvCxnSpPr/>
      </xdr:nvCxnSpPr>
      <xdr:spPr>
        <a:xfrm flipV="1">
          <a:off x="9639300" y="13342370"/>
          <a:ext cx="838200" cy="7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139311</xdr:rowOff>
    </xdr:from>
    <xdr:to>
      <xdr:col>50</xdr:col>
      <xdr:colOff>114300</xdr:colOff>
      <xdr:row>78</xdr:row>
      <xdr:rowOff>40977</xdr:rowOff>
    </xdr:to>
    <xdr:cxnSp macro="">
      <xdr:nvCxnSpPr>
        <xdr:cNvPr id="407" name="直線コネクタ 406"/>
        <xdr:cNvCxnSpPr/>
      </xdr:nvCxnSpPr>
      <xdr:spPr>
        <a:xfrm>
          <a:off x="8750300" y="13340961"/>
          <a:ext cx="889000" cy="7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139311</xdr:rowOff>
    </xdr:from>
    <xdr:to>
      <xdr:col>45</xdr:col>
      <xdr:colOff>177800</xdr:colOff>
      <xdr:row>78</xdr:row>
      <xdr:rowOff>34065</xdr:rowOff>
    </xdr:to>
    <xdr:cxnSp macro="">
      <xdr:nvCxnSpPr>
        <xdr:cNvPr id="410" name="直線コネクタ 409"/>
        <xdr:cNvCxnSpPr/>
      </xdr:nvCxnSpPr>
      <xdr:spPr>
        <a:xfrm flipV="1">
          <a:off x="7861300" y="13340961"/>
          <a:ext cx="889000" cy="6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34065</xdr:rowOff>
    </xdr:from>
    <xdr:to>
      <xdr:col>41</xdr:col>
      <xdr:colOff>50800</xdr:colOff>
      <xdr:row>78</xdr:row>
      <xdr:rowOff>50944</xdr:rowOff>
    </xdr:to>
    <xdr:cxnSp macro="">
      <xdr:nvCxnSpPr>
        <xdr:cNvPr id="413" name="直線コネクタ 412"/>
        <xdr:cNvCxnSpPr/>
      </xdr:nvCxnSpPr>
      <xdr:spPr>
        <a:xfrm flipV="1">
          <a:off x="6972300" y="13407165"/>
          <a:ext cx="8890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89920</xdr:rowOff>
    </xdr:from>
    <xdr:to>
      <xdr:col>55</xdr:col>
      <xdr:colOff>50800</xdr:colOff>
      <xdr:row>78</xdr:row>
      <xdr:rowOff>20070</xdr:rowOff>
    </xdr:to>
    <xdr:sp macro="" textlink="">
      <xdr:nvSpPr>
        <xdr:cNvPr id="423" name="楕円 422"/>
        <xdr:cNvSpPr/>
      </xdr:nvSpPr>
      <xdr:spPr>
        <a:xfrm>
          <a:off x="10426700" y="1329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68347</xdr:rowOff>
    </xdr:from>
    <xdr:ext cx="534377" cy="259045"/>
    <xdr:sp macro="" textlink="">
      <xdr:nvSpPr>
        <xdr:cNvPr id="424" name="商工費該当値テキスト"/>
        <xdr:cNvSpPr txBox="1"/>
      </xdr:nvSpPr>
      <xdr:spPr>
        <a:xfrm>
          <a:off x="10528300" y="1326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161627</xdr:rowOff>
    </xdr:from>
    <xdr:to>
      <xdr:col>50</xdr:col>
      <xdr:colOff>165100</xdr:colOff>
      <xdr:row>78</xdr:row>
      <xdr:rowOff>91777</xdr:rowOff>
    </xdr:to>
    <xdr:sp macro="" textlink="">
      <xdr:nvSpPr>
        <xdr:cNvPr id="425" name="楕円 424"/>
        <xdr:cNvSpPr/>
      </xdr:nvSpPr>
      <xdr:spPr>
        <a:xfrm>
          <a:off x="9588500" y="133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82904</xdr:rowOff>
    </xdr:from>
    <xdr:ext cx="534377" cy="259045"/>
    <xdr:sp macro="" textlink="">
      <xdr:nvSpPr>
        <xdr:cNvPr id="426" name="テキスト ボックス 425"/>
        <xdr:cNvSpPr txBox="1"/>
      </xdr:nvSpPr>
      <xdr:spPr>
        <a:xfrm>
          <a:off x="9372111" y="134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88511</xdr:rowOff>
    </xdr:from>
    <xdr:to>
      <xdr:col>46</xdr:col>
      <xdr:colOff>38100</xdr:colOff>
      <xdr:row>78</xdr:row>
      <xdr:rowOff>18661</xdr:rowOff>
    </xdr:to>
    <xdr:sp macro="" textlink="">
      <xdr:nvSpPr>
        <xdr:cNvPr id="427" name="楕円 426"/>
        <xdr:cNvSpPr/>
      </xdr:nvSpPr>
      <xdr:spPr>
        <a:xfrm>
          <a:off x="8699500" y="1329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9788</xdr:rowOff>
    </xdr:from>
    <xdr:ext cx="534377" cy="259045"/>
    <xdr:sp macro="" textlink="">
      <xdr:nvSpPr>
        <xdr:cNvPr id="428" name="テキスト ボックス 427"/>
        <xdr:cNvSpPr txBox="1"/>
      </xdr:nvSpPr>
      <xdr:spPr>
        <a:xfrm>
          <a:off x="8483111" y="1338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154715</xdr:rowOff>
    </xdr:from>
    <xdr:to>
      <xdr:col>41</xdr:col>
      <xdr:colOff>101600</xdr:colOff>
      <xdr:row>78</xdr:row>
      <xdr:rowOff>84865</xdr:rowOff>
    </xdr:to>
    <xdr:sp macro="" textlink="">
      <xdr:nvSpPr>
        <xdr:cNvPr id="429" name="楕円 428"/>
        <xdr:cNvSpPr/>
      </xdr:nvSpPr>
      <xdr:spPr>
        <a:xfrm>
          <a:off x="7810500" y="1335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75992</xdr:rowOff>
    </xdr:from>
    <xdr:ext cx="534377" cy="259045"/>
    <xdr:sp macro="" textlink="">
      <xdr:nvSpPr>
        <xdr:cNvPr id="430" name="テキスト ボックス 429"/>
        <xdr:cNvSpPr txBox="1"/>
      </xdr:nvSpPr>
      <xdr:spPr>
        <a:xfrm>
          <a:off x="7594111" y="1344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xdr:rowOff>
    </xdr:from>
    <xdr:to>
      <xdr:col>36</xdr:col>
      <xdr:colOff>165100</xdr:colOff>
      <xdr:row>78</xdr:row>
      <xdr:rowOff>101744</xdr:rowOff>
    </xdr:to>
    <xdr:sp macro="" textlink="">
      <xdr:nvSpPr>
        <xdr:cNvPr id="431" name="楕円 430"/>
        <xdr:cNvSpPr/>
      </xdr:nvSpPr>
      <xdr:spPr>
        <a:xfrm>
          <a:off x="6921500" y="1337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92871</xdr:rowOff>
    </xdr:from>
    <xdr:ext cx="534377" cy="259045"/>
    <xdr:sp macro="" textlink="">
      <xdr:nvSpPr>
        <xdr:cNvPr id="432" name="テキスト ボックス 431"/>
        <xdr:cNvSpPr txBox="1"/>
      </xdr:nvSpPr>
      <xdr:spPr>
        <a:xfrm>
          <a:off x="6705111" y="1346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35764</xdr:rowOff>
    </xdr:from>
    <xdr:to>
      <xdr:col>55</xdr:col>
      <xdr:colOff>0</xdr:colOff>
      <xdr:row>98</xdr:row>
      <xdr:rowOff>49693</xdr:rowOff>
    </xdr:to>
    <xdr:cxnSp macro="">
      <xdr:nvCxnSpPr>
        <xdr:cNvPr id="462" name="直線コネクタ 461"/>
        <xdr:cNvCxnSpPr/>
      </xdr:nvCxnSpPr>
      <xdr:spPr>
        <a:xfrm flipV="1">
          <a:off x="9639300" y="16666414"/>
          <a:ext cx="838200" cy="18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49693</xdr:rowOff>
    </xdr:from>
    <xdr:to>
      <xdr:col>50</xdr:col>
      <xdr:colOff>114300</xdr:colOff>
      <xdr:row>99</xdr:row>
      <xdr:rowOff>129642</xdr:rowOff>
    </xdr:to>
    <xdr:cxnSp macro="">
      <xdr:nvCxnSpPr>
        <xdr:cNvPr id="465" name="直線コネクタ 464"/>
        <xdr:cNvCxnSpPr/>
      </xdr:nvCxnSpPr>
      <xdr:spPr>
        <a:xfrm flipV="1">
          <a:off x="8750300" y="16851793"/>
          <a:ext cx="889000" cy="25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122845</xdr:rowOff>
    </xdr:from>
    <xdr:to>
      <xdr:col>45</xdr:col>
      <xdr:colOff>177800</xdr:colOff>
      <xdr:row>99</xdr:row>
      <xdr:rowOff>129642</xdr:rowOff>
    </xdr:to>
    <xdr:cxnSp macro="">
      <xdr:nvCxnSpPr>
        <xdr:cNvPr id="468" name="直線コネクタ 467"/>
        <xdr:cNvCxnSpPr/>
      </xdr:nvCxnSpPr>
      <xdr:spPr>
        <a:xfrm>
          <a:off x="7861300" y="17096395"/>
          <a:ext cx="889000" cy="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12362</xdr:rowOff>
    </xdr:from>
    <xdr:to>
      <xdr:col>41</xdr:col>
      <xdr:colOff>50800</xdr:colOff>
      <xdr:row>99</xdr:row>
      <xdr:rowOff>122845</xdr:rowOff>
    </xdr:to>
    <xdr:cxnSp macro="">
      <xdr:nvCxnSpPr>
        <xdr:cNvPr id="471" name="直線コネクタ 470"/>
        <xdr:cNvCxnSpPr/>
      </xdr:nvCxnSpPr>
      <xdr:spPr>
        <a:xfrm>
          <a:off x="6972300" y="16985912"/>
          <a:ext cx="889000" cy="1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156414</xdr:rowOff>
    </xdr:from>
    <xdr:to>
      <xdr:col>55</xdr:col>
      <xdr:colOff>50800</xdr:colOff>
      <xdr:row>97</xdr:row>
      <xdr:rowOff>86564</xdr:rowOff>
    </xdr:to>
    <xdr:sp macro="" textlink="">
      <xdr:nvSpPr>
        <xdr:cNvPr id="481" name="楕円 480"/>
        <xdr:cNvSpPr/>
      </xdr:nvSpPr>
      <xdr:spPr>
        <a:xfrm>
          <a:off x="10426700" y="166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134841</xdr:rowOff>
    </xdr:from>
    <xdr:ext cx="534377" cy="259045"/>
    <xdr:sp macro="" textlink="">
      <xdr:nvSpPr>
        <xdr:cNvPr id="482" name="土木費該当値テキスト"/>
        <xdr:cNvSpPr txBox="1"/>
      </xdr:nvSpPr>
      <xdr:spPr>
        <a:xfrm>
          <a:off x="10528300" y="1659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170343</xdr:rowOff>
    </xdr:from>
    <xdr:to>
      <xdr:col>50</xdr:col>
      <xdr:colOff>165100</xdr:colOff>
      <xdr:row>98</xdr:row>
      <xdr:rowOff>100493</xdr:rowOff>
    </xdr:to>
    <xdr:sp macro="" textlink="">
      <xdr:nvSpPr>
        <xdr:cNvPr id="483" name="楕円 482"/>
        <xdr:cNvSpPr/>
      </xdr:nvSpPr>
      <xdr:spPr>
        <a:xfrm>
          <a:off x="9588500" y="1680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91620</xdr:rowOff>
    </xdr:from>
    <xdr:ext cx="534377" cy="259045"/>
    <xdr:sp macro="" textlink="">
      <xdr:nvSpPr>
        <xdr:cNvPr id="484" name="テキスト ボックス 483"/>
        <xdr:cNvSpPr txBox="1"/>
      </xdr:nvSpPr>
      <xdr:spPr>
        <a:xfrm>
          <a:off x="9372111" y="1689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78842</xdr:rowOff>
    </xdr:from>
    <xdr:to>
      <xdr:col>46</xdr:col>
      <xdr:colOff>38100</xdr:colOff>
      <xdr:row>100</xdr:row>
      <xdr:rowOff>8992</xdr:rowOff>
    </xdr:to>
    <xdr:sp macro="" textlink="">
      <xdr:nvSpPr>
        <xdr:cNvPr id="485" name="楕円 484"/>
        <xdr:cNvSpPr/>
      </xdr:nvSpPr>
      <xdr:spPr>
        <a:xfrm>
          <a:off x="8699500" y="1705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100</xdr:row>
      <xdr:rowOff>119</xdr:rowOff>
    </xdr:from>
    <xdr:ext cx="534377" cy="259045"/>
    <xdr:sp macro="" textlink="">
      <xdr:nvSpPr>
        <xdr:cNvPr id="486" name="テキスト ボックス 485"/>
        <xdr:cNvSpPr txBox="1"/>
      </xdr:nvSpPr>
      <xdr:spPr>
        <a:xfrm>
          <a:off x="8483111" y="1714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72045</xdr:rowOff>
    </xdr:from>
    <xdr:to>
      <xdr:col>41</xdr:col>
      <xdr:colOff>101600</xdr:colOff>
      <xdr:row>100</xdr:row>
      <xdr:rowOff>2195</xdr:rowOff>
    </xdr:to>
    <xdr:sp macro="" textlink="">
      <xdr:nvSpPr>
        <xdr:cNvPr id="487" name="楕円 486"/>
        <xdr:cNvSpPr/>
      </xdr:nvSpPr>
      <xdr:spPr>
        <a:xfrm>
          <a:off x="7810500" y="1704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164772</xdr:rowOff>
    </xdr:from>
    <xdr:ext cx="534377" cy="259045"/>
    <xdr:sp macro="" textlink="">
      <xdr:nvSpPr>
        <xdr:cNvPr id="488" name="テキスト ボックス 487"/>
        <xdr:cNvSpPr txBox="1"/>
      </xdr:nvSpPr>
      <xdr:spPr>
        <a:xfrm>
          <a:off x="7594111" y="1713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133012</xdr:rowOff>
    </xdr:from>
    <xdr:to>
      <xdr:col>36</xdr:col>
      <xdr:colOff>165100</xdr:colOff>
      <xdr:row>99</xdr:row>
      <xdr:rowOff>63162</xdr:rowOff>
    </xdr:to>
    <xdr:sp macro="" textlink="">
      <xdr:nvSpPr>
        <xdr:cNvPr id="489" name="楕円 488"/>
        <xdr:cNvSpPr/>
      </xdr:nvSpPr>
      <xdr:spPr>
        <a:xfrm>
          <a:off x="6921500" y="169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54289</xdr:rowOff>
    </xdr:from>
    <xdr:ext cx="534377" cy="259045"/>
    <xdr:sp macro="" textlink="">
      <xdr:nvSpPr>
        <xdr:cNvPr id="490" name="テキスト ボックス 489"/>
        <xdr:cNvSpPr txBox="1"/>
      </xdr:nvSpPr>
      <xdr:spPr>
        <a:xfrm>
          <a:off x="6705111" y="1702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131307</xdr:rowOff>
    </xdr:from>
    <xdr:to>
      <xdr:col>85</xdr:col>
      <xdr:colOff>127000</xdr:colOff>
      <xdr:row>37</xdr:row>
      <xdr:rowOff>33009</xdr:rowOff>
    </xdr:to>
    <xdr:cxnSp macro="">
      <xdr:nvCxnSpPr>
        <xdr:cNvPr id="522" name="直線コネクタ 521"/>
        <xdr:cNvCxnSpPr/>
      </xdr:nvCxnSpPr>
      <xdr:spPr>
        <a:xfrm flipV="1">
          <a:off x="15481300" y="6303507"/>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3" name="消防費平均値テキスト"/>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1789</xdr:rowOff>
    </xdr:from>
    <xdr:to>
      <xdr:col>81</xdr:col>
      <xdr:colOff>50800</xdr:colOff>
      <xdr:row>37</xdr:row>
      <xdr:rowOff>33009</xdr:rowOff>
    </xdr:to>
    <xdr:cxnSp macro="">
      <xdr:nvCxnSpPr>
        <xdr:cNvPr id="525" name="直線コネクタ 524"/>
        <xdr:cNvCxnSpPr/>
      </xdr:nvCxnSpPr>
      <xdr:spPr>
        <a:xfrm>
          <a:off x="14592300" y="6345439"/>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1789</xdr:rowOff>
    </xdr:from>
    <xdr:to>
      <xdr:col>76</xdr:col>
      <xdr:colOff>114300</xdr:colOff>
      <xdr:row>37</xdr:row>
      <xdr:rowOff>4091</xdr:rowOff>
    </xdr:to>
    <xdr:cxnSp macro="">
      <xdr:nvCxnSpPr>
        <xdr:cNvPr id="528" name="直線コネクタ 527"/>
        <xdr:cNvCxnSpPr/>
      </xdr:nvCxnSpPr>
      <xdr:spPr>
        <a:xfrm flipV="1">
          <a:off x="13703300" y="6345439"/>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120204</xdr:rowOff>
    </xdr:from>
    <xdr:to>
      <xdr:col>71</xdr:col>
      <xdr:colOff>177800</xdr:colOff>
      <xdr:row>37</xdr:row>
      <xdr:rowOff>4091</xdr:rowOff>
    </xdr:to>
    <xdr:cxnSp macro="">
      <xdr:nvCxnSpPr>
        <xdr:cNvPr id="531" name="直線コネクタ 530"/>
        <xdr:cNvCxnSpPr/>
      </xdr:nvCxnSpPr>
      <xdr:spPr>
        <a:xfrm>
          <a:off x="12814300" y="6292404"/>
          <a:ext cx="889000" cy="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64192</xdr:rowOff>
    </xdr:from>
    <xdr:ext cx="534377" cy="259045"/>
    <xdr:sp macro="" textlink="">
      <xdr:nvSpPr>
        <xdr:cNvPr id="533" name="テキスト ボックス 532"/>
        <xdr:cNvSpPr txBox="1"/>
      </xdr:nvSpPr>
      <xdr:spPr>
        <a:xfrm>
          <a:off x="13436111" y="64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131041</xdr:rowOff>
    </xdr:from>
    <xdr:ext cx="534377" cy="259045"/>
    <xdr:sp macro="" textlink="">
      <xdr:nvSpPr>
        <xdr:cNvPr id="535" name="テキスト ボックス 534"/>
        <xdr:cNvSpPr txBox="1"/>
      </xdr:nvSpPr>
      <xdr:spPr>
        <a:xfrm>
          <a:off x="12547111" y="64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80507</xdr:rowOff>
    </xdr:from>
    <xdr:to>
      <xdr:col>85</xdr:col>
      <xdr:colOff>177800</xdr:colOff>
      <xdr:row>37</xdr:row>
      <xdr:rowOff>10657</xdr:rowOff>
    </xdr:to>
    <xdr:sp macro="" textlink="">
      <xdr:nvSpPr>
        <xdr:cNvPr id="541" name="楕円 540"/>
        <xdr:cNvSpPr/>
      </xdr:nvSpPr>
      <xdr:spPr>
        <a:xfrm>
          <a:off x="16268700" y="62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103384</xdr:rowOff>
    </xdr:from>
    <xdr:ext cx="534377" cy="259045"/>
    <xdr:sp macro="" textlink="">
      <xdr:nvSpPr>
        <xdr:cNvPr id="542" name="消防費該当値テキスト"/>
        <xdr:cNvSpPr txBox="1"/>
      </xdr:nvSpPr>
      <xdr:spPr>
        <a:xfrm>
          <a:off x="16370300" y="610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153659</xdr:rowOff>
    </xdr:from>
    <xdr:to>
      <xdr:col>81</xdr:col>
      <xdr:colOff>101600</xdr:colOff>
      <xdr:row>37</xdr:row>
      <xdr:rowOff>83809</xdr:rowOff>
    </xdr:to>
    <xdr:sp macro="" textlink="">
      <xdr:nvSpPr>
        <xdr:cNvPr id="543" name="楕円 542"/>
        <xdr:cNvSpPr/>
      </xdr:nvSpPr>
      <xdr:spPr>
        <a:xfrm>
          <a:off x="15430500" y="632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74936</xdr:rowOff>
    </xdr:from>
    <xdr:ext cx="534377" cy="259045"/>
    <xdr:sp macro="" textlink="">
      <xdr:nvSpPr>
        <xdr:cNvPr id="544" name="テキスト ボックス 543"/>
        <xdr:cNvSpPr txBox="1"/>
      </xdr:nvSpPr>
      <xdr:spPr>
        <a:xfrm>
          <a:off x="15214111" y="641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122439</xdr:rowOff>
    </xdr:from>
    <xdr:to>
      <xdr:col>76</xdr:col>
      <xdr:colOff>165100</xdr:colOff>
      <xdr:row>37</xdr:row>
      <xdr:rowOff>52589</xdr:rowOff>
    </xdr:to>
    <xdr:sp macro="" textlink="">
      <xdr:nvSpPr>
        <xdr:cNvPr id="545" name="楕円 544"/>
        <xdr:cNvSpPr/>
      </xdr:nvSpPr>
      <xdr:spPr>
        <a:xfrm>
          <a:off x="14541500" y="629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43716</xdr:rowOff>
    </xdr:from>
    <xdr:ext cx="534377" cy="259045"/>
    <xdr:sp macro="" textlink="">
      <xdr:nvSpPr>
        <xdr:cNvPr id="546" name="テキスト ボックス 545"/>
        <xdr:cNvSpPr txBox="1"/>
      </xdr:nvSpPr>
      <xdr:spPr>
        <a:xfrm>
          <a:off x="14325111" y="638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124741</xdr:rowOff>
    </xdr:from>
    <xdr:to>
      <xdr:col>72</xdr:col>
      <xdr:colOff>38100</xdr:colOff>
      <xdr:row>37</xdr:row>
      <xdr:rowOff>54891</xdr:rowOff>
    </xdr:to>
    <xdr:sp macro="" textlink="">
      <xdr:nvSpPr>
        <xdr:cNvPr id="547" name="楕円 546"/>
        <xdr:cNvSpPr/>
      </xdr:nvSpPr>
      <xdr:spPr>
        <a:xfrm>
          <a:off x="13652500" y="62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71418</xdr:rowOff>
    </xdr:from>
    <xdr:ext cx="534377" cy="259045"/>
    <xdr:sp macro="" textlink="">
      <xdr:nvSpPr>
        <xdr:cNvPr id="548" name="テキスト ボックス 547"/>
        <xdr:cNvSpPr txBox="1"/>
      </xdr:nvSpPr>
      <xdr:spPr>
        <a:xfrm>
          <a:off x="13436111" y="60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69404</xdr:rowOff>
    </xdr:from>
    <xdr:to>
      <xdr:col>67</xdr:col>
      <xdr:colOff>101600</xdr:colOff>
      <xdr:row>36</xdr:row>
      <xdr:rowOff>171004</xdr:rowOff>
    </xdr:to>
    <xdr:sp macro="" textlink="">
      <xdr:nvSpPr>
        <xdr:cNvPr id="549" name="楕円 548"/>
        <xdr:cNvSpPr/>
      </xdr:nvSpPr>
      <xdr:spPr>
        <a:xfrm>
          <a:off x="12763500" y="62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16081</xdr:rowOff>
    </xdr:from>
    <xdr:ext cx="534377" cy="259045"/>
    <xdr:sp macro="" textlink="">
      <xdr:nvSpPr>
        <xdr:cNvPr id="550" name="テキスト ボックス 549"/>
        <xdr:cNvSpPr txBox="1"/>
      </xdr:nvSpPr>
      <xdr:spPr>
        <a:xfrm>
          <a:off x="12547111" y="60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70627</xdr:rowOff>
    </xdr:from>
    <xdr:to>
      <xdr:col>85</xdr:col>
      <xdr:colOff>127000</xdr:colOff>
      <xdr:row>58</xdr:row>
      <xdr:rowOff>32166</xdr:rowOff>
    </xdr:to>
    <xdr:cxnSp macro="">
      <xdr:nvCxnSpPr>
        <xdr:cNvPr id="581" name="直線コネクタ 580"/>
        <xdr:cNvCxnSpPr/>
      </xdr:nvCxnSpPr>
      <xdr:spPr>
        <a:xfrm flipV="1">
          <a:off x="15481300" y="9843277"/>
          <a:ext cx="838200" cy="13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154243</xdr:rowOff>
    </xdr:from>
    <xdr:to>
      <xdr:col>81</xdr:col>
      <xdr:colOff>50800</xdr:colOff>
      <xdr:row>58</xdr:row>
      <xdr:rowOff>32166</xdr:rowOff>
    </xdr:to>
    <xdr:cxnSp macro="">
      <xdr:nvCxnSpPr>
        <xdr:cNvPr id="584" name="直線コネクタ 583"/>
        <xdr:cNvCxnSpPr/>
      </xdr:nvCxnSpPr>
      <xdr:spPr>
        <a:xfrm>
          <a:off x="14592300" y="9926893"/>
          <a:ext cx="889000" cy="4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145105</xdr:rowOff>
    </xdr:from>
    <xdr:to>
      <xdr:col>76</xdr:col>
      <xdr:colOff>114300</xdr:colOff>
      <xdr:row>57</xdr:row>
      <xdr:rowOff>154243</xdr:rowOff>
    </xdr:to>
    <xdr:cxnSp macro="">
      <xdr:nvCxnSpPr>
        <xdr:cNvPr id="587" name="直線コネクタ 586"/>
        <xdr:cNvCxnSpPr/>
      </xdr:nvCxnSpPr>
      <xdr:spPr>
        <a:xfrm>
          <a:off x="13703300" y="9917755"/>
          <a:ext cx="889000" cy="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145105</xdr:rowOff>
    </xdr:from>
    <xdr:to>
      <xdr:col>71</xdr:col>
      <xdr:colOff>177800</xdr:colOff>
      <xdr:row>58</xdr:row>
      <xdr:rowOff>11671</xdr:rowOff>
    </xdr:to>
    <xdr:cxnSp macro="">
      <xdr:nvCxnSpPr>
        <xdr:cNvPr id="590" name="直線コネクタ 589"/>
        <xdr:cNvCxnSpPr/>
      </xdr:nvCxnSpPr>
      <xdr:spPr>
        <a:xfrm flipV="1">
          <a:off x="12814300" y="9917755"/>
          <a:ext cx="889000" cy="3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19827</xdr:rowOff>
    </xdr:from>
    <xdr:to>
      <xdr:col>85</xdr:col>
      <xdr:colOff>177800</xdr:colOff>
      <xdr:row>57</xdr:row>
      <xdr:rowOff>121427</xdr:rowOff>
    </xdr:to>
    <xdr:sp macro="" textlink="">
      <xdr:nvSpPr>
        <xdr:cNvPr id="600" name="楕円 599"/>
        <xdr:cNvSpPr/>
      </xdr:nvSpPr>
      <xdr:spPr>
        <a:xfrm>
          <a:off x="16268700" y="979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169704</xdr:rowOff>
    </xdr:from>
    <xdr:ext cx="599010" cy="259045"/>
    <xdr:sp macro="" textlink="">
      <xdr:nvSpPr>
        <xdr:cNvPr id="601" name="教育費該当値テキスト"/>
        <xdr:cNvSpPr txBox="1"/>
      </xdr:nvSpPr>
      <xdr:spPr>
        <a:xfrm>
          <a:off x="16370300" y="977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152816</xdr:rowOff>
    </xdr:from>
    <xdr:to>
      <xdr:col>81</xdr:col>
      <xdr:colOff>101600</xdr:colOff>
      <xdr:row>58</xdr:row>
      <xdr:rowOff>82966</xdr:rowOff>
    </xdr:to>
    <xdr:sp macro="" textlink="">
      <xdr:nvSpPr>
        <xdr:cNvPr id="602" name="楕円 601"/>
        <xdr:cNvSpPr/>
      </xdr:nvSpPr>
      <xdr:spPr>
        <a:xfrm>
          <a:off x="15430500" y="992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74093</xdr:rowOff>
    </xdr:from>
    <xdr:ext cx="534377" cy="259045"/>
    <xdr:sp macro="" textlink="">
      <xdr:nvSpPr>
        <xdr:cNvPr id="603" name="テキスト ボックス 602"/>
        <xdr:cNvSpPr txBox="1"/>
      </xdr:nvSpPr>
      <xdr:spPr>
        <a:xfrm>
          <a:off x="15214111" y="1001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103443</xdr:rowOff>
    </xdr:from>
    <xdr:to>
      <xdr:col>76</xdr:col>
      <xdr:colOff>165100</xdr:colOff>
      <xdr:row>58</xdr:row>
      <xdr:rowOff>33593</xdr:rowOff>
    </xdr:to>
    <xdr:sp macro="" textlink="">
      <xdr:nvSpPr>
        <xdr:cNvPr id="604" name="楕円 603"/>
        <xdr:cNvSpPr/>
      </xdr:nvSpPr>
      <xdr:spPr>
        <a:xfrm>
          <a:off x="14541500" y="987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24720</xdr:rowOff>
    </xdr:from>
    <xdr:ext cx="534377" cy="259045"/>
    <xdr:sp macro="" textlink="">
      <xdr:nvSpPr>
        <xdr:cNvPr id="605" name="テキスト ボックス 604"/>
        <xdr:cNvSpPr txBox="1"/>
      </xdr:nvSpPr>
      <xdr:spPr>
        <a:xfrm>
          <a:off x="14325111" y="996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94305</xdr:rowOff>
    </xdr:from>
    <xdr:to>
      <xdr:col>72</xdr:col>
      <xdr:colOff>38100</xdr:colOff>
      <xdr:row>58</xdr:row>
      <xdr:rowOff>24455</xdr:rowOff>
    </xdr:to>
    <xdr:sp macro="" textlink="">
      <xdr:nvSpPr>
        <xdr:cNvPr id="606" name="楕円 605"/>
        <xdr:cNvSpPr/>
      </xdr:nvSpPr>
      <xdr:spPr>
        <a:xfrm>
          <a:off x="13652500" y="986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15582</xdr:rowOff>
    </xdr:from>
    <xdr:ext cx="534377" cy="259045"/>
    <xdr:sp macro="" textlink="">
      <xdr:nvSpPr>
        <xdr:cNvPr id="607" name="テキスト ボックス 606"/>
        <xdr:cNvSpPr txBox="1"/>
      </xdr:nvSpPr>
      <xdr:spPr>
        <a:xfrm>
          <a:off x="13436111" y="995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132321</xdr:rowOff>
    </xdr:from>
    <xdr:to>
      <xdr:col>67</xdr:col>
      <xdr:colOff>101600</xdr:colOff>
      <xdr:row>58</xdr:row>
      <xdr:rowOff>62471</xdr:rowOff>
    </xdr:to>
    <xdr:sp macro="" textlink="">
      <xdr:nvSpPr>
        <xdr:cNvPr id="608" name="楕円 607"/>
        <xdr:cNvSpPr/>
      </xdr:nvSpPr>
      <xdr:spPr>
        <a:xfrm>
          <a:off x="12763500" y="99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53598</xdr:rowOff>
    </xdr:from>
    <xdr:ext cx="534377" cy="259045"/>
    <xdr:sp macro="" textlink="">
      <xdr:nvSpPr>
        <xdr:cNvPr id="609" name="テキスト ボックス 608"/>
        <xdr:cNvSpPr txBox="1"/>
      </xdr:nvSpPr>
      <xdr:spPr>
        <a:xfrm>
          <a:off x="12547111" y="999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134203</xdr:rowOff>
    </xdr:from>
    <xdr:to>
      <xdr:col>85</xdr:col>
      <xdr:colOff>126364</xdr:colOff>
      <xdr:row>79</xdr:row>
      <xdr:rowOff>98879</xdr:rowOff>
    </xdr:to>
    <xdr:cxnSp macro="">
      <xdr:nvCxnSpPr>
        <xdr:cNvPr id="635" name="直線コネクタ 634"/>
        <xdr:cNvCxnSpPr/>
      </xdr:nvCxnSpPr>
      <xdr:spPr>
        <a:xfrm flipV="1">
          <a:off x="16317595" y="12307153"/>
          <a:ext cx="1269" cy="1336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80880</xdr:rowOff>
    </xdr:from>
    <xdr:ext cx="599010" cy="259045"/>
    <xdr:sp macro="" textlink="">
      <xdr:nvSpPr>
        <xdr:cNvPr id="638" name="災害復旧費最大値テキスト"/>
        <xdr:cNvSpPr txBox="1"/>
      </xdr:nvSpPr>
      <xdr:spPr>
        <a:xfrm>
          <a:off x="16370300" y="1208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134203</xdr:rowOff>
    </xdr:from>
    <xdr:to>
      <xdr:col>86</xdr:col>
      <xdr:colOff>25400</xdr:colOff>
      <xdr:row>71</xdr:row>
      <xdr:rowOff>134203</xdr:rowOff>
    </xdr:to>
    <xdr:cxnSp macro="">
      <xdr:nvCxnSpPr>
        <xdr:cNvPr id="639" name="直線コネクタ 638"/>
        <xdr:cNvCxnSpPr/>
      </xdr:nvCxnSpPr>
      <xdr:spPr>
        <a:xfrm>
          <a:off x="16230600" y="12307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18640</xdr:rowOff>
    </xdr:from>
    <xdr:to>
      <xdr:col>85</xdr:col>
      <xdr:colOff>127000</xdr:colOff>
      <xdr:row>74</xdr:row>
      <xdr:rowOff>24409</xdr:rowOff>
    </xdr:to>
    <xdr:cxnSp macro="">
      <xdr:nvCxnSpPr>
        <xdr:cNvPr id="640" name="直線コネクタ 639"/>
        <xdr:cNvCxnSpPr/>
      </xdr:nvCxnSpPr>
      <xdr:spPr>
        <a:xfrm>
          <a:off x="15481300" y="12020140"/>
          <a:ext cx="838200" cy="69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38795</xdr:rowOff>
    </xdr:from>
    <xdr:ext cx="534377" cy="259045"/>
    <xdr:sp macro="" textlink="">
      <xdr:nvSpPr>
        <xdr:cNvPr id="641" name="災害復旧費平均値テキスト"/>
        <xdr:cNvSpPr txBox="1"/>
      </xdr:nvSpPr>
      <xdr:spPr>
        <a:xfrm>
          <a:off x="16370300" y="1341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60368</xdr:rowOff>
    </xdr:from>
    <xdr:to>
      <xdr:col>85</xdr:col>
      <xdr:colOff>177800</xdr:colOff>
      <xdr:row>78</xdr:row>
      <xdr:rowOff>161968</xdr:rowOff>
    </xdr:to>
    <xdr:sp macro="" textlink="">
      <xdr:nvSpPr>
        <xdr:cNvPr id="642" name="フローチャート: 判断 641"/>
        <xdr:cNvSpPr/>
      </xdr:nvSpPr>
      <xdr:spPr>
        <a:xfrm>
          <a:off x="16268700" y="1343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18640</xdr:rowOff>
    </xdr:from>
    <xdr:to>
      <xdr:col>81</xdr:col>
      <xdr:colOff>50800</xdr:colOff>
      <xdr:row>70</xdr:row>
      <xdr:rowOff>20980</xdr:rowOff>
    </xdr:to>
    <xdr:cxnSp macro="">
      <xdr:nvCxnSpPr>
        <xdr:cNvPr id="643" name="直線コネクタ 642"/>
        <xdr:cNvCxnSpPr/>
      </xdr:nvCxnSpPr>
      <xdr:spPr>
        <a:xfrm flipV="1">
          <a:off x="14592300" y="12020140"/>
          <a:ext cx="88900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70993</xdr:rowOff>
    </xdr:from>
    <xdr:to>
      <xdr:col>81</xdr:col>
      <xdr:colOff>101600</xdr:colOff>
      <xdr:row>79</xdr:row>
      <xdr:rowOff>1143</xdr:rowOff>
    </xdr:to>
    <xdr:sp macro="" textlink="">
      <xdr:nvSpPr>
        <xdr:cNvPr id="644" name="フローチャート: 判断 643"/>
        <xdr:cNvSpPr/>
      </xdr:nvSpPr>
      <xdr:spPr>
        <a:xfrm>
          <a:off x="15430500" y="1344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163720</xdr:rowOff>
    </xdr:from>
    <xdr:ext cx="534377" cy="259045"/>
    <xdr:sp macro="" textlink="">
      <xdr:nvSpPr>
        <xdr:cNvPr id="645" name="テキスト ボックス 644"/>
        <xdr:cNvSpPr txBox="1"/>
      </xdr:nvSpPr>
      <xdr:spPr>
        <a:xfrm>
          <a:off x="15214111" y="1353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20980</xdr:rowOff>
    </xdr:from>
    <xdr:to>
      <xdr:col>76</xdr:col>
      <xdr:colOff>114300</xdr:colOff>
      <xdr:row>74</xdr:row>
      <xdr:rowOff>103756</xdr:rowOff>
    </xdr:to>
    <xdr:cxnSp macro="">
      <xdr:nvCxnSpPr>
        <xdr:cNvPr id="646" name="直線コネクタ 645"/>
        <xdr:cNvCxnSpPr/>
      </xdr:nvCxnSpPr>
      <xdr:spPr>
        <a:xfrm flipV="1">
          <a:off x="13703300" y="12022480"/>
          <a:ext cx="889000" cy="76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19199</xdr:rowOff>
    </xdr:from>
    <xdr:to>
      <xdr:col>76</xdr:col>
      <xdr:colOff>165100</xdr:colOff>
      <xdr:row>78</xdr:row>
      <xdr:rowOff>120799</xdr:rowOff>
    </xdr:to>
    <xdr:sp macro="" textlink="">
      <xdr:nvSpPr>
        <xdr:cNvPr id="647" name="フローチャート: 判断 646"/>
        <xdr:cNvSpPr/>
      </xdr:nvSpPr>
      <xdr:spPr>
        <a:xfrm>
          <a:off x="14541500" y="133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111926</xdr:rowOff>
    </xdr:from>
    <xdr:ext cx="534377" cy="259045"/>
    <xdr:sp macro="" textlink="">
      <xdr:nvSpPr>
        <xdr:cNvPr id="648" name="テキスト ボックス 647"/>
        <xdr:cNvSpPr txBox="1"/>
      </xdr:nvSpPr>
      <xdr:spPr>
        <a:xfrm>
          <a:off x="14325111" y="134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103756</xdr:rowOff>
    </xdr:from>
    <xdr:to>
      <xdr:col>71</xdr:col>
      <xdr:colOff>177800</xdr:colOff>
      <xdr:row>74</xdr:row>
      <xdr:rowOff>157705</xdr:rowOff>
    </xdr:to>
    <xdr:cxnSp macro="">
      <xdr:nvCxnSpPr>
        <xdr:cNvPr id="649" name="直線コネクタ 648"/>
        <xdr:cNvCxnSpPr/>
      </xdr:nvCxnSpPr>
      <xdr:spPr>
        <a:xfrm flipV="1">
          <a:off x="12814300" y="12791056"/>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40001</xdr:rowOff>
    </xdr:from>
    <xdr:to>
      <xdr:col>72</xdr:col>
      <xdr:colOff>38100</xdr:colOff>
      <xdr:row>78</xdr:row>
      <xdr:rowOff>141601</xdr:rowOff>
    </xdr:to>
    <xdr:sp macro="" textlink="">
      <xdr:nvSpPr>
        <xdr:cNvPr id="650" name="フローチャート: 判断 649"/>
        <xdr:cNvSpPr/>
      </xdr:nvSpPr>
      <xdr:spPr>
        <a:xfrm>
          <a:off x="13652500" y="1341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132728</xdr:rowOff>
    </xdr:from>
    <xdr:ext cx="534377" cy="259045"/>
    <xdr:sp macro="" textlink="">
      <xdr:nvSpPr>
        <xdr:cNvPr id="651" name="テキスト ボックス 650"/>
        <xdr:cNvSpPr txBox="1"/>
      </xdr:nvSpPr>
      <xdr:spPr>
        <a:xfrm>
          <a:off x="13436111" y="1350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46358</xdr:rowOff>
    </xdr:from>
    <xdr:to>
      <xdr:col>67</xdr:col>
      <xdr:colOff>101600</xdr:colOff>
      <xdr:row>78</xdr:row>
      <xdr:rowOff>147958</xdr:rowOff>
    </xdr:to>
    <xdr:sp macro="" textlink="">
      <xdr:nvSpPr>
        <xdr:cNvPr id="652" name="フローチャート: 判断 651"/>
        <xdr:cNvSpPr/>
      </xdr:nvSpPr>
      <xdr:spPr>
        <a:xfrm>
          <a:off x="12763500" y="1341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139085</xdr:rowOff>
    </xdr:from>
    <xdr:ext cx="534377" cy="259045"/>
    <xdr:sp macro="" textlink="">
      <xdr:nvSpPr>
        <xdr:cNvPr id="653" name="テキスト ボックス 652"/>
        <xdr:cNvSpPr txBox="1"/>
      </xdr:nvSpPr>
      <xdr:spPr>
        <a:xfrm>
          <a:off x="12547111" y="1351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145059</xdr:rowOff>
    </xdr:from>
    <xdr:to>
      <xdr:col>85</xdr:col>
      <xdr:colOff>177800</xdr:colOff>
      <xdr:row>74</xdr:row>
      <xdr:rowOff>75209</xdr:rowOff>
    </xdr:to>
    <xdr:sp macro="" textlink="">
      <xdr:nvSpPr>
        <xdr:cNvPr id="659" name="楕円 658"/>
        <xdr:cNvSpPr/>
      </xdr:nvSpPr>
      <xdr:spPr>
        <a:xfrm>
          <a:off x="16268700" y="1266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167936</xdr:rowOff>
    </xdr:from>
    <xdr:ext cx="534377" cy="259045"/>
    <xdr:sp macro="" textlink="">
      <xdr:nvSpPr>
        <xdr:cNvPr id="660" name="災害復旧費該当値テキスト"/>
        <xdr:cNvSpPr txBox="1"/>
      </xdr:nvSpPr>
      <xdr:spPr>
        <a:xfrm>
          <a:off x="16370300" y="1251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139290</xdr:rowOff>
    </xdr:from>
    <xdr:to>
      <xdr:col>81</xdr:col>
      <xdr:colOff>101600</xdr:colOff>
      <xdr:row>70</xdr:row>
      <xdr:rowOff>69440</xdr:rowOff>
    </xdr:to>
    <xdr:sp macro="" textlink="">
      <xdr:nvSpPr>
        <xdr:cNvPr id="661" name="楕円 660"/>
        <xdr:cNvSpPr/>
      </xdr:nvSpPr>
      <xdr:spPr>
        <a:xfrm>
          <a:off x="15430500" y="1196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85967</xdr:rowOff>
    </xdr:from>
    <xdr:ext cx="599010" cy="259045"/>
    <xdr:sp macro="" textlink="">
      <xdr:nvSpPr>
        <xdr:cNvPr id="662" name="テキスト ボックス 661"/>
        <xdr:cNvSpPr txBox="1"/>
      </xdr:nvSpPr>
      <xdr:spPr>
        <a:xfrm>
          <a:off x="15181795" y="1174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141630</xdr:rowOff>
    </xdr:from>
    <xdr:to>
      <xdr:col>76</xdr:col>
      <xdr:colOff>165100</xdr:colOff>
      <xdr:row>70</xdr:row>
      <xdr:rowOff>71780</xdr:rowOff>
    </xdr:to>
    <xdr:sp macro="" textlink="">
      <xdr:nvSpPr>
        <xdr:cNvPr id="663" name="楕円 662"/>
        <xdr:cNvSpPr/>
      </xdr:nvSpPr>
      <xdr:spPr>
        <a:xfrm>
          <a:off x="14541500" y="1197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88307</xdr:rowOff>
    </xdr:from>
    <xdr:ext cx="599010" cy="259045"/>
    <xdr:sp macro="" textlink="">
      <xdr:nvSpPr>
        <xdr:cNvPr id="664" name="テキスト ボックス 663"/>
        <xdr:cNvSpPr txBox="1"/>
      </xdr:nvSpPr>
      <xdr:spPr>
        <a:xfrm>
          <a:off x="14292795" y="1174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52956</xdr:rowOff>
    </xdr:from>
    <xdr:to>
      <xdr:col>72</xdr:col>
      <xdr:colOff>38100</xdr:colOff>
      <xdr:row>74</xdr:row>
      <xdr:rowOff>154556</xdr:rowOff>
    </xdr:to>
    <xdr:sp macro="" textlink="">
      <xdr:nvSpPr>
        <xdr:cNvPr id="665" name="楕円 664"/>
        <xdr:cNvSpPr/>
      </xdr:nvSpPr>
      <xdr:spPr>
        <a:xfrm>
          <a:off x="13652500" y="127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171083</xdr:rowOff>
    </xdr:from>
    <xdr:ext cx="534377" cy="259045"/>
    <xdr:sp macro="" textlink="">
      <xdr:nvSpPr>
        <xdr:cNvPr id="666" name="テキスト ボックス 665"/>
        <xdr:cNvSpPr txBox="1"/>
      </xdr:nvSpPr>
      <xdr:spPr>
        <a:xfrm>
          <a:off x="13436111" y="1251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106905</xdr:rowOff>
    </xdr:from>
    <xdr:to>
      <xdr:col>67</xdr:col>
      <xdr:colOff>101600</xdr:colOff>
      <xdr:row>75</xdr:row>
      <xdr:rowOff>37055</xdr:rowOff>
    </xdr:to>
    <xdr:sp macro="" textlink="">
      <xdr:nvSpPr>
        <xdr:cNvPr id="667" name="楕円 666"/>
        <xdr:cNvSpPr/>
      </xdr:nvSpPr>
      <xdr:spPr>
        <a:xfrm>
          <a:off x="12763500" y="127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53582</xdr:rowOff>
    </xdr:from>
    <xdr:ext cx="534377" cy="259045"/>
    <xdr:sp macro="" textlink="">
      <xdr:nvSpPr>
        <xdr:cNvPr id="668" name="テキスト ボックス 667"/>
        <xdr:cNvSpPr txBox="1"/>
      </xdr:nvSpPr>
      <xdr:spPr>
        <a:xfrm>
          <a:off x="12547111" y="1256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2" name="直線コネクタ 691"/>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3" name="公債費最小値テキスト"/>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4" name="直線コネクタ 693"/>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5" name="公債費最大値テキスト"/>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6" name="直線コネクタ 695"/>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88032</xdr:rowOff>
    </xdr:from>
    <xdr:to>
      <xdr:col>85</xdr:col>
      <xdr:colOff>127000</xdr:colOff>
      <xdr:row>95</xdr:row>
      <xdr:rowOff>123737</xdr:rowOff>
    </xdr:to>
    <xdr:cxnSp macro="">
      <xdr:nvCxnSpPr>
        <xdr:cNvPr id="697" name="直線コネクタ 696"/>
        <xdr:cNvCxnSpPr/>
      </xdr:nvCxnSpPr>
      <xdr:spPr>
        <a:xfrm flipV="1">
          <a:off x="15481300" y="16375782"/>
          <a:ext cx="838200" cy="3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8" name="公債費平均値テキスト"/>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9" name="フローチャート: 判断 698"/>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123737</xdr:rowOff>
    </xdr:from>
    <xdr:to>
      <xdr:col>81</xdr:col>
      <xdr:colOff>50800</xdr:colOff>
      <xdr:row>95</xdr:row>
      <xdr:rowOff>163692</xdr:rowOff>
    </xdr:to>
    <xdr:cxnSp macro="">
      <xdr:nvCxnSpPr>
        <xdr:cNvPr id="700" name="直線コネクタ 699"/>
        <xdr:cNvCxnSpPr/>
      </xdr:nvCxnSpPr>
      <xdr:spPr>
        <a:xfrm flipV="1">
          <a:off x="14592300" y="16411487"/>
          <a:ext cx="889000" cy="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701" name="フローチャート: 判断 700"/>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2" name="テキスト ボックス 701"/>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163692</xdr:rowOff>
    </xdr:from>
    <xdr:to>
      <xdr:col>76</xdr:col>
      <xdr:colOff>114300</xdr:colOff>
      <xdr:row>96</xdr:row>
      <xdr:rowOff>20162</xdr:rowOff>
    </xdr:to>
    <xdr:cxnSp macro="">
      <xdr:nvCxnSpPr>
        <xdr:cNvPr id="703" name="直線コネクタ 702"/>
        <xdr:cNvCxnSpPr/>
      </xdr:nvCxnSpPr>
      <xdr:spPr>
        <a:xfrm flipV="1">
          <a:off x="13703300" y="16451442"/>
          <a:ext cx="889000" cy="2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4" name="フローチャート: 判断 703"/>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5" name="テキスト ボックス 704"/>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159840</xdr:rowOff>
    </xdr:from>
    <xdr:to>
      <xdr:col>71</xdr:col>
      <xdr:colOff>177800</xdr:colOff>
      <xdr:row>96</xdr:row>
      <xdr:rowOff>20162</xdr:rowOff>
    </xdr:to>
    <xdr:cxnSp macro="">
      <xdr:nvCxnSpPr>
        <xdr:cNvPr id="706" name="直線コネクタ 705"/>
        <xdr:cNvCxnSpPr/>
      </xdr:nvCxnSpPr>
      <xdr:spPr>
        <a:xfrm>
          <a:off x="12814300" y="16104690"/>
          <a:ext cx="889000" cy="37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7" name="フローチャート: 判断 706"/>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8" name="テキスト ボックス 707"/>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9" name="フローチャート: 判断 708"/>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10" name="テキスト ボックス 709"/>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37232</xdr:rowOff>
    </xdr:from>
    <xdr:to>
      <xdr:col>85</xdr:col>
      <xdr:colOff>177800</xdr:colOff>
      <xdr:row>95</xdr:row>
      <xdr:rowOff>138832</xdr:rowOff>
    </xdr:to>
    <xdr:sp macro="" textlink="">
      <xdr:nvSpPr>
        <xdr:cNvPr id="716" name="楕円 715"/>
        <xdr:cNvSpPr/>
      </xdr:nvSpPr>
      <xdr:spPr>
        <a:xfrm>
          <a:off x="16268700" y="163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60109</xdr:rowOff>
    </xdr:from>
    <xdr:ext cx="599010" cy="259045"/>
    <xdr:sp macro="" textlink="">
      <xdr:nvSpPr>
        <xdr:cNvPr id="717" name="公債費該当値テキスト"/>
        <xdr:cNvSpPr txBox="1"/>
      </xdr:nvSpPr>
      <xdr:spPr>
        <a:xfrm>
          <a:off x="16370300" y="1617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72937</xdr:rowOff>
    </xdr:from>
    <xdr:to>
      <xdr:col>81</xdr:col>
      <xdr:colOff>101600</xdr:colOff>
      <xdr:row>96</xdr:row>
      <xdr:rowOff>3087</xdr:rowOff>
    </xdr:to>
    <xdr:sp macro="" textlink="">
      <xdr:nvSpPr>
        <xdr:cNvPr id="718" name="楕円 717"/>
        <xdr:cNvSpPr/>
      </xdr:nvSpPr>
      <xdr:spPr>
        <a:xfrm>
          <a:off x="15430500" y="163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19614</xdr:rowOff>
    </xdr:from>
    <xdr:ext cx="599010" cy="259045"/>
    <xdr:sp macro="" textlink="">
      <xdr:nvSpPr>
        <xdr:cNvPr id="719" name="テキスト ボックス 718"/>
        <xdr:cNvSpPr txBox="1"/>
      </xdr:nvSpPr>
      <xdr:spPr>
        <a:xfrm>
          <a:off x="15181795" y="1613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112892</xdr:rowOff>
    </xdr:from>
    <xdr:to>
      <xdr:col>76</xdr:col>
      <xdr:colOff>165100</xdr:colOff>
      <xdr:row>96</xdr:row>
      <xdr:rowOff>43042</xdr:rowOff>
    </xdr:to>
    <xdr:sp macro="" textlink="">
      <xdr:nvSpPr>
        <xdr:cNvPr id="720" name="楕円 719"/>
        <xdr:cNvSpPr/>
      </xdr:nvSpPr>
      <xdr:spPr>
        <a:xfrm>
          <a:off x="14541500" y="1640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59569</xdr:rowOff>
    </xdr:from>
    <xdr:ext cx="599010" cy="259045"/>
    <xdr:sp macro="" textlink="">
      <xdr:nvSpPr>
        <xdr:cNvPr id="721" name="テキスト ボックス 720"/>
        <xdr:cNvSpPr txBox="1"/>
      </xdr:nvSpPr>
      <xdr:spPr>
        <a:xfrm>
          <a:off x="14292795" y="1617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140812</xdr:rowOff>
    </xdr:from>
    <xdr:to>
      <xdr:col>72</xdr:col>
      <xdr:colOff>38100</xdr:colOff>
      <xdr:row>96</xdr:row>
      <xdr:rowOff>70962</xdr:rowOff>
    </xdr:to>
    <xdr:sp macro="" textlink="">
      <xdr:nvSpPr>
        <xdr:cNvPr id="722" name="楕円 721"/>
        <xdr:cNvSpPr/>
      </xdr:nvSpPr>
      <xdr:spPr>
        <a:xfrm>
          <a:off x="13652500" y="164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87489</xdr:rowOff>
    </xdr:from>
    <xdr:ext cx="599010" cy="259045"/>
    <xdr:sp macro="" textlink="">
      <xdr:nvSpPr>
        <xdr:cNvPr id="723" name="テキスト ボックス 722"/>
        <xdr:cNvSpPr txBox="1"/>
      </xdr:nvSpPr>
      <xdr:spPr>
        <a:xfrm>
          <a:off x="13403795" y="1620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109040</xdr:rowOff>
    </xdr:from>
    <xdr:to>
      <xdr:col>67</xdr:col>
      <xdr:colOff>101600</xdr:colOff>
      <xdr:row>94</xdr:row>
      <xdr:rowOff>39190</xdr:rowOff>
    </xdr:to>
    <xdr:sp macro="" textlink="">
      <xdr:nvSpPr>
        <xdr:cNvPr id="724" name="楕円 723"/>
        <xdr:cNvSpPr/>
      </xdr:nvSpPr>
      <xdr:spPr>
        <a:xfrm>
          <a:off x="12763500" y="1605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55717</xdr:rowOff>
    </xdr:from>
    <xdr:ext cx="599010" cy="259045"/>
    <xdr:sp macro="" textlink="">
      <xdr:nvSpPr>
        <xdr:cNvPr id="725" name="テキスト ボックス 724"/>
        <xdr:cNvSpPr txBox="1"/>
      </xdr:nvSpPr>
      <xdr:spPr>
        <a:xfrm>
          <a:off x="12514795" y="1582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9" name="テキスト ボックス 73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1" name="テキスト ボックス 74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3" name="テキスト ボックス 74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7" name="直線コネクタ 746"/>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8" name="諸支出金最小値テキスト"/>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50" name="諸支出金最大値テキスト"/>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51" name="直線コネクタ 750"/>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3" name="諸支出金平均値テキスト"/>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4" name="フローチャート: 判断 753"/>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6" name="フローチャート: 判断 755"/>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7" name="テキスト ボックス 756"/>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9" name="フローチャート: 判断 758"/>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60" name="テキスト ボックス 759"/>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2" name="フローチャート: 判断 761"/>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3" name="テキスト ボックス 762"/>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4" name="フローチャート: 判断 763"/>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5" name="テキスト ボックス 764"/>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2" name="諸支出金該当値テキスト"/>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総務費は、庁舎建設事業が完了したことで住民一人当たり</a:t>
          </a:r>
          <a:r>
            <a:rPr kumimoji="1" lang="en-US" altLang="ja-JP" sz="1300">
              <a:latin typeface="ＭＳ Ｐゴシック" panose="020B0600070205080204" pitchFamily="50" charset="-128"/>
              <a:ea typeface="ＭＳ Ｐゴシック" panose="020B0600070205080204" pitchFamily="50" charset="-128"/>
            </a:rPr>
            <a:t>371,247</a:t>
          </a:r>
          <a:r>
            <a:rPr kumimoji="1" lang="ja-JP" altLang="en-US" sz="1300">
              <a:latin typeface="ＭＳ Ｐゴシック" panose="020B0600070205080204" pitchFamily="50" charset="-128"/>
              <a:ea typeface="ＭＳ Ｐゴシック" panose="020B0600070205080204" pitchFamily="50" charset="-128"/>
            </a:rPr>
            <a:t>円となったが類似団体平均を大きく上回っている。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民生費は、令和３年度から実施している町立保育所建設のため増加傾向にある。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202,048</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これは、病院事業会計への補助金・負担金が多額なことが要因だと考えられる。また、病院建設事業や可燃ごみ中継施設建設事業の本格化により増加している。</a:t>
          </a:r>
        </a:p>
        <a:p>
          <a:r>
            <a:rPr kumimoji="1" lang="ja-JP" altLang="en-US" sz="1300">
              <a:latin typeface="ＭＳ Ｐゴシック" panose="020B0600070205080204" pitchFamily="50" charset="-128"/>
              <a:ea typeface="ＭＳ Ｐゴシック" panose="020B0600070205080204" pitchFamily="50" charset="-128"/>
            </a:rPr>
            <a:t>商工費は、平成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年度の自然公園の改修事業完了後ほぼ横ばいであり、類似団体よりも低い水準となっている。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災害復旧費においては、平成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月豪雨からの復旧費が多額となっており、類似団体平均を大幅に上回っていたが、復旧が完了し中断していた町道改修工事等が再開したため土木費が増加している。</a:t>
          </a:r>
        </a:p>
        <a:p>
          <a:r>
            <a:rPr kumimoji="1" lang="ja-JP" altLang="en-US" sz="1300">
              <a:latin typeface="ＭＳ Ｐゴシック" panose="020B0600070205080204" pitchFamily="50" charset="-128"/>
              <a:ea typeface="ＭＳ Ｐゴシック" panose="020B0600070205080204" pitchFamily="50" charset="-128"/>
            </a:rPr>
            <a:t>公債費は、借入の抑制や繰上償還を実施し、一時期と比べ健全化しているが、類似団体平均に比べると高い額で推移している。平成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年度から大型建設事業を実施しているため、他の投資事業を抑制しながら、公債費の抑制に努める。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財政調整基金残高については、毎年、実質収支額の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以上を積立てており、平成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年度以降、大幅に増加している。また、基金を利用した債券運用も積極的に行うことで、将来の財源不足に備えている。</a:t>
          </a:r>
        </a:p>
        <a:p>
          <a:r>
            <a:rPr kumimoji="1" lang="ja-JP" altLang="en-US" sz="1400">
              <a:latin typeface="ＭＳ ゴシック" pitchFamily="49" charset="-128"/>
              <a:ea typeface="ＭＳ ゴシック" pitchFamily="49" charset="-128"/>
            </a:rPr>
            <a:t>　実質収支比率は、前年度比ほぼ横ばいとなっている。</a:t>
          </a:r>
        </a:p>
        <a:p>
          <a:r>
            <a:rPr kumimoji="1" lang="ja-JP" altLang="en-US" sz="1400">
              <a:latin typeface="ＭＳ ゴシック" pitchFamily="49" charset="-128"/>
              <a:ea typeface="ＭＳ ゴシック" pitchFamily="49" charset="-128"/>
            </a:rPr>
            <a:t>　実質単年度収支比率は、財政調整基金を取り崩して財政運営を行っているためマイナスとなっている。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全会計ともに黒字となっている。</a:t>
          </a:r>
        </a:p>
        <a:p>
          <a:r>
            <a:rPr kumimoji="1" lang="ja-JP" altLang="en-US" sz="1400">
              <a:latin typeface="ＭＳ ゴシック" pitchFamily="49" charset="-128"/>
              <a:ea typeface="ＭＳ ゴシック" pitchFamily="49" charset="-128"/>
            </a:rPr>
            <a:t>　引き続き黒字となるよう、財政健全化に努める。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12943526</v>
      </c>
      <c r="BO4" s="449"/>
      <c r="BP4" s="449"/>
      <c r="BQ4" s="449"/>
      <c r="BR4" s="449"/>
      <c r="BS4" s="449"/>
      <c r="BT4" s="449"/>
      <c r="BU4" s="450"/>
      <c r="BV4" s="448">
        <v>13692647</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5.6</v>
      </c>
      <c r="CU4" s="589"/>
      <c r="CV4" s="589"/>
      <c r="CW4" s="589"/>
      <c r="CX4" s="589"/>
      <c r="CY4" s="589"/>
      <c r="CZ4" s="589"/>
      <c r="DA4" s="590"/>
      <c r="DB4" s="588">
        <v>10.7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12298688</v>
      </c>
      <c r="BO5" s="420"/>
      <c r="BP5" s="420"/>
      <c r="BQ5" s="420"/>
      <c r="BR5" s="420"/>
      <c r="BS5" s="420"/>
      <c r="BT5" s="420"/>
      <c r="BU5" s="421"/>
      <c r="BV5" s="419">
        <v>12564875</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78.3</v>
      </c>
      <c r="CU5" s="417"/>
      <c r="CV5" s="417"/>
      <c r="CW5" s="417"/>
      <c r="CX5" s="417"/>
      <c r="CY5" s="417"/>
      <c r="CZ5" s="417"/>
      <c r="DA5" s="418"/>
      <c r="DB5" s="416">
        <v>73.400000000000006</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644838</v>
      </c>
      <c r="BO6" s="420"/>
      <c r="BP6" s="420"/>
      <c r="BQ6" s="420"/>
      <c r="BR6" s="420"/>
      <c r="BS6" s="420"/>
      <c r="BT6" s="420"/>
      <c r="BU6" s="421"/>
      <c r="BV6" s="419">
        <v>1127772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79</v>
      </c>
      <c r="CU6" s="563"/>
      <c r="CV6" s="563"/>
      <c r="CW6" s="563"/>
      <c r="CX6" s="563"/>
      <c r="CY6" s="563"/>
      <c r="CZ6" s="563"/>
      <c r="DA6" s="564"/>
      <c r="DB6" s="562">
        <v>75.900000000000006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103</v>
      </c>
      <c r="AV7" s="478"/>
      <c r="AW7" s="478"/>
      <c r="AX7" s="478"/>
      <c r="AY7" s="433" t="s">
        <v>107</v>
      </c>
      <c r="AZ7" s="434"/>
      <c r="BA7" s="434"/>
      <c r="BB7" s="434"/>
      <c r="BC7" s="434"/>
      <c r="BD7" s="434"/>
      <c r="BE7" s="434"/>
      <c r="BF7" s="434"/>
      <c r="BG7" s="434"/>
      <c r="BH7" s="434"/>
      <c r="BI7" s="434"/>
      <c r="BJ7" s="434"/>
      <c r="BK7" s="434"/>
      <c r="BL7" s="434"/>
      <c r="BM7" s="435"/>
      <c r="BN7" s="419">
        <v>287311</v>
      </c>
      <c r="BO7" s="420"/>
      <c r="BP7" s="420"/>
      <c r="BQ7" s="420"/>
      <c r="BR7" s="420"/>
      <c r="BS7" s="420"/>
      <c r="BT7" s="420"/>
      <c r="BU7" s="421"/>
      <c r="BV7" s="419">
        <v>423109</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6394194</v>
      </c>
      <c r="CU7" s="420"/>
      <c r="CV7" s="420"/>
      <c r="CW7" s="420"/>
      <c r="CX7" s="420"/>
      <c r="CY7" s="420"/>
      <c r="CZ7" s="420"/>
      <c r="DA7" s="421"/>
      <c r="DB7" s="419">
        <v>6591483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357527</v>
      </c>
      <c r="BO8" s="420"/>
      <c r="BP8" s="420"/>
      <c r="BQ8" s="420"/>
      <c r="BR8" s="420"/>
      <c r="BS8" s="420"/>
      <c r="BT8" s="420"/>
      <c r="BU8" s="421"/>
      <c r="BV8" s="419">
        <v>704663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v>
      </c>
      <c r="CU8" s="523"/>
      <c r="CV8" s="523"/>
      <c r="CW8" s="523"/>
      <c r="CX8" s="523"/>
      <c r="CY8" s="523"/>
      <c r="CZ8" s="523"/>
      <c r="DA8" s="524"/>
      <c r="DB8" s="522">
        <v>0.21</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8250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103</v>
      </c>
      <c r="AV9" s="478"/>
      <c r="AW9" s="478"/>
      <c r="AX9" s="478"/>
      <c r="AY9" s="433" t="s">
        <v>117</v>
      </c>
      <c r="AZ9" s="434"/>
      <c r="BA9" s="434"/>
      <c r="BB9" s="434"/>
      <c r="BC9" s="434"/>
      <c r="BD9" s="434"/>
      <c r="BE9" s="434"/>
      <c r="BF9" s="434"/>
      <c r="BG9" s="434"/>
      <c r="BH9" s="434"/>
      <c r="BI9" s="434"/>
      <c r="BJ9" s="434"/>
      <c r="BK9" s="434"/>
      <c r="BL9" s="434"/>
      <c r="BM9" s="435"/>
      <c r="BN9" s="419">
        <v>-347136</v>
      </c>
      <c r="BO9" s="420"/>
      <c r="BP9" s="420"/>
      <c r="BQ9" s="420"/>
      <c r="BR9" s="420"/>
      <c r="BS9" s="420"/>
      <c r="BT9" s="420"/>
      <c r="BU9" s="421"/>
      <c r="BV9" s="419">
        <v>86763</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15.9</v>
      </c>
      <c r="CU9" s="417"/>
      <c r="CV9" s="417"/>
      <c r="CW9" s="417"/>
      <c r="CX9" s="417"/>
      <c r="CY9" s="417"/>
      <c r="CZ9" s="417"/>
      <c r="DA9" s="418"/>
      <c r="DB9" s="416">
        <v>14.4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9217</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16440</v>
      </c>
      <c r="BO10" s="420"/>
      <c r="BP10" s="420"/>
      <c r="BQ10" s="420"/>
      <c r="BR10" s="420"/>
      <c r="BS10" s="420"/>
      <c r="BT10" s="420"/>
      <c r="BU10" s="421"/>
      <c r="BV10" s="419">
        <v>14173</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121</v>
      </c>
      <c r="AV11" s="478"/>
      <c r="AW11" s="478"/>
      <c r="AX11" s="478"/>
      <c r="AY11" s="433" t="s">
        <v>127</v>
      </c>
      <c r="AZ11" s="434"/>
      <c r="BA11" s="434"/>
      <c r="BB11" s="434"/>
      <c r="BC11" s="434"/>
      <c r="BD11" s="434"/>
      <c r="BE11" s="434"/>
      <c r="BF11" s="434"/>
      <c r="BG11" s="434"/>
      <c r="BH11" s="434"/>
      <c r="BI11" s="434"/>
      <c r="BJ11" s="434"/>
      <c r="BK11" s="434"/>
      <c r="BL11" s="434"/>
      <c r="BM11" s="435"/>
      <c r="BN11" s="419">
        <v>7200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8249</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37000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8146</v>
      </c>
      <c r="S13" s="507"/>
      <c r="T13" s="507"/>
      <c r="U13" s="507"/>
      <c r="V13" s="508"/>
      <c r="W13" s="509" t="s">
        <v>140</v>
      </c>
      <c r="X13" s="405"/>
      <c r="Y13" s="405"/>
      <c r="Z13" s="405"/>
      <c r="AA13" s="405"/>
      <c r="AB13" s="406"/>
      <c r="AC13" s="372">
        <v>1057</v>
      </c>
      <c r="AD13" s="373"/>
      <c r="AE13" s="373"/>
      <c r="AF13" s="373"/>
      <c r="AG13" s="374"/>
      <c r="AH13" s="372">
        <v>1334</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-323496</v>
      </c>
      <c r="BO13" s="420"/>
      <c r="BP13" s="420"/>
      <c r="BQ13" s="420"/>
      <c r="BR13" s="420"/>
      <c r="BS13" s="420"/>
      <c r="BT13" s="420"/>
      <c r="BU13" s="421"/>
      <c r="BV13" s="419">
        <v>63936</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6</v>
      </c>
      <c r="CU13" s="417"/>
      <c r="CV13" s="417"/>
      <c r="CW13" s="417"/>
      <c r="CX13" s="417"/>
      <c r="CY13" s="417"/>
      <c r="CZ13" s="417"/>
      <c r="DA13" s="418"/>
      <c r="DB13" s="416">
        <v>5.6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8496</v>
      </c>
      <c r="S14" s="507"/>
      <c r="T14" s="507"/>
      <c r="U14" s="507"/>
      <c r="V14" s="508"/>
      <c r="W14" s="510"/>
      <c r="X14" s="408"/>
      <c r="Y14" s="408"/>
      <c r="Z14" s="408"/>
      <c r="AA14" s="408"/>
      <c r="AB14" s="409"/>
      <c r="AC14" s="499">
        <v>24.6</v>
      </c>
      <c r="AD14" s="500"/>
      <c r="AE14" s="500"/>
      <c r="AF14" s="500"/>
      <c r="AG14" s="501"/>
      <c r="AH14" s="499">
        <v>28.2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138</v>
      </c>
      <c r="CU14" s="517"/>
      <c r="CV14" s="517"/>
      <c r="CW14" s="517"/>
      <c r="CX14" s="517"/>
      <c r="CY14" s="517"/>
      <c r="CZ14" s="517"/>
      <c r="DA14" s="518"/>
      <c r="DB14" s="516" t="s">
        <v>138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139</v>
      </c>
      <c r="N15" s="504"/>
      <c r="O15" s="504"/>
      <c r="P15" s="504"/>
      <c r="Q15" s="505"/>
      <c r="R15" s="506">
        <v>8395</v>
      </c>
      <c r="S15" s="507"/>
      <c r="T15" s="507"/>
      <c r="U15" s="507"/>
      <c r="V15" s="508"/>
      <c r="W15" s="509" t="s">
        <v>147</v>
      </c>
      <c r="X15" s="405"/>
      <c r="Y15" s="405"/>
      <c r="Z15" s="405"/>
      <c r="AA15" s="405"/>
      <c r="AB15" s="406"/>
      <c r="AC15" s="372">
        <v>985</v>
      </c>
      <c r="AD15" s="373"/>
      <c r="AE15" s="373"/>
      <c r="AF15" s="373"/>
      <c r="AG15" s="374"/>
      <c r="AH15" s="372">
        <v>1069</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1204356</v>
      </c>
      <c r="BO15" s="449"/>
      <c r="BP15" s="449"/>
      <c r="BQ15" s="449"/>
      <c r="BR15" s="449"/>
      <c r="BS15" s="449"/>
      <c r="BT15" s="449"/>
      <c r="BU15" s="450"/>
      <c r="BV15" s="448">
        <v>1202099</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23</v>
      </c>
      <c r="AD16" s="500"/>
      <c r="AE16" s="500"/>
      <c r="AF16" s="500"/>
      <c r="AG16" s="501"/>
      <c r="AH16" s="499">
        <v>22.6</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6083347</v>
      </c>
      <c r="BO16" s="420"/>
      <c r="BP16" s="420"/>
      <c r="BQ16" s="420"/>
      <c r="BR16" s="420"/>
      <c r="BS16" s="420"/>
      <c r="BT16" s="420"/>
      <c r="BU16" s="421"/>
      <c r="BV16" s="419">
        <v>6120797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2248</v>
      </c>
      <c r="AD17" s="373"/>
      <c r="AE17" s="373"/>
      <c r="AF17" s="373"/>
      <c r="AG17" s="374"/>
      <c r="AH17" s="372">
        <v>2329</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1458964</v>
      </c>
      <c r="BO17" s="420"/>
      <c r="BP17" s="420"/>
      <c r="BQ17" s="420"/>
      <c r="BR17" s="420"/>
      <c r="BS17" s="420"/>
      <c r="BT17" s="420"/>
      <c r="BU17" s="421"/>
      <c r="BV17" s="419">
        <v>1455641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381.98</v>
      </c>
      <c r="M18" s="472"/>
      <c r="N18" s="472"/>
      <c r="O18" s="472"/>
      <c r="P18" s="472"/>
      <c r="Q18" s="472"/>
      <c r="R18" s="473"/>
      <c r="S18" s="473"/>
      <c r="T18" s="473"/>
      <c r="U18" s="473"/>
      <c r="V18" s="474"/>
      <c r="W18" s="490"/>
      <c r="X18" s="491"/>
      <c r="Y18" s="491"/>
      <c r="Z18" s="491"/>
      <c r="AA18" s="491"/>
      <c r="AB18" s="515"/>
      <c r="AC18" s="389">
        <v>52.4</v>
      </c>
      <c r="AD18" s="390"/>
      <c r="AE18" s="390"/>
      <c r="AF18" s="390"/>
      <c r="AG18" s="475"/>
      <c r="AH18" s="389">
        <v>49.2</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5096040</v>
      </c>
      <c r="BO18" s="420"/>
      <c r="BP18" s="420"/>
      <c r="BQ18" s="420"/>
      <c r="BR18" s="420"/>
      <c r="BS18" s="420"/>
      <c r="BT18" s="420"/>
      <c r="BU18" s="421"/>
      <c r="BV18" s="419">
        <v>4858230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22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8714982</v>
      </c>
      <c r="BO19" s="420"/>
      <c r="BP19" s="420"/>
      <c r="BQ19" s="420"/>
      <c r="BR19" s="420"/>
      <c r="BS19" s="420"/>
      <c r="BT19" s="420"/>
      <c r="BU19" s="421"/>
      <c r="BV19" s="419">
        <v>9315138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3339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12145169</v>
      </c>
      <c r="BO22" s="449"/>
      <c r="BP22" s="449"/>
      <c r="BQ22" s="449"/>
      <c r="BR22" s="449"/>
      <c r="BS22" s="449"/>
      <c r="BT22" s="449"/>
      <c r="BU22" s="450"/>
      <c r="BV22" s="448">
        <v>12626054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8722997</v>
      </c>
      <c r="BO23" s="420"/>
      <c r="BP23" s="420"/>
      <c r="BQ23" s="420"/>
      <c r="BR23" s="420"/>
      <c r="BS23" s="420"/>
      <c r="BT23" s="420"/>
      <c r="BU23" s="421"/>
      <c r="BV23" s="419">
        <v>8977604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7270</v>
      </c>
      <c r="R24" s="373"/>
      <c r="S24" s="373"/>
      <c r="T24" s="373"/>
      <c r="U24" s="373"/>
      <c r="V24" s="374"/>
      <c r="W24" s="462"/>
      <c r="X24" s="399"/>
      <c r="Y24" s="400"/>
      <c r="Z24" s="375" t="s">
        <v>172</v>
      </c>
      <c r="AA24" s="376"/>
      <c r="AB24" s="376"/>
      <c r="AC24" s="376"/>
      <c r="AD24" s="376"/>
      <c r="AE24" s="376"/>
      <c r="AF24" s="376"/>
      <c r="AG24" s="377"/>
      <c r="AH24" s="372">
        <v>143</v>
      </c>
      <c r="AI24" s="373"/>
      <c r="AJ24" s="373"/>
      <c r="AK24" s="373"/>
      <c r="AL24" s="374"/>
      <c r="AM24" s="372">
        <v>462033</v>
      </c>
      <c r="AN24" s="373"/>
      <c r="AO24" s="373"/>
      <c r="AP24" s="373"/>
      <c r="AQ24" s="373"/>
      <c r="AR24" s="374"/>
      <c r="AS24" s="372">
        <v>3231</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8833107</v>
      </c>
      <c r="BO24" s="420"/>
      <c r="BP24" s="420"/>
      <c r="BQ24" s="420"/>
      <c r="BR24" s="420"/>
      <c r="BS24" s="420"/>
      <c r="BT24" s="420"/>
      <c r="BU24" s="421"/>
      <c r="BV24" s="419">
        <v>8982856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6410</v>
      </c>
      <c r="R25" s="373"/>
      <c r="S25" s="373"/>
      <c r="T25" s="373"/>
      <c r="U25" s="373"/>
      <c r="V25" s="374"/>
      <c r="W25" s="462"/>
      <c r="X25" s="399"/>
      <c r="Y25" s="400"/>
      <c r="Z25" s="375" t="s">
        <v>175</v>
      </c>
      <c r="AA25" s="376"/>
      <c r="AB25" s="376"/>
      <c r="AC25" s="376"/>
      <c r="AD25" s="376"/>
      <c r="AE25" s="376"/>
      <c r="AF25" s="376"/>
      <c r="AG25" s="377"/>
      <c r="AH25" s="372" t="s">
        <v>138</v>
      </c>
      <c r="AI25" s="373"/>
      <c r="AJ25" s="373"/>
      <c r="AK25" s="373"/>
      <c r="AL25" s="374"/>
      <c r="AM25" s="372" t="s">
        <v>176</v>
      </c>
      <c r="AN25" s="373"/>
      <c r="AO25" s="373"/>
      <c r="AP25" s="373"/>
      <c r="AQ25" s="373"/>
      <c r="AR25" s="374"/>
      <c r="AS25" s="372" t="s">
        <v>176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2455763</v>
      </c>
      <c r="BO25" s="449"/>
      <c r="BP25" s="449"/>
      <c r="BQ25" s="449"/>
      <c r="BR25" s="449"/>
      <c r="BS25" s="449"/>
      <c r="BT25" s="449"/>
      <c r="BU25" s="450"/>
      <c r="BV25" s="448">
        <v>2678848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5990</v>
      </c>
      <c r="R26" s="373"/>
      <c r="S26" s="373"/>
      <c r="T26" s="373"/>
      <c r="U26" s="373"/>
      <c r="V26" s="374"/>
      <c r="W26" s="462"/>
      <c r="X26" s="399"/>
      <c r="Y26" s="400"/>
      <c r="Z26" s="375" t="s">
        <v>179</v>
      </c>
      <c r="AA26" s="430"/>
      <c r="AB26" s="430"/>
      <c r="AC26" s="430"/>
      <c r="AD26" s="430"/>
      <c r="AE26" s="430"/>
      <c r="AF26" s="430"/>
      <c r="AG26" s="431"/>
      <c r="AH26" s="372">
        <v>2</v>
      </c>
      <c r="AI26" s="373"/>
      <c r="AJ26" s="373"/>
      <c r="AK26" s="373"/>
      <c r="AL26" s="374"/>
      <c r="AM26" s="372" t="s">
        <v>180</v>
      </c>
      <c r="AN26" s="373"/>
      <c r="AO26" s="373"/>
      <c r="AP26" s="373"/>
      <c r="AQ26" s="373"/>
      <c r="AR26" s="374"/>
      <c r="AS26" s="372" t="s">
        <v>180</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176</v>
      </c>
      <c r="BO26" s="420"/>
      <c r="BP26" s="420"/>
      <c r="BQ26" s="420"/>
      <c r="BR26" s="420"/>
      <c r="BS26" s="420"/>
      <c r="BT26" s="420"/>
      <c r="BU26" s="421"/>
      <c r="BV26" s="419" t="s">
        <v>176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3150</v>
      </c>
      <c r="R27" s="373"/>
      <c r="S27" s="373"/>
      <c r="T27" s="373"/>
      <c r="U27" s="373"/>
      <c r="V27" s="374"/>
      <c r="W27" s="462"/>
      <c r="X27" s="399"/>
      <c r="Y27" s="400"/>
      <c r="Z27" s="375" t="s">
        <v>183</v>
      </c>
      <c r="AA27" s="376"/>
      <c r="AB27" s="376"/>
      <c r="AC27" s="376"/>
      <c r="AD27" s="376"/>
      <c r="AE27" s="376"/>
      <c r="AF27" s="376"/>
      <c r="AG27" s="377"/>
      <c r="AH27" s="372">
        <v>1</v>
      </c>
      <c r="AI27" s="373"/>
      <c r="AJ27" s="373"/>
      <c r="AK27" s="373"/>
      <c r="AL27" s="374"/>
      <c r="AM27" s="372" t="s">
        <v>180</v>
      </c>
      <c r="AN27" s="373"/>
      <c r="AO27" s="373"/>
      <c r="AP27" s="373"/>
      <c r="AQ27" s="373"/>
      <c r="AR27" s="374"/>
      <c r="AS27" s="372" t="s">
        <v>180</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176</v>
      </c>
      <c r="BO27" s="454"/>
      <c r="BP27" s="454"/>
      <c r="BQ27" s="454"/>
      <c r="BR27" s="454"/>
      <c r="BS27" s="454"/>
      <c r="BT27" s="454"/>
      <c r="BU27" s="455"/>
      <c r="BV27" s="453" t="s">
        <v>176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2650</v>
      </c>
      <c r="R28" s="373"/>
      <c r="S28" s="373"/>
      <c r="T28" s="373"/>
      <c r="U28" s="373"/>
      <c r="V28" s="374"/>
      <c r="W28" s="462"/>
      <c r="X28" s="399"/>
      <c r="Y28" s="400"/>
      <c r="Z28" s="375" t="s">
        <v>186</v>
      </c>
      <c r="AA28" s="376"/>
      <c r="AB28" s="376"/>
      <c r="AC28" s="376"/>
      <c r="AD28" s="376"/>
      <c r="AE28" s="376"/>
      <c r="AF28" s="376"/>
      <c r="AG28" s="377"/>
      <c r="AH28" s="372" t="s">
        <v>138</v>
      </c>
      <c r="AI28" s="373"/>
      <c r="AJ28" s="373"/>
      <c r="AK28" s="373"/>
      <c r="AL28" s="374"/>
      <c r="AM28" s="372" t="s">
        <v>138</v>
      </c>
      <c r="AN28" s="373"/>
      <c r="AO28" s="373"/>
      <c r="AP28" s="373"/>
      <c r="AQ28" s="373"/>
      <c r="AR28" s="374"/>
      <c r="AS28" s="372" t="s">
        <v>176</v>
      </c>
      <c r="AT28" s="373"/>
      <c r="AU28" s="373"/>
      <c r="AV28" s="373"/>
      <c r="AW28" s="373"/>
      <c r="AX28" s="432"/>
      <c r="AY28" s="436" t="s">
        <v>187</v>
      </c>
      <c r="AZ28" s="437"/>
      <c r="BA28" s="437"/>
      <c r="BB28" s="438"/>
      <c r="BC28" s="445" t="s">
        <v>49</v>
      </c>
      <c r="BD28" s="446"/>
      <c r="BE28" s="446"/>
      <c r="BF28" s="446"/>
      <c r="BG28" s="446"/>
      <c r="BH28" s="446"/>
      <c r="BI28" s="446"/>
      <c r="BJ28" s="446"/>
      <c r="BK28" s="446"/>
      <c r="BL28" s="446"/>
      <c r="BM28" s="447"/>
      <c r="BN28" s="448">
        <v>5254800</v>
      </c>
      <c r="BO28" s="449"/>
      <c r="BP28" s="449"/>
      <c r="BQ28" s="449"/>
      <c r="BR28" s="449"/>
      <c r="BS28" s="449"/>
      <c r="BT28" s="449"/>
      <c r="BU28" s="450"/>
      <c r="BV28" s="448">
        <v>4955598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8</v>
      </c>
      <c r="M29" s="373"/>
      <c r="N29" s="373"/>
      <c r="O29" s="373"/>
      <c r="P29" s="374"/>
      <c r="Q29" s="372">
        <v>2450</v>
      </c>
      <c r="R29" s="373"/>
      <c r="S29" s="373"/>
      <c r="T29" s="373"/>
      <c r="U29" s="373"/>
      <c r="V29" s="374"/>
      <c r="W29" s="463"/>
      <c r="X29" s="464"/>
      <c r="Y29" s="465"/>
      <c r="Z29" s="375" t="s">
        <v>189</v>
      </c>
      <c r="AA29" s="376"/>
      <c r="AB29" s="376"/>
      <c r="AC29" s="376"/>
      <c r="AD29" s="376"/>
      <c r="AE29" s="376"/>
      <c r="AF29" s="376"/>
      <c r="AG29" s="377"/>
      <c r="AH29" s="372">
        <v>144</v>
      </c>
      <c r="AI29" s="373"/>
      <c r="AJ29" s="373"/>
      <c r="AK29" s="373"/>
      <c r="AL29" s="374"/>
      <c r="AM29" s="372">
        <v>466135</v>
      </c>
      <c r="AN29" s="373"/>
      <c r="AO29" s="373"/>
      <c r="AP29" s="373"/>
      <c r="AQ29" s="373"/>
      <c r="AR29" s="374"/>
      <c r="AS29" s="372">
        <v>3237</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83250</v>
      </c>
      <c r="BO29" s="420"/>
      <c r="BP29" s="420"/>
      <c r="BQ29" s="420"/>
      <c r="BR29" s="420"/>
      <c r="BS29" s="420"/>
      <c r="BT29" s="420"/>
      <c r="BU29" s="421"/>
      <c r="BV29" s="419">
        <v>82987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95.6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5856558</v>
      </c>
      <c r="BO30" s="454"/>
      <c r="BP30" s="454"/>
      <c r="BQ30" s="454"/>
      <c r="BR30" s="454"/>
      <c r="BS30" s="454"/>
      <c r="BT30" s="454"/>
      <c r="BU30" s="455"/>
      <c r="BV30" s="453">
        <v>5778347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200</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病院事業会計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IF('各会計、関係団体の財政状況及び健全化判断比率'!B33="","",'各会計、関係団体の財政状況及び健全化判断比率'!B33)</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広島県後期高齢者医療広域連合（一般会計）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帝釈峡スコラ</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分収育林事業特別会計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IF('各会計、関係団体の財政状況及び健全化判断比率'!B34="","",'各会計、関係団体の財政状況及び健全化判断比率'!B34)</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広島県後期高齢者医療広域連合（特別会計）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神石高原農業公社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飲料水供給施設事業特別会計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介護保険特別会計（保険事業勘定）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11</v>
      </c>
      <c r="BF36" s="367"/>
      <c r="BG36" s="368" t="str">
        <f>IF('各会計、関係団体の財政状況及び健全化判断比率'!B35="","",'各会計、関係団体の財政状況及び健全化判断比率'!B35)</f>
        <v>総合開発事業特別会計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広島県市町総合事務組合</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さんわ一八二ステーション</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介護保険特別会計（介護サービス事業勘定）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福山地区消防組合</v>
      </c>
      <c r="BZ37" s="368"/>
      <c r="CA37" s="368"/>
      <c r="CB37" s="368"/>
      <c r="CC37" s="368"/>
      <c r="CD37" s="368"/>
      <c r="CE37" s="368"/>
      <c r="CF37" s="368"/>
      <c r="CG37" s="368"/>
      <c r="CH37" s="368"/>
      <c r="CI37" s="368"/>
      <c r="CJ37" s="368"/>
      <c r="CK37" s="368"/>
      <c r="CL37" s="368"/>
      <c r="CM37" s="368"/>
      <c r="CN37" s="181"/>
      <c r="CO37" s="367">
        <f t="shared" si="3"/>
        <v>19</v>
      </c>
      <c r="CP37" s="367"/>
      <c r="CQ37" s="368" t="str">
        <f>IF('各会計、関係団体の財政状況及び健全化判断比率'!BS10="","",'各会計、関係団体の財政状況及び健全化判断比率'!BS10)</f>
        <v>神石高原地域創造チャレンジ基金</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cltT1RvPDt2k4FvOe+v90m0kXFiesRCmvPSwa1j+D8tcMvDoSlS7O70YkcdcJ19xuu/TCZX4rN2oee2r8OH6vg==" saltValue="4kxLFYQXadPMgFqtl9mNP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564</v>
      </c>
      <c r="D34" s="1151"/>
      <c r="E34" s="1152"/>
      <c r="F34" s="32">
        <v>9.11</v>
      </c>
      <c r="G34" s="33">
        <v>9.18</v>
      </c>
      <c r="H34" s="33">
        <v>9.7799999999999994</v>
      </c>
      <c r="I34" s="33">
        <v>10.58</v>
      </c>
      <c r="J34" s="34">
        <v>5.48</v>
      </c>
      <c r="K34" s="22"/>
      <c r="L34" s="22"/>
      <c r="M34" s="22"/>
      <c r="N34" s="22"/>
      <c r="O34" s="22"/>
      <c r="P34" s="22"/>
    </row>
    <row r="35" spans="1:16" ht="39" customHeight="1" x14ac:dyDescent="0.15">
      <c r="A35" s="22"/>
      <c r="B35" s="35"/>
      <c r="C35" s="1145" t="s">
        <v>565</v>
      </c>
      <c r="D35" s="1146"/>
      <c r="E35" s="1147"/>
      <c r="F35" s="36">
        <v>1.72</v>
      </c>
      <c r="G35" s="37">
        <v>2.2000000000000002</v>
      </c>
      <c r="H35" s="37">
        <v>2.61</v>
      </c>
      <c r="I35" s="37">
        <v>2.72</v>
      </c>
      <c r="J35" s="38">
        <v>2.31</v>
      </c>
      <c r="K35" s="22"/>
      <c r="L35" s="22"/>
      <c r="M35" s="22"/>
      <c r="N35" s="22"/>
      <c r="O35" s="22"/>
      <c r="P35" s="22"/>
    </row>
    <row r="36" spans="1:16" ht="39" customHeight="1" x14ac:dyDescent="0.15">
      <c r="A36" s="22"/>
      <c r="B36" s="35"/>
      <c r="C36" s="1145" t="s">
        <v>566</v>
      </c>
      <c r="D36" s="1146"/>
      <c r="E36" s="1147"/>
      <c r="F36" s="36">
        <v>0.51</v>
      </c>
      <c r="G36" s="37">
        <v>0.35</v>
      </c>
      <c r="H36" s="37">
        <v>0.36</v>
      </c>
      <c r="I36" s="37">
        <v>0.48</v>
      </c>
      <c r="J36" s="38">
        <v>1.43</v>
      </c>
      <c r="K36" s="22"/>
      <c r="L36" s="22"/>
      <c r="M36" s="22"/>
      <c r="N36" s="22"/>
      <c r="O36" s="22"/>
      <c r="P36" s="22"/>
    </row>
    <row r="37" spans="1:16" ht="39" customHeight="1" x14ac:dyDescent="0.15">
      <c r="A37" s="22"/>
      <c r="B37" s="35"/>
      <c r="C37" s="1145" t="s">
        <v>567</v>
      </c>
      <c r="D37" s="1146"/>
      <c r="E37" s="1147"/>
      <c r="F37" s="36">
        <v>0.66</v>
      </c>
      <c r="G37" s="37">
        <v>0.63</v>
      </c>
      <c r="H37" s="37">
        <v>0.64</v>
      </c>
      <c r="I37" s="37">
        <v>0.56000000000000005</v>
      </c>
      <c r="J37" s="38">
        <v>0.75</v>
      </c>
      <c r="K37" s="22"/>
      <c r="L37" s="22"/>
      <c r="M37" s="22"/>
      <c r="N37" s="22"/>
      <c r="O37" s="22"/>
      <c r="P37" s="22"/>
    </row>
    <row r="38" spans="1:16" ht="39" customHeight="1" x14ac:dyDescent="0.15">
      <c r="A38" s="22"/>
      <c r="B38" s="35"/>
      <c r="C38" s="1145" t="s">
        <v>568</v>
      </c>
      <c r="D38" s="1146"/>
      <c r="E38" s="1147"/>
      <c r="F38" s="36">
        <v>0.92</v>
      </c>
      <c r="G38" s="37">
        <v>1.5</v>
      </c>
      <c r="H38" s="37">
        <v>0.85</v>
      </c>
      <c r="I38" s="37">
        <v>0.31</v>
      </c>
      <c r="J38" s="38">
        <v>0.57999999999999996</v>
      </c>
      <c r="K38" s="22"/>
      <c r="L38" s="22"/>
      <c r="M38" s="22"/>
      <c r="N38" s="22"/>
      <c r="O38" s="22"/>
      <c r="P38" s="22"/>
    </row>
    <row r="39" spans="1:16" ht="39" customHeight="1" x14ac:dyDescent="0.15">
      <c r="A39" s="22"/>
      <c r="B39" s="35"/>
      <c r="C39" s="1145" t="s">
        <v>569</v>
      </c>
      <c r="D39" s="1146"/>
      <c r="E39" s="1147"/>
      <c r="F39" s="36">
        <v>0.22</v>
      </c>
      <c r="G39" s="37">
        <v>0.31</v>
      </c>
      <c r="H39" s="37">
        <v>0.27</v>
      </c>
      <c r="I39" s="37">
        <v>0.36</v>
      </c>
      <c r="J39" s="38">
        <v>0.23</v>
      </c>
      <c r="K39" s="22"/>
      <c r="L39" s="22"/>
      <c r="M39" s="22"/>
      <c r="N39" s="22"/>
      <c r="O39" s="22"/>
      <c r="P39" s="22"/>
    </row>
    <row r="40" spans="1:16" ht="39" customHeight="1" x14ac:dyDescent="0.15">
      <c r="A40" s="22"/>
      <c r="B40" s="35"/>
      <c r="C40" s="1145" t="s">
        <v>570</v>
      </c>
      <c r="D40" s="1146"/>
      <c r="E40" s="1147"/>
      <c r="F40" s="36">
        <v>0.04</v>
      </c>
      <c r="G40" s="37">
        <v>0.09</v>
      </c>
      <c r="H40" s="37">
        <v>0.11</v>
      </c>
      <c r="I40" s="37">
        <v>0.1</v>
      </c>
      <c r="J40" s="38">
        <v>0.1</v>
      </c>
      <c r="K40" s="22"/>
      <c r="L40" s="22"/>
      <c r="M40" s="22"/>
      <c r="N40" s="22"/>
      <c r="O40" s="22"/>
      <c r="P40" s="22"/>
    </row>
    <row r="41" spans="1:16" ht="39" customHeight="1" x14ac:dyDescent="0.15">
      <c r="A41" s="22"/>
      <c r="B41" s="35"/>
      <c r="C41" s="1145" t="s">
        <v>571</v>
      </c>
      <c r="D41" s="1146"/>
      <c r="E41" s="1147"/>
      <c r="F41" s="36">
        <v>0.01</v>
      </c>
      <c r="G41" s="37">
        <v>0.03</v>
      </c>
      <c r="H41" s="37">
        <v>0.01</v>
      </c>
      <c r="I41" s="37">
        <v>0.02</v>
      </c>
      <c r="J41" s="38">
        <v>0.02</v>
      </c>
      <c r="K41" s="22"/>
      <c r="L41" s="22"/>
      <c r="M41" s="22"/>
      <c r="N41" s="22"/>
      <c r="O41" s="22"/>
      <c r="P41" s="22"/>
    </row>
    <row r="42" spans="1:16" ht="39" customHeight="1" x14ac:dyDescent="0.15">
      <c r="A42" s="22"/>
      <c r="B42" s="39"/>
      <c r="C42" s="1145" t="s">
        <v>572</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573</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hF74dAbj1/xbECXk/55FHVUxJCqkAG23ZhjyUkm/Di//InQ2hDSATJIO9BZkJuw9jBPXFdq3TynUBHke1B5rw==" saltValue="/c0kIA875nt0zEJTItF9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1328</v>
      </c>
      <c r="L45" s="60">
        <v>1298</v>
      </c>
      <c r="M45" s="60">
        <v>1327</v>
      </c>
      <c r="N45" s="60">
        <v>1392</v>
      </c>
      <c r="O45" s="61">
        <v>1433</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15">
      <c r="A48" s="48"/>
      <c r="B48" s="1178"/>
      <c r="C48" s="1179"/>
      <c r="D48" s="62"/>
      <c r="E48" s="1155" t="s">
        <v>14</v>
      </c>
      <c r="F48" s="1155"/>
      <c r="G48" s="1155"/>
      <c r="H48" s="1155"/>
      <c r="I48" s="1155"/>
      <c r="J48" s="1156"/>
      <c r="K48" s="63">
        <v>219</v>
      </c>
      <c r="L48" s="64">
        <v>211</v>
      </c>
      <c r="M48" s="64">
        <v>193</v>
      </c>
      <c r="N48" s="64">
        <v>198</v>
      </c>
      <c r="O48" s="65">
        <v>189</v>
      </c>
      <c r="P48" s="48"/>
      <c r="Q48" s="48"/>
      <c r="R48" s="48"/>
      <c r="S48" s="48"/>
      <c r="T48" s="48"/>
      <c r="U48" s="48"/>
    </row>
    <row r="49" spans="1:21" ht="30.75" customHeight="1" x14ac:dyDescent="0.15">
      <c r="A49" s="48"/>
      <c r="B49" s="1178"/>
      <c r="C49" s="1179"/>
      <c r="D49" s="62"/>
      <c r="E49" s="1155" t="s">
        <v>15</v>
      </c>
      <c r="F49" s="1155"/>
      <c r="G49" s="1155"/>
      <c r="H49" s="1155"/>
      <c r="I49" s="1155"/>
      <c r="J49" s="1156"/>
      <c r="K49" s="63">
        <v>22</v>
      </c>
      <c r="L49" s="64">
        <v>22</v>
      </c>
      <c r="M49" s="64">
        <v>21</v>
      </c>
      <c r="N49" s="64">
        <v>18</v>
      </c>
      <c r="O49" s="65">
        <v>22</v>
      </c>
      <c r="P49" s="48"/>
      <c r="Q49" s="48"/>
      <c r="R49" s="48"/>
      <c r="S49" s="48"/>
      <c r="T49" s="48"/>
      <c r="U49" s="48"/>
    </row>
    <row r="50" spans="1:21" ht="30.75" customHeight="1" x14ac:dyDescent="0.15">
      <c r="A50" s="48"/>
      <c r="B50" s="1178"/>
      <c r="C50" s="1179"/>
      <c r="D50" s="62"/>
      <c r="E50" s="1155" t="s">
        <v>16</v>
      </c>
      <c r="F50" s="1155"/>
      <c r="G50" s="1155"/>
      <c r="H50" s="1155"/>
      <c r="I50" s="1155"/>
      <c r="J50" s="1156"/>
      <c r="K50" s="63">
        <v>1</v>
      </c>
      <c r="L50" s="64">
        <v>1</v>
      </c>
      <c r="M50" s="64">
        <v>1</v>
      </c>
      <c r="N50" s="64">
        <v>1</v>
      </c>
      <c r="O50" s="65">
        <v>1</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514</v>
      </c>
      <c r="L51" s="64">
        <v>0</v>
      </c>
      <c r="M51" s="64" t="s">
        <v>514</v>
      </c>
      <c r="N51" s="64" t="s">
        <v>514</v>
      </c>
      <c r="O51" s="65" t="s">
        <v>514</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1268</v>
      </c>
      <c r="L52" s="64">
        <v>1260</v>
      </c>
      <c r="M52" s="64">
        <v>1265</v>
      </c>
      <c r="N52" s="64">
        <v>1302</v>
      </c>
      <c r="O52" s="65">
        <v>1296</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302</v>
      </c>
      <c r="L53" s="69">
        <v>272</v>
      </c>
      <c r="M53" s="69">
        <v>277</v>
      </c>
      <c r="N53" s="69">
        <v>307</v>
      </c>
      <c r="O53" s="70">
        <v>349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gAIaXUXIy+Gn6mRMUQiHKbm295Hx+9RBmxeD7wyrE+wd0dap5wf4LgTPdnHEY1KPHW/filg76HAyLjrzWjzA==" saltValue="R5XDS+PRLcdGBhpZz8J3n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556</v>
      </c>
      <c r="J40" s="103" t="s">
        <v>557</v>
      </c>
      <c r="K40" s="103" t="s">
        <v>558</v>
      </c>
      <c r="L40" s="103" t="s">
        <v>559</v>
      </c>
      <c r="M40" s="104" t="s">
        <v>560</v>
      </c>
    </row>
    <row r="41" spans="2:13" ht="27.75" customHeight="1" x14ac:dyDescent="0.15">
      <c r="B41" s="1196" t="s">
        <v>31</v>
      </c>
      <c r="C41" s="1197"/>
      <c r="D41" s="105"/>
      <c r="E41" s="1198" t="s">
        <v>32</v>
      </c>
      <c r="F41" s="1198"/>
      <c r="G41" s="1198"/>
      <c r="H41" s="1199"/>
      <c r="I41" s="355">
        <v>12005</v>
      </c>
      <c r="J41" s="356">
        <v>12246</v>
      </c>
      <c r="K41" s="356">
        <v>12433</v>
      </c>
      <c r="L41" s="356">
        <v>12626</v>
      </c>
      <c r="M41" s="357">
        <v>12145</v>
      </c>
    </row>
    <row r="42" spans="2:13" ht="27.75" customHeight="1" x14ac:dyDescent="0.15">
      <c r="B42" s="1186"/>
      <c r="C42" s="1187"/>
      <c r="D42" s="106"/>
      <c r="E42" s="1190" t="s">
        <v>33</v>
      </c>
      <c r="F42" s="1190"/>
      <c r="G42" s="1190"/>
      <c r="H42" s="1191"/>
      <c r="I42" s="358">
        <v>4</v>
      </c>
      <c r="J42" s="359">
        <v>2</v>
      </c>
      <c r="K42" s="359">
        <v>1</v>
      </c>
      <c r="L42" s="359" t="s">
        <v>514</v>
      </c>
      <c r="M42" s="360" t="s">
        <v>514</v>
      </c>
    </row>
    <row r="43" spans="2:13" ht="27.75" customHeight="1" x14ac:dyDescent="0.15">
      <c r="B43" s="1186"/>
      <c r="C43" s="1187"/>
      <c r="D43" s="106"/>
      <c r="E43" s="1190" t="s">
        <v>34</v>
      </c>
      <c r="F43" s="1190"/>
      <c r="G43" s="1190"/>
      <c r="H43" s="1191"/>
      <c r="I43" s="358">
        <v>1562</v>
      </c>
      <c r="J43" s="359">
        <v>1434</v>
      </c>
      <c r="K43" s="359">
        <v>1507</v>
      </c>
      <c r="L43" s="359">
        <v>2278</v>
      </c>
      <c r="M43" s="360">
        <v>2184</v>
      </c>
    </row>
    <row r="44" spans="2:13" ht="27.75" customHeight="1" x14ac:dyDescent="0.15">
      <c r="B44" s="1186"/>
      <c r="C44" s="1187"/>
      <c r="D44" s="106"/>
      <c r="E44" s="1190" t="s">
        <v>35</v>
      </c>
      <c r="F44" s="1190"/>
      <c r="G44" s="1190"/>
      <c r="H44" s="1191"/>
      <c r="I44" s="358">
        <v>95</v>
      </c>
      <c r="J44" s="359">
        <v>83</v>
      </c>
      <c r="K44" s="359">
        <v>71</v>
      </c>
      <c r="L44" s="359">
        <v>74</v>
      </c>
      <c r="M44" s="360">
        <v>61</v>
      </c>
    </row>
    <row r="45" spans="2:13" ht="27.75" customHeight="1" x14ac:dyDescent="0.15">
      <c r="B45" s="1186"/>
      <c r="C45" s="1187"/>
      <c r="D45" s="106"/>
      <c r="E45" s="1190" t="s">
        <v>36</v>
      </c>
      <c r="F45" s="1190"/>
      <c r="G45" s="1190"/>
      <c r="H45" s="1191"/>
      <c r="I45" s="358">
        <v>858</v>
      </c>
      <c r="J45" s="359">
        <v>706</v>
      </c>
      <c r="K45" s="359">
        <v>720</v>
      </c>
      <c r="L45" s="359">
        <v>587</v>
      </c>
      <c r="M45" s="360">
        <v>629</v>
      </c>
    </row>
    <row r="46" spans="2:13" ht="27.75" customHeight="1" x14ac:dyDescent="0.15">
      <c r="B46" s="1186"/>
      <c r="C46" s="1187"/>
      <c r="D46" s="107"/>
      <c r="E46" s="1190" t="s">
        <v>37</v>
      </c>
      <c r="F46" s="1190"/>
      <c r="G46" s="1190"/>
      <c r="H46" s="1191"/>
      <c r="I46" s="358" t="s">
        <v>514</v>
      </c>
      <c r="J46" s="359" t="s">
        <v>514</v>
      </c>
      <c r="K46" s="359" t="s">
        <v>514</v>
      </c>
      <c r="L46" s="359" t="s">
        <v>514</v>
      </c>
      <c r="M46" s="360" t="s">
        <v>514</v>
      </c>
    </row>
    <row r="47" spans="2:13" ht="27.75" customHeight="1" x14ac:dyDescent="0.15">
      <c r="B47" s="1186"/>
      <c r="C47" s="1187"/>
      <c r="D47" s="108"/>
      <c r="E47" s="1200" t="s">
        <v>38</v>
      </c>
      <c r="F47" s="1201"/>
      <c r="G47" s="1201"/>
      <c r="H47" s="1202"/>
      <c r="I47" s="358" t="s">
        <v>514</v>
      </c>
      <c r="J47" s="359" t="s">
        <v>514</v>
      </c>
      <c r="K47" s="359" t="s">
        <v>514</v>
      </c>
      <c r="L47" s="359" t="s">
        <v>514</v>
      </c>
      <c r="M47" s="360" t="s">
        <v>514</v>
      </c>
    </row>
    <row r="48" spans="2:13" ht="27.75" customHeight="1" x14ac:dyDescent="0.15">
      <c r="B48" s="1186"/>
      <c r="C48" s="1187"/>
      <c r="D48" s="106"/>
      <c r="E48" s="1190" t="s">
        <v>39</v>
      </c>
      <c r="F48" s="1190"/>
      <c r="G48" s="1190"/>
      <c r="H48" s="1191"/>
      <c r="I48" s="358" t="s">
        <v>514</v>
      </c>
      <c r="J48" s="359" t="s">
        <v>514</v>
      </c>
      <c r="K48" s="359" t="s">
        <v>514</v>
      </c>
      <c r="L48" s="359" t="s">
        <v>514</v>
      </c>
      <c r="M48" s="360" t="s">
        <v>514</v>
      </c>
    </row>
    <row r="49" spans="2:13" ht="27.75" customHeight="1" x14ac:dyDescent="0.15">
      <c r="B49" s="1188"/>
      <c r="C49" s="1189"/>
      <c r="D49" s="106"/>
      <c r="E49" s="1190" t="s">
        <v>40</v>
      </c>
      <c r="F49" s="1190"/>
      <c r="G49" s="1190"/>
      <c r="H49" s="1191"/>
      <c r="I49" s="358" t="s">
        <v>514</v>
      </c>
      <c r="J49" s="359" t="s">
        <v>514</v>
      </c>
      <c r="K49" s="359" t="s">
        <v>514</v>
      </c>
      <c r="L49" s="359" t="s">
        <v>514</v>
      </c>
      <c r="M49" s="360" t="s">
        <v>514</v>
      </c>
    </row>
    <row r="50" spans="2:13" ht="27.75" customHeight="1" x14ac:dyDescent="0.15">
      <c r="B50" s="1184" t="s">
        <v>41</v>
      </c>
      <c r="C50" s="1185"/>
      <c r="D50" s="109"/>
      <c r="E50" s="1190" t="s">
        <v>42</v>
      </c>
      <c r="F50" s="1190"/>
      <c r="G50" s="1190"/>
      <c r="H50" s="1191"/>
      <c r="I50" s="358">
        <v>9466</v>
      </c>
      <c r="J50" s="359">
        <v>7728</v>
      </c>
      <c r="K50" s="359">
        <v>7948</v>
      </c>
      <c r="L50" s="359">
        <v>8507</v>
      </c>
      <c r="M50" s="360">
        <v>9114</v>
      </c>
    </row>
    <row r="51" spans="2:13" ht="27.75" customHeight="1" x14ac:dyDescent="0.15">
      <c r="B51" s="1186"/>
      <c r="C51" s="1187"/>
      <c r="D51" s="106"/>
      <c r="E51" s="1190" t="s">
        <v>43</v>
      </c>
      <c r="F51" s="1190"/>
      <c r="G51" s="1190"/>
      <c r="H51" s="1191"/>
      <c r="I51" s="358">
        <v>51</v>
      </c>
      <c r="J51" s="359">
        <v>34</v>
      </c>
      <c r="K51" s="359">
        <v>22</v>
      </c>
      <c r="L51" s="359">
        <v>14</v>
      </c>
      <c r="M51" s="360">
        <v>9</v>
      </c>
    </row>
    <row r="52" spans="2:13" ht="27.75" customHeight="1" x14ac:dyDescent="0.15">
      <c r="B52" s="1188"/>
      <c r="C52" s="1189"/>
      <c r="D52" s="106"/>
      <c r="E52" s="1190" t="s">
        <v>44</v>
      </c>
      <c r="F52" s="1190"/>
      <c r="G52" s="1190"/>
      <c r="H52" s="1191"/>
      <c r="I52" s="358">
        <v>11546</v>
      </c>
      <c r="J52" s="359">
        <v>11878</v>
      </c>
      <c r="K52" s="359">
        <v>11920</v>
      </c>
      <c r="L52" s="359">
        <v>12601</v>
      </c>
      <c r="M52" s="360">
        <v>11972</v>
      </c>
    </row>
    <row r="53" spans="2:13" ht="27.75" customHeight="1" thickBot="1" x14ac:dyDescent="0.2">
      <c r="B53" s="1192" t="s">
        <v>45</v>
      </c>
      <c r="C53" s="1193"/>
      <c r="D53" s="110"/>
      <c r="E53" s="1194" t="s">
        <v>46</v>
      </c>
      <c r="F53" s="1194"/>
      <c r="G53" s="1194"/>
      <c r="H53" s="1195"/>
      <c r="I53" s="361">
        <v>-6538</v>
      </c>
      <c r="J53" s="362">
        <v>-5169</v>
      </c>
      <c r="K53" s="362">
        <v>-5157</v>
      </c>
      <c r="L53" s="362">
        <v>-5558</v>
      </c>
      <c r="M53" s="363">
        <v>-6075</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T/dB6f2aF14UerMYOvt+gu+4xJnh35NtZtWDrNG7sjAa8cPx1lKztcr2dCD/STzZiuOnYL0eTcOe82kRAPcE/A==" saltValue="EzrXLfTBKZmQj32zu+nB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49</v>
      </c>
      <c r="D55" s="1211"/>
      <c r="E55" s="1212"/>
      <c r="F55" s="122">
        <v>4658</v>
      </c>
      <c r="G55" s="122">
        <v>4956</v>
      </c>
      <c r="H55" s="123">
        <v>5255</v>
      </c>
    </row>
    <row r="56" spans="2:8" ht="52.5" customHeight="1" x14ac:dyDescent="0.15">
      <c r="B56" s="124"/>
      <c r="C56" s="1213" t="s">
        <v>50</v>
      </c>
      <c r="D56" s="1213"/>
      <c r="E56" s="1214"/>
      <c r="F56" s="125">
        <v>23</v>
      </c>
      <c r="G56" s="125">
        <v>83</v>
      </c>
      <c r="H56" s="126">
        <v>83</v>
      </c>
    </row>
    <row r="57" spans="2:8" ht="53.25" customHeight="1" x14ac:dyDescent="0.15">
      <c r="B57" s="124"/>
      <c r="C57" s="1215" t="s">
        <v>51</v>
      </c>
      <c r="D57" s="1215"/>
      <c r="E57" s="1216"/>
      <c r="F57" s="127">
        <v>5928</v>
      </c>
      <c r="G57" s="127">
        <v>5778</v>
      </c>
      <c r="H57" s="128">
        <v>5857</v>
      </c>
    </row>
    <row r="58" spans="2:8" ht="45.75" customHeight="1" x14ac:dyDescent="0.15">
      <c r="B58" s="129"/>
      <c r="C58" s="1203" t="s">
        <v>595</v>
      </c>
      <c r="D58" s="1204"/>
      <c r="E58" s="1205"/>
      <c r="F58" s="130">
        <v>1906</v>
      </c>
      <c r="G58" s="130">
        <v>1772</v>
      </c>
      <c r="H58" s="131">
        <v>1597</v>
      </c>
    </row>
    <row r="59" spans="2:8" ht="45.75" customHeight="1" x14ac:dyDescent="0.15">
      <c r="B59" s="129"/>
      <c r="C59" s="1203" t="s">
        <v>596</v>
      </c>
      <c r="D59" s="1204"/>
      <c r="E59" s="1205"/>
      <c r="F59" s="130">
        <v>1289</v>
      </c>
      <c r="G59" s="130">
        <v>1293</v>
      </c>
      <c r="H59" s="131">
        <v>1297</v>
      </c>
    </row>
    <row r="60" spans="2:8" ht="45.75" customHeight="1" x14ac:dyDescent="0.15">
      <c r="B60" s="129"/>
      <c r="C60" s="1203" t="s">
        <v>597</v>
      </c>
      <c r="D60" s="1204"/>
      <c r="E60" s="1205"/>
      <c r="F60" s="130">
        <v>525</v>
      </c>
      <c r="G60" s="130">
        <v>522</v>
      </c>
      <c r="H60" s="131">
        <v>663</v>
      </c>
    </row>
    <row r="61" spans="2:8" ht="45.75" customHeight="1" x14ac:dyDescent="0.15">
      <c r="B61" s="129"/>
      <c r="C61" s="1203" t="s">
        <v>598</v>
      </c>
      <c r="D61" s="1204"/>
      <c r="E61" s="1205"/>
      <c r="F61" s="130">
        <v>651</v>
      </c>
      <c r="G61" s="130">
        <v>653</v>
      </c>
      <c r="H61" s="131">
        <v>655</v>
      </c>
    </row>
    <row r="62" spans="2:8" ht="45.75" customHeight="1" thickBot="1" x14ac:dyDescent="0.2">
      <c r="B62" s="132"/>
      <c r="C62" s="1206" t="s">
        <v>599</v>
      </c>
      <c r="D62" s="1207"/>
      <c r="E62" s="1208"/>
      <c r="F62" s="133">
        <v>446</v>
      </c>
      <c r="G62" s="133">
        <v>515</v>
      </c>
      <c r="H62" s="134">
        <v>516</v>
      </c>
    </row>
    <row r="63" spans="2:8" ht="52.5" customHeight="1" thickBot="1" x14ac:dyDescent="0.2">
      <c r="B63" s="135"/>
      <c r="C63" s="1209" t="s">
        <v>52</v>
      </c>
      <c r="D63" s="1209"/>
      <c r="E63" s="1210"/>
      <c r="F63" s="136">
        <v>10610</v>
      </c>
      <c r="G63" s="136">
        <v>10817</v>
      </c>
      <c r="H63" s="137">
        <v>11195</v>
      </c>
    </row>
    <row r="64" spans="2:8" x14ac:dyDescent="0.15"/>
  </sheetData>
  <sheetProtection algorithmName="SHA-512" hashValue="hqRHIN8hDrlTL6hrRbe+pbiKB7mAMabMmO6Wr9mXx5drm/lCTXncW3P4Rdt31pBA4M5HNHuE2vXuuxf8p4O6aA==" saltValue="4r2tXMAEXxWOMuaRcDHw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553</v>
      </c>
      <c r="G2" s="151"/>
      <c r="H2" s="152"/>
    </row>
    <row r="3" spans="1:8" x14ac:dyDescent="0.15">
      <c r="A3" s="148" t="s">
        <v>546</v>
      </c>
      <c r="B3" s="153"/>
      <c r="C3" s="154"/>
      <c r="D3" s="155">
        <v>167707</v>
      </c>
      <c r="E3" s="156"/>
      <c r="F3" s="157">
        <v>167497</v>
      </c>
      <c r="G3" s="158"/>
      <c r="H3" s="159"/>
    </row>
    <row r="4" spans="1:8" x14ac:dyDescent="0.15">
      <c r="A4" s="160"/>
      <c r="B4" s="161"/>
      <c r="C4" s="162"/>
      <c r="D4" s="163">
        <v>126109</v>
      </c>
      <c r="E4" s="164"/>
      <c r="F4" s="165">
        <v>82571</v>
      </c>
      <c r="G4" s="166"/>
      <c r="H4" s="167"/>
    </row>
    <row r="5" spans="1:8" x14ac:dyDescent="0.15">
      <c r="A5" s="148" t="s">
        <v>548</v>
      </c>
      <c r="B5" s="153"/>
      <c r="C5" s="154"/>
      <c r="D5" s="155">
        <v>209100</v>
      </c>
      <c r="E5" s="156"/>
      <c r="F5" s="157">
        <v>190274</v>
      </c>
      <c r="G5" s="158"/>
      <c r="H5" s="159"/>
    </row>
    <row r="6" spans="1:8" x14ac:dyDescent="0.15">
      <c r="A6" s="160"/>
      <c r="B6" s="161"/>
      <c r="C6" s="162"/>
      <c r="D6" s="163">
        <v>138052</v>
      </c>
      <c r="E6" s="164"/>
      <c r="F6" s="165">
        <v>88584</v>
      </c>
      <c r="G6" s="166"/>
      <c r="H6" s="167"/>
    </row>
    <row r="7" spans="1:8" x14ac:dyDescent="0.15">
      <c r="A7" s="148" t="s">
        <v>549</v>
      </c>
      <c r="B7" s="153"/>
      <c r="C7" s="154"/>
      <c r="D7" s="155">
        <v>207548</v>
      </c>
      <c r="E7" s="156"/>
      <c r="F7" s="157">
        <v>200194</v>
      </c>
      <c r="G7" s="158"/>
      <c r="H7" s="159"/>
    </row>
    <row r="8" spans="1:8" x14ac:dyDescent="0.15">
      <c r="A8" s="160"/>
      <c r="B8" s="161"/>
      <c r="C8" s="162"/>
      <c r="D8" s="163">
        <v>168567</v>
      </c>
      <c r="E8" s="164"/>
      <c r="F8" s="165">
        <v>106422</v>
      </c>
      <c r="G8" s="166"/>
      <c r="H8" s="167"/>
    </row>
    <row r="9" spans="1:8" x14ac:dyDescent="0.15">
      <c r="A9" s="148" t="s">
        <v>550</v>
      </c>
      <c r="B9" s="153"/>
      <c r="C9" s="154"/>
      <c r="D9" s="155">
        <v>231937</v>
      </c>
      <c r="E9" s="156"/>
      <c r="F9" s="157">
        <v>196914</v>
      </c>
      <c r="G9" s="158"/>
      <c r="H9" s="159"/>
    </row>
    <row r="10" spans="1:8" x14ac:dyDescent="0.15">
      <c r="A10" s="160"/>
      <c r="B10" s="161"/>
      <c r="C10" s="162"/>
      <c r="D10" s="163">
        <v>186033</v>
      </c>
      <c r="E10" s="164"/>
      <c r="F10" s="165">
        <v>98966</v>
      </c>
      <c r="G10" s="166"/>
      <c r="H10" s="167"/>
    </row>
    <row r="11" spans="1:8" x14ac:dyDescent="0.15">
      <c r="A11" s="148" t="s">
        <v>551</v>
      </c>
      <c r="B11" s="153"/>
      <c r="C11" s="154"/>
      <c r="D11" s="155">
        <v>179003</v>
      </c>
      <c r="E11" s="156"/>
      <c r="F11" s="157">
        <v>204757</v>
      </c>
      <c r="G11" s="158"/>
      <c r="H11" s="159"/>
    </row>
    <row r="12" spans="1:8" x14ac:dyDescent="0.15">
      <c r="A12" s="160"/>
      <c r="B12" s="161"/>
      <c r="C12" s="168"/>
      <c r="D12" s="163">
        <v>118566</v>
      </c>
      <c r="E12" s="164"/>
      <c r="F12" s="165">
        <v>106071</v>
      </c>
      <c r="G12" s="166"/>
      <c r="H12" s="167"/>
    </row>
    <row r="13" spans="1:8" x14ac:dyDescent="0.15">
      <c r="A13" s="148"/>
      <c r="B13" s="153"/>
      <c r="C13" s="169"/>
      <c r="D13" s="170">
        <v>199059</v>
      </c>
      <c r="E13" s="171"/>
      <c r="F13" s="172">
        <v>191927</v>
      </c>
      <c r="G13" s="173"/>
      <c r="H13" s="159"/>
    </row>
    <row r="14" spans="1:8" x14ac:dyDescent="0.15">
      <c r="A14" s="160"/>
      <c r="B14" s="161"/>
      <c r="C14" s="162"/>
      <c r="D14" s="163">
        <v>147465</v>
      </c>
      <c r="E14" s="164"/>
      <c r="F14" s="165">
        <v>96523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9.16</v>
      </c>
      <c r="C19" s="174">
        <f>ROUND(VALUE(SUBSTITUTE(実質収支比率等に係る経年分析!G$48,"▲","-")),2)</f>
        <v>9.2799999999999994</v>
      </c>
      <c r="D19" s="174">
        <f>ROUND(VALUE(SUBSTITUTE(実質収支比率等に係る経年分析!H$48,"▲","-")),2)</f>
        <v>9.89</v>
      </c>
      <c r="E19" s="174">
        <f>ROUND(VALUE(SUBSTITUTE(実質収支比率等に係る経年分析!I$48,"▲","-")),2)</f>
        <v>10.69</v>
      </c>
      <c r="F19" s="174">
        <f>ROUND(VALUE(SUBSTITUTE(実質収支比率等に係る経年分析!J$48,"▲","-")),2)</f>
        <v>5.59</v>
      </c>
    </row>
    <row r="20" spans="1:11" x14ac:dyDescent="0.15">
      <c r="A20" s="174" t="s">
        <v>56</v>
      </c>
      <c r="B20" s="174">
        <f>ROUND(VALUE(SUBSTITUTE(実質収支比率等に係る経年分析!F$47,"▲","-")),2)</f>
        <v>77.36</v>
      </c>
      <c r="C20" s="174">
        <f>ROUND(VALUE(SUBSTITUTE(実質収支比率等に係る経年分析!G$47,"▲","-")),2)</f>
        <v>78.17</v>
      </c>
      <c r="D20" s="174">
        <f>ROUND(VALUE(SUBSTITUTE(実質収支比率等に係る経年分析!H$47,"▲","-")),2)</f>
        <v>74.58</v>
      </c>
      <c r="E20" s="174">
        <f>ROUND(VALUE(SUBSTITUTE(実質収支比率等に係る経年分析!I$47,"▲","-")),2)</f>
        <v>75.180000000000007</v>
      </c>
      <c r="F20" s="174">
        <f>ROUND(VALUE(SUBSTITUTE(実質収支比率等に係る経年分析!J$47,"▲","-")),2)</f>
        <v>82.18</v>
      </c>
    </row>
    <row r="21" spans="1:11" x14ac:dyDescent="0.15">
      <c r="A21" s="174" t="s">
        <v>57</v>
      </c>
      <c r="B21" s="174">
        <f>IF(ISNUMBER(VALUE(SUBSTITUTE(実質収支比率等に係る経年分析!F$49,"▲","-"))),ROUND(VALUE(SUBSTITUTE(実質収支比率等に係る経年分析!F$49,"▲","-")),2),NA())</f>
        <v>9.41</v>
      </c>
      <c r="C21" s="174">
        <f>IF(ISNUMBER(VALUE(SUBSTITUTE(実質収支比率等に係る経年分析!G$49,"▲","-"))),ROUND(VALUE(SUBSTITUTE(実質収支比率等に係る経年分析!G$49,"▲","-")),2),NA())</f>
        <v>-6.32</v>
      </c>
      <c r="D21" s="174">
        <f>IF(ISNUMBER(VALUE(SUBSTITUTE(実質収支比率等に係る経年分析!H$49,"▲","-"))),ROUND(VALUE(SUBSTITUTE(実質収支比率等に係る経年分析!H$49,"▲","-")),2),NA())</f>
        <v>-4.95</v>
      </c>
      <c r="E21" s="174">
        <f>IF(ISNUMBER(VALUE(SUBSTITUTE(実質収支比率等に係る経年分析!I$49,"▲","-"))),ROUND(VALUE(SUBSTITUTE(実質収支比率等に係る経年分析!I$49,"▲","-")),2),NA())</f>
        <v>0.97</v>
      </c>
      <c r="F21" s="174">
        <f>IF(ISNUMBER(VALUE(SUBSTITUTE(実質収支比率等に係る経年分析!J$49,"▲","-"))),ROUND(VALUE(SUBSTITUTE(実質収支比率等に係る経年分析!J$49,"▲","-")),2),NA())</f>
        <v>-5.0599999999999996</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飲料水供給施設事業特別会計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0.23</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0.57999999999999996</v>
      </c>
    </row>
    <row r="33" spans="1:16" x14ac:dyDescent="0.1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0.56000000000000005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0.75</v>
      </c>
    </row>
    <row r="34" spans="1:16" x14ac:dyDescent="0.15">
      <c r="A34" s="175" t="str">
        <f>IF(連結実質赤字比率に係る赤字・黒字の構成分析!C$36="",NA(),連結実質赤字比率に係る赤字・黒字の構成分析!C$36)</f>
        <v>簡易水道事業特別会計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1.43</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2.2000000000000002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2.61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2.72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2.31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9.11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9.18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9.7799999999999994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10.58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5.48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1268</v>
      </c>
      <c r="E42" s="176"/>
      <c r="F42" s="176"/>
      <c r="G42" s="176">
        <f>'実質公債費比率（分子）の構造'!L$52</f>
        <v>1260</v>
      </c>
      <c r="H42" s="176"/>
      <c r="I42" s="176"/>
      <c r="J42" s="176">
        <f>'実質公債費比率（分子）の構造'!M$52</f>
        <v>1265</v>
      </c>
      <c r="K42" s="176"/>
      <c r="L42" s="176"/>
      <c r="M42" s="176">
        <f>'実質公債費比率（分子）の構造'!N$52</f>
        <v>1302</v>
      </c>
      <c r="N42" s="176"/>
      <c r="O42" s="176"/>
      <c r="P42" s="176">
        <f>'実質公債費比率（分子）の構造'!O$52</f>
        <v>1296</v>
      </c>
    </row>
    <row r="43" spans="1:16" x14ac:dyDescent="0.15">
      <c r="A43" s="176" t="s">
        <v>65</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15">
      <c r="A45" s="176" t="s">
        <v>67</v>
      </c>
      <c r="B45" s="176">
        <f>'実質公債費比率（分子）の構造'!K$49</f>
        <v>22</v>
      </c>
      <c r="C45" s="176"/>
      <c r="D45" s="176"/>
      <c r="E45" s="176">
        <f>'実質公債費比率（分子）の構造'!L$49</f>
        <v>22</v>
      </c>
      <c r="F45" s="176"/>
      <c r="G45" s="176"/>
      <c r="H45" s="176">
        <f>'実質公債費比率（分子）の構造'!M$49</f>
        <v>21</v>
      </c>
      <c r="I45" s="176"/>
      <c r="J45" s="176"/>
      <c r="K45" s="176">
        <f>'実質公債費比率（分子）の構造'!N$49</f>
        <v>18</v>
      </c>
      <c r="L45" s="176"/>
      <c r="M45" s="176"/>
      <c r="N45" s="176">
        <f>'実質公債費比率（分子）の構造'!O$49</f>
        <v>22</v>
      </c>
      <c r="O45" s="176"/>
      <c r="P45" s="176"/>
    </row>
    <row r="46" spans="1:16" x14ac:dyDescent="0.15">
      <c r="A46" s="176" t="s">
        <v>68</v>
      </c>
      <c r="B46" s="176">
        <f>'実質公債費比率（分子）の構造'!K$48</f>
        <v>219</v>
      </c>
      <c r="C46" s="176"/>
      <c r="D46" s="176"/>
      <c r="E46" s="176">
        <f>'実質公債費比率（分子）の構造'!L$48</f>
        <v>211</v>
      </c>
      <c r="F46" s="176"/>
      <c r="G46" s="176"/>
      <c r="H46" s="176">
        <f>'実質公債費比率（分子）の構造'!M$48</f>
        <v>193</v>
      </c>
      <c r="I46" s="176"/>
      <c r="J46" s="176"/>
      <c r="K46" s="176">
        <f>'実質公債費比率（分子）の構造'!N$48</f>
        <v>198</v>
      </c>
      <c r="L46" s="176"/>
      <c r="M46" s="176"/>
      <c r="N46" s="176">
        <f>'実質公債費比率（分子）の構造'!O$48</f>
        <v>189</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1328</v>
      </c>
      <c r="C49" s="176"/>
      <c r="D49" s="176"/>
      <c r="E49" s="176">
        <f>'実質公債費比率（分子）の構造'!L$45</f>
        <v>1298</v>
      </c>
      <c r="F49" s="176"/>
      <c r="G49" s="176"/>
      <c r="H49" s="176">
        <f>'実質公債費比率（分子）の構造'!M$45</f>
        <v>1327</v>
      </c>
      <c r="I49" s="176"/>
      <c r="J49" s="176"/>
      <c r="K49" s="176">
        <f>'実質公債費比率（分子）の構造'!N$45</f>
        <v>1392</v>
      </c>
      <c r="L49" s="176"/>
      <c r="M49" s="176"/>
      <c r="N49" s="176">
        <f>'実質公債費比率（分子）の構造'!O$45</f>
        <v>1433</v>
      </c>
      <c r="O49" s="176"/>
      <c r="P49" s="176"/>
    </row>
    <row r="50" spans="1:16" x14ac:dyDescent="0.15">
      <c r="A50" s="176" t="s">
        <v>72</v>
      </c>
      <c r="B50" s="176" t="e">
        <f>NA()</f>
        <v>#N/A</v>
      </c>
      <c r="C50" s="176">
        <f>IF(ISNUMBER('実質公債費比率（分子）の構造'!K$53),'実質公債費比率（分子）の構造'!K$53,NA())</f>
        <v>302</v>
      </c>
      <c r="D50" s="176" t="e">
        <f>NA()</f>
        <v>#N/A</v>
      </c>
      <c r="E50" s="176" t="e">
        <f>NA()</f>
        <v>#N/A</v>
      </c>
      <c r="F50" s="176">
        <f>IF(ISNUMBER('実質公債費比率（分子）の構造'!L$53),'実質公債費比率（分子）の構造'!L$53,NA())</f>
        <v>272</v>
      </c>
      <c r="G50" s="176" t="e">
        <f>NA()</f>
        <v>#N/A</v>
      </c>
      <c r="H50" s="176" t="e">
        <f>NA()</f>
        <v>#N/A</v>
      </c>
      <c r="I50" s="176">
        <f>IF(ISNUMBER('実質公債費比率（分子）の構造'!M$53),'実質公債費比率（分子）の構造'!M$53,NA())</f>
        <v>277</v>
      </c>
      <c r="J50" s="176" t="e">
        <f>NA()</f>
        <v>#N/A</v>
      </c>
      <c r="K50" s="176" t="e">
        <f>NA()</f>
        <v>#N/A</v>
      </c>
      <c r="L50" s="176">
        <f>IF(ISNUMBER('実質公債費比率（分子）の構造'!N$53),'実質公債費比率（分子）の構造'!N$53,NA())</f>
        <v>307</v>
      </c>
      <c r="M50" s="176" t="e">
        <f>NA()</f>
        <v>#N/A</v>
      </c>
      <c r="N50" s="176" t="e">
        <f>NA()</f>
        <v>#N/A</v>
      </c>
      <c r="O50" s="176">
        <f>IF(ISNUMBER('実質公債費比率（分子）の構造'!O$53),'実質公債費比率（分子）の構造'!O$53,NA())</f>
        <v>349</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11546</v>
      </c>
      <c r="E56" s="175"/>
      <c r="F56" s="175"/>
      <c r="G56" s="175">
        <f>'将来負担比率（分子）の構造'!J$52</f>
        <v>11878</v>
      </c>
      <c r="H56" s="175"/>
      <c r="I56" s="175"/>
      <c r="J56" s="175">
        <f>'将来負担比率（分子）の構造'!K$52</f>
        <v>11920</v>
      </c>
      <c r="K56" s="175"/>
      <c r="L56" s="175"/>
      <c r="M56" s="175">
        <f>'将来負担比率（分子）の構造'!L$52</f>
        <v>12601</v>
      </c>
      <c r="N56" s="175"/>
      <c r="O56" s="175"/>
      <c r="P56" s="175">
        <f>'将来負担比率（分子）の構造'!M$52</f>
        <v>11972</v>
      </c>
    </row>
    <row r="57" spans="1:16" x14ac:dyDescent="0.15">
      <c r="A57" s="175" t="s">
        <v>43</v>
      </c>
      <c r="B57" s="175"/>
      <c r="C57" s="175"/>
      <c r="D57" s="175">
        <f>'将来負担比率（分子）の構造'!I$51</f>
        <v>51</v>
      </c>
      <c r="E57" s="175"/>
      <c r="F57" s="175"/>
      <c r="G57" s="175">
        <f>'将来負担比率（分子）の構造'!J$51</f>
        <v>34</v>
      </c>
      <c r="H57" s="175"/>
      <c r="I57" s="175"/>
      <c r="J57" s="175">
        <f>'将来負担比率（分子）の構造'!K$51</f>
        <v>22</v>
      </c>
      <c r="K57" s="175"/>
      <c r="L57" s="175"/>
      <c r="M57" s="175">
        <f>'将来負担比率（分子）の構造'!L$51</f>
        <v>14</v>
      </c>
      <c r="N57" s="175"/>
      <c r="O57" s="175"/>
      <c r="P57" s="175">
        <f>'将来負担比率（分子）の構造'!M$51</f>
        <v>9</v>
      </c>
    </row>
    <row r="58" spans="1:16" x14ac:dyDescent="0.15">
      <c r="A58" s="175" t="s">
        <v>42</v>
      </c>
      <c r="B58" s="175"/>
      <c r="C58" s="175"/>
      <c r="D58" s="175">
        <f>'将来負担比率（分子）の構造'!I$50</f>
        <v>9466</v>
      </c>
      <c r="E58" s="175"/>
      <c r="F58" s="175"/>
      <c r="G58" s="175">
        <f>'将来負担比率（分子）の構造'!J$50</f>
        <v>7728</v>
      </c>
      <c r="H58" s="175"/>
      <c r="I58" s="175"/>
      <c r="J58" s="175">
        <f>'将来負担比率（分子）の構造'!K$50</f>
        <v>7948</v>
      </c>
      <c r="K58" s="175"/>
      <c r="L58" s="175"/>
      <c r="M58" s="175">
        <f>'将来負担比率（分子）の構造'!L$50</f>
        <v>8507</v>
      </c>
      <c r="N58" s="175"/>
      <c r="O58" s="175"/>
      <c r="P58" s="175">
        <f>'将来負担比率（分子）の構造'!M$50</f>
        <v>9114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858</v>
      </c>
      <c r="C62" s="175"/>
      <c r="D62" s="175"/>
      <c r="E62" s="175">
        <f>'将来負担比率（分子）の構造'!J$45</f>
        <v>706</v>
      </c>
      <c r="F62" s="175"/>
      <c r="G62" s="175"/>
      <c r="H62" s="175">
        <f>'将来負担比率（分子）の構造'!K$45</f>
        <v>720</v>
      </c>
      <c r="I62" s="175"/>
      <c r="J62" s="175"/>
      <c r="K62" s="175">
        <f>'将来負担比率（分子）の構造'!L$45</f>
        <v>587</v>
      </c>
      <c r="L62" s="175"/>
      <c r="M62" s="175"/>
      <c r="N62" s="175">
        <f>'将来負担比率（分子）の構造'!M$45</f>
        <v>629</v>
      </c>
      <c r="O62" s="175"/>
      <c r="P62" s="175"/>
    </row>
    <row r="63" spans="1:16" x14ac:dyDescent="0.15">
      <c r="A63" s="175" t="s">
        <v>35</v>
      </c>
      <c r="B63" s="175">
        <f>'将来負担比率（分子）の構造'!I$44</f>
        <v>95</v>
      </c>
      <c r="C63" s="175"/>
      <c r="D63" s="175"/>
      <c r="E63" s="175">
        <f>'将来負担比率（分子）の構造'!J$44</f>
        <v>83</v>
      </c>
      <c r="F63" s="175"/>
      <c r="G63" s="175"/>
      <c r="H63" s="175">
        <f>'将来負担比率（分子）の構造'!K$44</f>
        <v>71</v>
      </c>
      <c r="I63" s="175"/>
      <c r="J63" s="175"/>
      <c r="K63" s="175">
        <f>'将来負担比率（分子）の構造'!L$44</f>
        <v>74</v>
      </c>
      <c r="L63" s="175"/>
      <c r="M63" s="175"/>
      <c r="N63" s="175">
        <f>'将来負担比率（分子）の構造'!M$44</f>
        <v>61</v>
      </c>
      <c r="O63" s="175"/>
      <c r="P63" s="175"/>
    </row>
    <row r="64" spans="1:16" x14ac:dyDescent="0.15">
      <c r="A64" s="175" t="s">
        <v>34</v>
      </c>
      <c r="B64" s="175">
        <f>'将来負担比率（分子）の構造'!I$43</f>
        <v>1562</v>
      </c>
      <c r="C64" s="175"/>
      <c r="D64" s="175"/>
      <c r="E64" s="175">
        <f>'将来負担比率（分子）の構造'!J$43</f>
        <v>1434</v>
      </c>
      <c r="F64" s="175"/>
      <c r="G64" s="175"/>
      <c r="H64" s="175">
        <f>'将来負担比率（分子）の構造'!K$43</f>
        <v>1507</v>
      </c>
      <c r="I64" s="175"/>
      <c r="J64" s="175"/>
      <c r="K64" s="175">
        <f>'将来負担比率（分子）の構造'!L$43</f>
        <v>2278</v>
      </c>
      <c r="L64" s="175"/>
      <c r="M64" s="175"/>
      <c r="N64" s="175">
        <f>'将来負担比率（分子）の構造'!M$43</f>
        <v>2184</v>
      </c>
      <c r="O64" s="175"/>
      <c r="P64" s="175"/>
    </row>
    <row r="65" spans="1:16" x14ac:dyDescent="0.15">
      <c r="A65" s="175" t="s">
        <v>33</v>
      </c>
      <c r="B65" s="175">
        <f>'将来負担比率（分子）の構造'!I$42</f>
        <v>4</v>
      </c>
      <c r="C65" s="175"/>
      <c r="D65" s="175"/>
      <c r="E65" s="175">
        <f>'将来負担比率（分子）の構造'!J$42</f>
        <v>2</v>
      </c>
      <c r="F65" s="175"/>
      <c r="G65" s="175"/>
      <c r="H65" s="175">
        <f>'将来負担比率（分子）の構造'!K$42</f>
        <v>1</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12005</v>
      </c>
      <c r="C66" s="175"/>
      <c r="D66" s="175"/>
      <c r="E66" s="175">
        <f>'将来負担比率（分子）の構造'!J$41</f>
        <v>12246</v>
      </c>
      <c r="F66" s="175"/>
      <c r="G66" s="175"/>
      <c r="H66" s="175">
        <f>'将来負担比率（分子）の構造'!K$41</f>
        <v>12433</v>
      </c>
      <c r="I66" s="175"/>
      <c r="J66" s="175"/>
      <c r="K66" s="175">
        <f>'将来負担比率（分子）の構造'!L$41</f>
        <v>12626</v>
      </c>
      <c r="L66" s="175"/>
      <c r="M66" s="175"/>
      <c r="N66" s="175">
        <f>'将来負担比率（分子）の構造'!M$41</f>
        <v>12145</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4658</v>
      </c>
      <c r="C72" s="179">
        <f>基金残高に係る経年分析!G55</f>
        <v>4956</v>
      </c>
      <c r="D72" s="179">
        <f>基金残高に係る経年分析!H55</f>
        <v>5255</v>
      </c>
    </row>
    <row r="73" spans="1:16" x14ac:dyDescent="0.15">
      <c r="A73" s="178" t="s">
        <v>79</v>
      </c>
      <c r="B73" s="179">
        <f>基金残高に係る経年分析!F56</f>
        <v>23</v>
      </c>
      <c r="C73" s="179">
        <f>基金残高に係る経年分析!G56</f>
        <v>83</v>
      </c>
      <c r="D73" s="179">
        <f>基金残高に係る経年分析!H56</f>
        <v>83</v>
      </c>
    </row>
    <row r="74" spans="1:16" x14ac:dyDescent="0.15">
      <c r="A74" s="178" t="s">
        <v>80</v>
      </c>
      <c r="B74" s="179">
        <f>基金残高に係る経年分析!F57</f>
        <v>5928</v>
      </c>
      <c r="C74" s="179">
        <f>基金残高に係る経年分析!G57</f>
        <v>5778</v>
      </c>
      <c r="D74" s="179">
        <f>基金残高に係る経年分析!H57</f>
        <v>5857</v>
      </c>
    </row>
  </sheetData>
  <sheetProtection algorithmName="SHA-512" hashValue="PRuOoBUCX2bhfkPV2TetiSZh9Yc+MSjoiokypJ42gRetEiN0BX6DzoIfe4bhg8OiwuYT51ETQglkW+xEw5RdoA==" saltValue="ej1qSWPKXFT+Ml7O5QO/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5" zoomScaleNormal="5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1035700</v>
      </c>
      <c r="S5" s="674"/>
      <c r="T5" s="674"/>
      <c r="U5" s="674"/>
      <c r="V5" s="674"/>
      <c r="W5" s="674"/>
      <c r="X5" s="674"/>
      <c r="Y5" s="702"/>
      <c r="Z5" s="715">
        <v>8</v>
      </c>
      <c r="AA5" s="715"/>
      <c r="AB5" s="715"/>
      <c r="AC5" s="715"/>
      <c r="AD5" s="716">
        <v>1035700</v>
      </c>
      <c r="AE5" s="716"/>
      <c r="AF5" s="716"/>
      <c r="AG5" s="716"/>
      <c r="AH5" s="716"/>
      <c r="AI5" s="716"/>
      <c r="AJ5" s="716"/>
      <c r="AK5" s="716"/>
      <c r="AL5" s="703">
        <v>16.100000000000001</v>
      </c>
      <c r="AM5" s="685"/>
      <c r="AN5" s="685"/>
      <c r="AO5" s="704"/>
      <c r="AP5" s="676" t="s">
        <v>229</v>
      </c>
      <c r="AQ5" s="677"/>
      <c r="AR5" s="677"/>
      <c r="AS5" s="677"/>
      <c r="AT5" s="677"/>
      <c r="AU5" s="677"/>
      <c r="AV5" s="677"/>
      <c r="AW5" s="677"/>
      <c r="AX5" s="677"/>
      <c r="AY5" s="677"/>
      <c r="AZ5" s="677"/>
      <c r="BA5" s="677"/>
      <c r="BB5" s="677"/>
      <c r="BC5" s="677"/>
      <c r="BD5" s="677"/>
      <c r="BE5" s="677"/>
      <c r="BF5" s="678"/>
      <c r="BG5" s="621">
        <v>1035497</v>
      </c>
      <c r="BH5" s="622"/>
      <c r="BI5" s="622"/>
      <c r="BJ5" s="622"/>
      <c r="BK5" s="622"/>
      <c r="BL5" s="622"/>
      <c r="BM5" s="622"/>
      <c r="BN5" s="623"/>
      <c r="BO5" s="659">
        <v>100</v>
      </c>
      <c r="BP5" s="659"/>
      <c r="BQ5" s="659"/>
      <c r="BR5" s="659"/>
      <c r="BS5" s="660" t="s">
        <v>176</v>
      </c>
      <c r="BT5" s="660"/>
      <c r="BU5" s="660"/>
      <c r="BV5" s="660"/>
      <c r="BW5" s="660"/>
      <c r="BX5" s="660"/>
      <c r="BY5" s="660"/>
      <c r="BZ5" s="660"/>
      <c r="CA5" s="660"/>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15">
      <c r="B6" s="618" t="s">
        <v>233</v>
      </c>
      <c r="C6" s="619"/>
      <c r="D6" s="619"/>
      <c r="E6" s="619"/>
      <c r="F6" s="619"/>
      <c r="G6" s="619"/>
      <c r="H6" s="619"/>
      <c r="I6" s="619"/>
      <c r="J6" s="619"/>
      <c r="K6" s="619"/>
      <c r="L6" s="619"/>
      <c r="M6" s="619"/>
      <c r="N6" s="619"/>
      <c r="O6" s="619"/>
      <c r="P6" s="619"/>
      <c r="Q6" s="620"/>
      <c r="R6" s="621">
        <v>268745</v>
      </c>
      <c r="S6" s="622"/>
      <c r="T6" s="622"/>
      <c r="U6" s="622"/>
      <c r="V6" s="622"/>
      <c r="W6" s="622"/>
      <c r="X6" s="622"/>
      <c r="Y6" s="623"/>
      <c r="Z6" s="659">
        <v>2.1</v>
      </c>
      <c r="AA6" s="659"/>
      <c r="AB6" s="659"/>
      <c r="AC6" s="659"/>
      <c r="AD6" s="660">
        <v>268745</v>
      </c>
      <c r="AE6" s="660"/>
      <c r="AF6" s="660"/>
      <c r="AG6" s="660"/>
      <c r="AH6" s="660"/>
      <c r="AI6" s="660"/>
      <c r="AJ6" s="660"/>
      <c r="AK6" s="660"/>
      <c r="AL6" s="624">
        <v>4.2</v>
      </c>
      <c r="AM6" s="625"/>
      <c r="AN6" s="625"/>
      <c r="AO6" s="661"/>
      <c r="AP6" s="618" t="s">
        <v>234</v>
      </c>
      <c r="AQ6" s="619"/>
      <c r="AR6" s="619"/>
      <c r="AS6" s="619"/>
      <c r="AT6" s="619"/>
      <c r="AU6" s="619"/>
      <c r="AV6" s="619"/>
      <c r="AW6" s="619"/>
      <c r="AX6" s="619"/>
      <c r="AY6" s="619"/>
      <c r="AZ6" s="619"/>
      <c r="BA6" s="619"/>
      <c r="BB6" s="619"/>
      <c r="BC6" s="619"/>
      <c r="BD6" s="619"/>
      <c r="BE6" s="619"/>
      <c r="BF6" s="620"/>
      <c r="BG6" s="621">
        <v>1035497</v>
      </c>
      <c r="BH6" s="622"/>
      <c r="BI6" s="622"/>
      <c r="BJ6" s="622"/>
      <c r="BK6" s="622"/>
      <c r="BL6" s="622"/>
      <c r="BM6" s="622"/>
      <c r="BN6" s="623"/>
      <c r="BO6" s="659">
        <v>100</v>
      </c>
      <c r="BP6" s="659"/>
      <c r="BQ6" s="659"/>
      <c r="BR6" s="659"/>
      <c r="BS6" s="660" t="s">
        <v>176</v>
      </c>
      <c r="BT6" s="660"/>
      <c r="BU6" s="660"/>
      <c r="BV6" s="660"/>
      <c r="BW6" s="660"/>
      <c r="BX6" s="660"/>
      <c r="BY6" s="660"/>
      <c r="BZ6" s="660"/>
      <c r="CA6" s="660"/>
      <c r="CB6" s="695"/>
      <c r="CD6" s="676" t="s">
        <v>235</v>
      </c>
      <c r="CE6" s="677"/>
      <c r="CF6" s="677"/>
      <c r="CG6" s="677"/>
      <c r="CH6" s="677"/>
      <c r="CI6" s="677"/>
      <c r="CJ6" s="677"/>
      <c r="CK6" s="677"/>
      <c r="CL6" s="677"/>
      <c r="CM6" s="677"/>
      <c r="CN6" s="677"/>
      <c r="CO6" s="677"/>
      <c r="CP6" s="677"/>
      <c r="CQ6" s="678"/>
      <c r="CR6" s="621">
        <v>76779</v>
      </c>
      <c r="CS6" s="622"/>
      <c r="CT6" s="622"/>
      <c r="CU6" s="622"/>
      <c r="CV6" s="622"/>
      <c r="CW6" s="622"/>
      <c r="CX6" s="622"/>
      <c r="CY6" s="623"/>
      <c r="CZ6" s="703">
        <v>0.6</v>
      </c>
      <c r="DA6" s="685"/>
      <c r="DB6" s="685"/>
      <c r="DC6" s="705"/>
      <c r="DD6" s="627" t="s">
        <v>138</v>
      </c>
      <c r="DE6" s="622"/>
      <c r="DF6" s="622"/>
      <c r="DG6" s="622"/>
      <c r="DH6" s="622"/>
      <c r="DI6" s="622"/>
      <c r="DJ6" s="622"/>
      <c r="DK6" s="622"/>
      <c r="DL6" s="622"/>
      <c r="DM6" s="622"/>
      <c r="DN6" s="622"/>
      <c r="DO6" s="622"/>
      <c r="DP6" s="623"/>
      <c r="DQ6" s="627">
        <v>76779</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334</v>
      </c>
      <c r="S7" s="622"/>
      <c r="T7" s="622"/>
      <c r="U7" s="622"/>
      <c r="V7" s="622"/>
      <c r="W7" s="622"/>
      <c r="X7" s="622"/>
      <c r="Y7" s="623"/>
      <c r="Z7" s="659">
        <v>0</v>
      </c>
      <c r="AA7" s="659"/>
      <c r="AB7" s="659"/>
      <c r="AC7" s="659"/>
      <c r="AD7" s="660">
        <v>334</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395369</v>
      </c>
      <c r="BH7" s="622"/>
      <c r="BI7" s="622"/>
      <c r="BJ7" s="622"/>
      <c r="BK7" s="622"/>
      <c r="BL7" s="622"/>
      <c r="BM7" s="622"/>
      <c r="BN7" s="623"/>
      <c r="BO7" s="659">
        <v>38.200000000000003</v>
      </c>
      <c r="BP7" s="659"/>
      <c r="BQ7" s="659"/>
      <c r="BR7" s="659"/>
      <c r="BS7" s="660" t="s">
        <v>176</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3062419</v>
      </c>
      <c r="CS7" s="622"/>
      <c r="CT7" s="622"/>
      <c r="CU7" s="622"/>
      <c r="CV7" s="622"/>
      <c r="CW7" s="622"/>
      <c r="CX7" s="622"/>
      <c r="CY7" s="623"/>
      <c r="CZ7" s="659">
        <v>24.9</v>
      </c>
      <c r="DA7" s="659"/>
      <c r="DB7" s="659"/>
      <c r="DC7" s="659"/>
      <c r="DD7" s="627">
        <v>73915</v>
      </c>
      <c r="DE7" s="622"/>
      <c r="DF7" s="622"/>
      <c r="DG7" s="622"/>
      <c r="DH7" s="622"/>
      <c r="DI7" s="622"/>
      <c r="DJ7" s="622"/>
      <c r="DK7" s="622"/>
      <c r="DL7" s="622"/>
      <c r="DM7" s="622"/>
      <c r="DN7" s="622"/>
      <c r="DO7" s="622"/>
      <c r="DP7" s="623"/>
      <c r="DQ7" s="627">
        <v>1580006</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3630</v>
      </c>
      <c r="S8" s="622"/>
      <c r="T8" s="622"/>
      <c r="U8" s="622"/>
      <c r="V8" s="622"/>
      <c r="W8" s="622"/>
      <c r="X8" s="622"/>
      <c r="Y8" s="623"/>
      <c r="Z8" s="659">
        <v>0</v>
      </c>
      <c r="AA8" s="659"/>
      <c r="AB8" s="659"/>
      <c r="AC8" s="659"/>
      <c r="AD8" s="660">
        <v>3630</v>
      </c>
      <c r="AE8" s="660"/>
      <c r="AF8" s="660"/>
      <c r="AG8" s="660"/>
      <c r="AH8" s="660"/>
      <c r="AI8" s="660"/>
      <c r="AJ8" s="660"/>
      <c r="AK8" s="660"/>
      <c r="AL8" s="624">
        <v>0.1</v>
      </c>
      <c r="AM8" s="625"/>
      <c r="AN8" s="625"/>
      <c r="AO8" s="661"/>
      <c r="AP8" s="618" t="s">
        <v>240</v>
      </c>
      <c r="AQ8" s="619"/>
      <c r="AR8" s="619"/>
      <c r="AS8" s="619"/>
      <c r="AT8" s="619"/>
      <c r="AU8" s="619"/>
      <c r="AV8" s="619"/>
      <c r="AW8" s="619"/>
      <c r="AX8" s="619"/>
      <c r="AY8" s="619"/>
      <c r="AZ8" s="619"/>
      <c r="BA8" s="619"/>
      <c r="BB8" s="619"/>
      <c r="BC8" s="619"/>
      <c r="BD8" s="619"/>
      <c r="BE8" s="619"/>
      <c r="BF8" s="620"/>
      <c r="BG8" s="621">
        <v>13655</v>
      </c>
      <c r="BH8" s="622"/>
      <c r="BI8" s="622"/>
      <c r="BJ8" s="622"/>
      <c r="BK8" s="622"/>
      <c r="BL8" s="622"/>
      <c r="BM8" s="622"/>
      <c r="BN8" s="623"/>
      <c r="BO8" s="659">
        <v>1.3</v>
      </c>
      <c r="BP8" s="659"/>
      <c r="BQ8" s="659"/>
      <c r="BR8" s="659"/>
      <c r="BS8" s="660" t="s">
        <v>176</v>
      </c>
      <c r="BT8" s="660"/>
      <c r="BU8" s="660"/>
      <c r="BV8" s="660"/>
      <c r="BW8" s="660"/>
      <c r="BX8" s="660"/>
      <c r="BY8" s="660"/>
      <c r="BZ8" s="660"/>
      <c r="CA8" s="660"/>
      <c r="CB8" s="695"/>
      <c r="CD8" s="618" t="s">
        <v>241</v>
      </c>
      <c r="CE8" s="619"/>
      <c r="CF8" s="619"/>
      <c r="CG8" s="619"/>
      <c r="CH8" s="619"/>
      <c r="CI8" s="619"/>
      <c r="CJ8" s="619"/>
      <c r="CK8" s="619"/>
      <c r="CL8" s="619"/>
      <c r="CM8" s="619"/>
      <c r="CN8" s="619"/>
      <c r="CO8" s="619"/>
      <c r="CP8" s="619"/>
      <c r="CQ8" s="620"/>
      <c r="CR8" s="621">
        <v>2091046</v>
      </c>
      <c r="CS8" s="622"/>
      <c r="CT8" s="622"/>
      <c r="CU8" s="622"/>
      <c r="CV8" s="622"/>
      <c r="CW8" s="622"/>
      <c r="CX8" s="622"/>
      <c r="CY8" s="623"/>
      <c r="CZ8" s="659">
        <v>17</v>
      </c>
      <c r="DA8" s="659"/>
      <c r="DB8" s="659"/>
      <c r="DC8" s="659"/>
      <c r="DD8" s="627">
        <v>189778</v>
      </c>
      <c r="DE8" s="622"/>
      <c r="DF8" s="622"/>
      <c r="DG8" s="622"/>
      <c r="DH8" s="622"/>
      <c r="DI8" s="622"/>
      <c r="DJ8" s="622"/>
      <c r="DK8" s="622"/>
      <c r="DL8" s="622"/>
      <c r="DM8" s="622"/>
      <c r="DN8" s="622"/>
      <c r="DO8" s="622"/>
      <c r="DP8" s="623"/>
      <c r="DQ8" s="627">
        <v>1305564</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2529</v>
      </c>
      <c r="S9" s="622"/>
      <c r="T9" s="622"/>
      <c r="U9" s="622"/>
      <c r="V9" s="622"/>
      <c r="W9" s="622"/>
      <c r="X9" s="622"/>
      <c r="Y9" s="623"/>
      <c r="Z9" s="659">
        <v>0</v>
      </c>
      <c r="AA9" s="659"/>
      <c r="AB9" s="659"/>
      <c r="AC9" s="659"/>
      <c r="AD9" s="660">
        <v>2529</v>
      </c>
      <c r="AE9" s="660"/>
      <c r="AF9" s="660"/>
      <c r="AG9" s="660"/>
      <c r="AH9" s="660"/>
      <c r="AI9" s="660"/>
      <c r="AJ9" s="660"/>
      <c r="AK9" s="660"/>
      <c r="AL9" s="624">
        <v>0</v>
      </c>
      <c r="AM9" s="625"/>
      <c r="AN9" s="625"/>
      <c r="AO9" s="661"/>
      <c r="AP9" s="618" t="s">
        <v>243</v>
      </c>
      <c r="AQ9" s="619"/>
      <c r="AR9" s="619"/>
      <c r="AS9" s="619"/>
      <c r="AT9" s="619"/>
      <c r="AU9" s="619"/>
      <c r="AV9" s="619"/>
      <c r="AW9" s="619"/>
      <c r="AX9" s="619"/>
      <c r="AY9" s="619"/>
      <c r="AZ9" s="619"/>
      <c r="BA9" s="619"/>
      <c r="BB9" s="619"/>
      <c r="BC9" s="619"/>
      <c r="BD9" s="619"/>
      <c r="BE9" s="619"/>
      <c r="BF9" s="620"/>
      <c r="BG9" s="621">
        <v>345081</v>
      </c>
      <c r="BH9" s="622"/>
      <c r="BI9" s="622"/>
      <c r="BJ9" s="622"/>
      <c r="BK9" s="622"/>
      <c r="BL9" s="622"/>
      <c r="BM9" s="622"/>
      <c r="BN9" s="623"/>
      <c r="BO9" s="659">
        <v>33.299999999999997</v>
      </c>
      <c r="BP9" s="659"/>
      <c r="BQ9" s="659"/>
      <c r="BR9" s="659"/>
      <c r="BS9" s="660" t="s">
        <v>244</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1666697</v>
      </c>
      <c r="CS9" s="622"/>
      <c r="CT9" s="622"/>
      <c r="CU9" s="622"/>
      <c r="CV9" s="622"/>
      <c r="CW9" s="622"/>
      <c r="CX9" s="622"/>
      <c r="CY9" s="623"/>
      <c r="CZ9" s="659">
        <v>13.6</v>
      </c>
      <c r="DA9" s="659"/>
      <c r="DB9" s="659"/>
      <c r="DC9" s="659"/>
      <c r="DD9" s="627">
        <v>37076</v>
      </c>
      <c r="DE9" s="622"/>
      <c r="DF9" s="622"/>
      <c r="DG9" s="622"/>
      <c r="DH9" s="622"/>
      <c r="DI9" s="622"/>
      <c r="DJ9" s="622"/>
      <c r="DK9" s="622"/>
      <c r="DL9" s="622"/>
      <c r="DM9" s="622"/>
      <c r="DN9" s="622"/>
      <c r="DO9" s="622"/>
      <c r="DP9" s="623"/>
      <c r="DQ9" s="627">
        <v>990851</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176</v>
      </c>
      <c r="S10" s="622"/>
      <c r="T10" s="622"/>
      <c r="U10" s="622"/>
      <c r="V10" s="622"/>
      <c r="W10" s="622"/>
      <c r="X10" s="622"/>
      <c r="Y10" s="623"/>
      <c r="Z10" s="659" t="s">
        <v>176</v>
      </c>
      <c r="AA10" s="659"/>
      <c r="AB10" s="659"/>
      <c r="AC10" s="659"/>
      <c r="AD10" s="660" t="s">
        <v>138</v>
      </c>
      <c r="AE10" s="660"/>
      <c r="AF10" s="660"/>
      <c r="AG10" s="660"/>
      <c r="AH10" s="660"/>
      <c r="AI10" s="660"/>
      <c r="AJ10" s="660"/>
      <c r="AK10" s="660"/>
      <c r="AL10" s="624" t="s">
        <v>176</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25474</v>
      </c>
      <c r="BH10" s="622"/>
      <c r="BI10" s="622"/>
      <c r="BJ10" s="622"/>
      <c r="BK10" s="622"/>
      <c r="BL10" s="622"/>
      <c r="BM10" s="622"/>
      <c r="BN10" s="623"/>
      <c r="BO10" s="659">
        <v>2.5</v>
      </c>
      <c r="BP10" s="659"/>
      <c r="BQ10" s="659"/>
      <c r="BR10" s="659"/>
      <c r="BS10" s="660" t="s">
        <v>176</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t="s">
        <v>176</v>
      </c>
      <c r="CS10" s="622"/>
      <c r="CT10" s="622"/>
      <c r="CU10" s="622"/>
      <c r="CV10" s="622"/>
      <c r="CW10" s="622"/>
      <c r="CX10" s="622"/>
      <c r="CY10" s="623"/>
      <c r="CZ10" s="659" t="s">
        <v>138</v>
      </c>
      <c r="DA10" s="659"/>
      <c r="DB10" s="659"/>
      <c r="DC10" s="659"/>
      <c r="DD10" s="627" t="s">
        <v>176</v>
      </c>
      <c r="DE10" s="622"/>
      <c r="DF10" s="622"/>
      <c r="DG10" s="622"/>
      <c r="DH10" s="622"/>
      <c r="DI10" s="622"/>
      <c r="DJ10" s="622"/>
      <c r="DK10" s="622"/>
      <c r="DL10" s="622"/>
      <c r="DM10" s="622"/>
      <c r="DN10" s="622"/>
      <c r="DO10" s="622"/>
      <c r="DP10" s="623"/>
      <c r="DQ10" s="627" t="s">
        <v>176</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200161</v>
      </c>
      <c r="S11" s="622"/>
      <c r="T11" s="622"/>
      <c r="U11" s="622"/>
      <c r="V11" s="622"/>
      <c r="W11" s="622"/>
      <c r="X11" s="622"/>
      <c r="Y11" s="623"/>
      <c r="Z11" s="624">
        <v>1.5</v>
      </c>
      <c r="AA11" s="625"/>
      <c r="AB11" s="625"/>
      <c r="AC11" s="626"/>
      <c r="AD11" s="627">
        <v>200161</v>
      </c>
      <c r="AE11" s="622"/>
      <c r="AF11" s="622"/>
      <c r="AG11" s="622"/>
      <c r="AH11" s="622"/>
      <c r="AI11" s="622"/>
      <c r="AJ11" s="622"/>
      <c r="AK11" s="623"/>
      <c r="AL11" s="624">
        <v>3.1</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11159</v>
      </c>
      <c r="BH11" s="622"/>
      <c r="BI11" s="622"/>
      <c r="BJ11" s="622"/>
      <c r="BK11" s="622"/>
      <c r="BL11" s="622"/>
      <c r="BM11" s="622"/>
      <c r="BN11" s="623"/>
      <c r="BO11" s="659">
        <v>1.1000000000000001</v>
      </c>
      <c r="BP11" s="659"/>
      <c r="BQ11" s="659"/>
      <c r="BR11" s="659"/>
      <c r="BS11" s="660" t="s">
        <v>176</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858744</v>
      </c>
      <c r="CS11" s="622"/>
      <c r="CT11" s="622"/>
      <c r="CU11" s="622"/>
      <c r="CV11" s="622"/>
      <c r="CW11" s="622"/>
      <c r="CX11" s="622"/>
      <c r="CY11" s="623"/>
      <c r="CZ11" s="659">
        <v>7</v>
      </c>
      <c r="DA11" s="659"/>
      <c r="DB11" s="659"/>
      <c r="DC11" s="659"/>
      <c r="DD11" s="627">
        <v>230130</v>
      </c>
      <c r="DE11" s="622"/>
      <c r="DF11" s="622"/>
      <c r="DG11" s="622"/>
      <c r="DH11" s="622"/>
      <c r="DI11" s="622"/>
      <c r="DJ11" s="622"/>
      <c r="DK11" s="622"/>
      <c r="DL11" s="622"/>
      <c r="DM11" s="622"/>
      <c r="DN11" s="622"/>
      <c r="DO11" s="622"/>
      <c r="DP11" s="623"/>
      <c r="DQ11" s="627">
        <v>559629</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v>5235</v>
      </c>
      <c r="S12" s="622"/>
      <c r="T12" s="622"/>
      <c r="U12" s="622"/>
      <c r="V12" s="622"/>
      <c r="W12" s="622"/>
      <c r="X12" s="622"/>
      <c r="Y12" s="623"/>
      <c r="Z12" s="659">
        <v>0</v>
      </c>
      <c r="AA12" s="659"/>
      <c r="AB12" s="659"/>
      <c r="AC12" s="659"/>
      <c r="AD12" s="660">
        <v>5235</v>
      </c>
      <c r="AE12" s="660"/>
      <c r="AF12" s="660"/>
      <c r="AG12" s="660"/>
      <c r="AH12" s="660"/>
      <c r="AI12" s="660"/>
      <c r="AJ12" s="660"/>
      <c r="AK12" s="660"/>
      <c r="AL12" s="624">
        <v>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556523</v>
      </c>
      <c r="BH12" s="622"/>
      <c r="BI12" s="622"/>
      <c r="BJ12" s="622"/>
      <c r="BK12" s="622"/>
      <c r="BL12" s="622"/>
      <c r="BM12" s="622"/>
      <c r="BN12" s="623"/>
      <c r="BO12" s="659">
        <v>53.7</v>
      </c>
      <c r="BP12" s="659"/>
      <c r="BQ12" s="659"/>
      <c r="BR12" s="659"/>
      <c r="BS12" s="660" t="s">
        <v>176</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307496</v>
      </c>
      <c r="CS12" s="622"/>
      <c r="CT12" s="622"/>
      <c r="CU12" s="622"/>
      <c r="CV12" s="622"/>
      <c r="CW12" s="622"/>
      <c r="CX12" s="622"/>
      <c r="CY12" s="623"/>
      <c r="CZ12" s="659">
        <v>2.5</v>
      </c>
      <c r="DA12" s="659"/>
      <c r="DB12" s="659"/>
      <c r="DC12" s="659"/>
      <c r="DD12" s="627">
        <v>23020</v>
      </c>
      <c r="DE12" s="622"/>
      <c r="DF12" s="622"/>
      <c r="DG12" s="622"/>
      <c r="DH12" s="622"/>
      <c r="DI12" s="622"/>
      <c r="DJ12" s="622"/>
      <c r="DK12" s="622"/>
      <c r="DL12" s="622"/>
      <c r="DM12" s="622"/>
      <c r="DN12" s="622"/>
      <c r="DO12" s="622"/>
      <c r="DP12" s="623"/>
      <c r="DQ12" s="627">
        <v>234110</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176</v>
      </c>
      <c r="S13" s="622"/>
      <c r="T13" s="622"/>
      <c r="U13" s="622"/>
      <c r="V13" s="622"/>
      <c r="W13" s="622"/>
      <c r="X13" s="622"/>
      <c r="Y13" s="623"/>
      <c r="Z13" s="659" t="s">
        <v>176</v>
      </c>
      <c r="AA13" s="659"/>
      <c r="AB13" s="659"/>
      <c r="AC13" s="659"/>
      <c r="AD13" s="660" t="s">
        <v>176</v>
      </c>
      <c r="AE13" s="660"/>
      <c r="AF13" s="660"/>
      <c r="AG13" s="660"/>
      <c r="AH13" s="660"/>
      <c r="AI13" s="660"/>
      <c r="AJ13" s="660"/>
      <c r="AK13" s="660"/>
      <c r="AL13" s="624" t="s">
        <v>244</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552910</v>
      </c>
      <c r="BH13" s="622"/>
      <c r="BI13" s="622"/>
      <c r="BJ13" s="622"/>
      <c r="BK13" s="622"/>
      <c r="BL13" s="622"/>
      <c r="BM13" s="622"/>
      <c r="BN13" s="623"/>
      <c r="BO13" s="659">
        <v>53.4</v>
      </c>
      <c r="BP13" s="659"/>
      <c r="BQ13" s="659"/>
      <c r="BR13" s="659"/>
      <c r="BS13" s="660" t="s">
        <v>138</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793060</v>
      </c>
      <c r="CS13" s="622"/>
      <c r="CT13" s="622"/>
      <c r="CU13" s="622"/>
      <c r="CV13" s="622"/>
      <c r="CW13" s="622"/>
      <c r="CX13" s="622"/>
      <c r="CY13" s="623"/>
      <c r="CZ13" s="659">
        <v>6.4</v>
      </c>
      <c r="DA13" s="659"/>
      <c r="DB13" s="659"/>
      <c r="DC13" s="659"/>
      <c r="DD13" s="627">
        <v>713028</v>
      </c>
      <c r="DE13" s="622"/>
      <c r="DF13" s="622"/>
      <c r="DG13" s="622"/>
      <c r="DH13" s="622"/>
      <c r="DI13" s="622"/>
      <c r="DJ13" s="622"/>
      <c r="DK13" s="622"/>
      <c r="DL13" s="622"/>
      <c r="DM13" s="622"/>
      <c r="DN13" s="622"/>
      <c r="DO13" s="622"/>
      <c r="DP13" s="623"/>
      <c r="DQ13" s="627">
        <v>385150</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8</v>
      </c>
      <c r="S14" s="622"/>
      <c r="T14" s="622"/>
      <c r="U14" s="622"/>
      <c r="V14" s="622"/>
      <c r="W14" s="622"/>
      <c r="X14" s="622"/>
      <c r="Y14" s="623"/>
      <c r="Z14" s="659">
        <v>0</v>
      </c>
      <c r="AA14" s="659"/>
      <c r="AB14" s="659"/>
      <c r="AC14" s="659"/>
      <c r="AD14" s="660">
        <v>8</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46485</v>
      </c>
      <c r="BH14" s="622"/>
      <c r="BI14" s="622"/>
      <c r="BJ14" s="622"/>
      <c r="BK14" s="622"/>
      <c r="BL14" s="622"/>
      <c r="BM14" s="622"/>
      <c r="BN14" s="623"/>
      <c r="BO14" s="659">
        <v>4.5</v>
      </c>
      <c r="BP14" s="659"/>
      <c r="BQ14" s="659"/>
      <c r="BR14" s="659"/>
      <c r="BS14" s="660" t="s">
        <v>176</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408437</v>
      </c>
      <c r="CS14" s="622"/>
      <c r="CT14" s="622"/>
      <c r="CU14" s="622"/>
      <c r="CV14" s="622"/>
      <c r="CW14" s="622"/>
      <c r="CX14" s="622"/>
      <c r="CY14" s="623"/>
      <c r="CZ14" s="659">
        <v>3.3</v>
      </c>
      <c r="DA14" s="659"/>
      <c r="DB14" s="659"/>
      <c r="DC14" s="659"/>
      <c r="DD14" s="627">
        <v>10490</v>
      </c>
      <c r="DE14" s="622"/>
      <c r="DF14" s="622"/>
      <c r="DG14" s="622"/>
      <c r="DH14" s="622"/>
      <c r="DI14" s="622"/>
      <c r="DJ14" s="622"/>
      <c r="DK14" s="622"/>
      <c r="DL14" s="622"/>
      <c r="DM14" s="622"/>
      <c r="DN14" s="622"/>
      <c r="DO14" s="622"/>
      <c r="DP14" s="623"/>
      <c r="DQ14" s="627">
        <v>371696</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176</v>
      </c>
      <c r="S15" s="622"/>
      <c r="T15" s="622"/>
      <c r="U15" s="622"/>
      <c r="V15" s="622"/>
      <c r="W15" s="622"/>
      <c r="X15" s="622"/>
      <c r="Y15" s="623"/>
      <c r="Z15" s="659" t="s">
        <v>244</v>
      </c>
      <c r="AA15" s="659"/>
      <c r="AB15" s="659"/>
      <c r="AC15" s="659"/>
      <c r="AD15" s="660" t="s">
        <v>176</v>
      </c>
      <c r="AE15" s="660"/>
      <c r="AF15" s="660"/>
      <c r="AG15" s="660"/>
      <c r="AH15" s="660"/>
      <c r="AI15" s="660"/>
      <c r="AJ15" s="660"/>
      <c r="AK15" s="660"/>
      <c r="AL15" s="624" t="s">
        <v>176</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37093</v>
      </c>
      <c r="BH15" s="622"/>
      <c r="BI15" s="622"/>
      <c r="BJ15" s="622"/>
      <c r="BK15" s="622"/>
      <c r="BL15" s="622"/>
      <c r="BM15" s="622"/>
      <c r="BN15" s="623"/>
      <c r="BO15" s="659">
        <v>3.6</v>
      </c>
      <c r="BP15" s="659"/>
      <c r="BQ15" s="659"/>
      <c r="BR15" s="659"/>
      <c r="BS15" s="660" t="s">
        <v>138</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937509</v>
      </c>
      <c r="CS15" s="622"/>
      <c r="CT15" s="622"/>
      <c r="CU15" s="622"/>
      <c r="CV15" s="622"/>
      <c r="CW15" s="622"/>
      <c r="CX15" s="622"/>
      <c r="CY15" s="623"/>
      <c r="CZ15" s="659">
        <v>7.6</v>
      </c>
      <c r="DA15" s="659"/>
      <c r="DB15" s="659"/>
      <c r="DC15" s="659"/>
      <c r="DD15" s="627">
        <v>199156</v>
      </c>
      <c r="DE15" s="622"/>
      <c r="DF15" s="622"/>
      <c r="DG15" s="622"/>
      <c r="DH15" s="622"/>
      <c r="DI15" s="622"/>
      <c r="DJ15" s="622"/>
      <c r="DK15" s="622"/>
      <c r="DL15" s="622"/>
      <c r="DM15" s="622"/>
      <c r="DN15" s="622"/>
      <c r="DO15" s="622"/>
      <c r="DP15" s="623"/>
      <c r="DQ15" s="627">
        <v>708971</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30125</v>
      </c>
      <c r="S16" s="622"/>
      <c r="T16" s="622"/>
      <c r="U16" s="622"/>
      <c r="V16" s="622"/>
      <c r="W16" s="622"/>
      <c r="X16" s="622"/>
      <c r="Y16" s="623"/>
      <c r="Z16" s="659">
        <v>0.2</v>
      </c>
      <c r="AA16" s="659"/>
      <c r="AB16" s="659"/>
      <c r="AC16" s="659"/>
      <c r="AD16" s="660">
        <v>30125</v>
      </c>
      <c r="AE16" s="660"/>
      <c r="AF16" s="660"/>
      <c r="AG16" s="660"/>
      <c r="AH16" s="660"/>
      <c r="AI16" s="660"/>
      <c r="AJ16" s="660"/>
      <c r="AK16" s="660"/>
      <c r="AL16" s="624">
        <v>0.5</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v>27</v>
      </c>
      <c r="BH16" s="622"/>
      <c r="BI16" s="622"/>
      <c r="BJ16" s="622"/>
      <c r="BK16" s="622"/>
      <c r="BL16" s="622"/>
      <c r="BM16" s="622"/>
      <c r="BN16" s="623"/>
      <c r="BO16" s="659">
        <v>0</v>
      </c>
      <c r="BP16" s="659"/>
      <c r="BQ16" s="659"/>
      <c r="BR16" s="659"/>
      <c r="BS16" s="660" t="s">
        <v>138</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v>706044</v>
      </c>
      <c r="CS16" s="622"/>
      <c r="CT16" s="622"/>
      <c r="CU16" s="622"/>
      <c r="CV16" s="622"/>
      <c r="CW16" s="622"/>
      <c r="CX16" s="622"/>
      <c r="CY16" s="623"/>
      <c r="CZ16" s="659">
        <v>5.7</v>
      </c>
      <c r="DA16" s="659"/>
      <c r="DB16" s="659"/>
      <c r="DC16" s="659"/>
      <c r="DD16" s="627" t="s">
        <v>176</v>
      </c>
      <c r="DE16" s="622"/>
      <c r="DF16" s="622"/>
      <c r="DG16" s="622"/>
      <c r="DH16" s="622"/>
      <c r="DI16" s="622"/>
      <c r="DJ16" s="622"/>
      <c r="DK16" s="622"/>
      <c r="DL16" s="622"/>
      <c r="DM16" s="622"/>
      <c r="DN16" s="622"/>
      <c r="DO16" s="622"/>
      <c r="DP16" s="623"/>
      <c r="DQ16" s="627">
        <v>472753</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13884</v>
      </c>
      <c r="S17" s="622"/>
      <c r="T17" s="622"/>
      <c r="U17" s="622"/>
      <c r="V17" s="622"/>
      <c r="W17" s="622"/>
      <c r="X17" s="622"/>
      <c r="Y17" s="623"/>
      <c r="Z17" s="659">
        <v>0.1</v>
      </c>
      <c r="AA17" s="659"/>
      <c r="AB17" s="659"/>
      <c r="AC17" s="659"/>
      <c r="AD17" s="660">
        <v>13884</v>
      </c>
      <c r="AE17" s="660"/>
      <c r="AF17" s="660"/>
      <c r="AG17" s="660"/>
      <c r="AH17" s="660"/>
      <c r="AI17" s="660"/>
      <c r="AJ17" s="660"/>
      <c r="AK17" s="660"/>
      <c r="AL17" s="624">
        <v>0.2</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244</v>
      </c>
      <c r="BH17" s="622"/>
      <c r="BI17" s="622"/>
      <c r="BJ17" s="622"/>
      <c r="BK17" s="622"/>
      <c r="BL17" s="622"/>
      <c r="BM17" s="622"/>
      <c r="BN17" s="623"/>
      <c r="BO17" s="659" t="s">
        <v>138</v>
      </c>
      <c r="BP17" s="659"/>
      <c r="BQ17" s="659"/>
      <c r="BR17" s="659"/>
      <c r="BS17" s="660" t="s">
        <v>138</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1390457</v>
      </c>
      <c r="CS17" s="622"/>
      <c r="CT17" s="622"/>
      <c r="CU17" s="622"/>
      <c r="CV17" s="622"/>
      <c r="CW17" s="622"/>
      <c r="CX17" s="622"/>
      <c r="CY17" s="623"/>
      <c r="CZ17" s="659">
        <v>11.3</v>
      </c>
      <c r="DA17" s="659"/>
      <c r="DB17" s="659"/>
      <c r="DC17" s="659"/>
      <c r="DD17" s="627" t="s">
        <v>176</v>
      </c>
      <c r="DE17" s="622"/>
      <c r="DF17" s="622"/>
      <c r="DG17" s="622"/>
      <c r="DH17" s="622"/>
      <c r="DI17" s="622"/>
      <c r="DJ17" s="622"/>
      <c r="DK17" s="622"/>
      <c r="DL17" s="622"/>
      <c r="DM17" s="622"/>
      <c r="DN17" s="622"/>
      <c r="DO17" s="622"/>
      <c r="DP17" s="623"/>
      <c r="DQ17" s="627">
        <v>1384635</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4819</v>
      </c>
      <c r="S18" s="622"/>
      <c r="T18" s="622"/>
      <c r="U18" s="622"/>
      <c r="V18" s="622"/>
      <c r="W18" s="622"/>
      <c r="X18" s="622"/>
      <c r="Y18" s="623"/>
      <c r="Z18" s="659">
        <v>0</v>
      </c>
      <c r="AA18" s="659"/>
      <c r="AB18" s="659"/>
      <c r="AC18" s="659"/>
      <c r="AD18" s="660">
        <v>4819</v>
      </c>
      <c r="AE18" s="660"/>
      <c r="AF18" s="660"/>
      <c r="AG18" s="660"/>
      <c r="AH18" s="660"/>
      <c r="AI18" s="660"/>
      <c r="AJ18" s="660"/>
      <c r="AK18" s="660"/>
      <c r="AL18" s="624">
        <v>0.1</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138</v>
      </c>
      <c r="BH18" s="622"/>
      <c r="BI18" s="622"/>
      <c r="BJ18" s="622"/>
      <c r="BK18" s="622"/>
      <c r="BL18" s="622"/>
      <c r="BM18" s="622"/>
      <c r="BN18" s="623"/>
      <c r="BO18" s="659" t="s">
        <v>176</v>
      </c>
      <c r="BP18" s="659"/>
      <c r="BQ18" s="659"/>
      <c r="BR18" s="659"/>
      <c r="BS18" s="660" t="s">
        <v>176</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t="s">
        <v>176</v>
      </c>
      <c r="CS18" s="622"/>
      <c r="CT18" s="622"/>
      <c r="CU18" s="622"/>
      <c r="CV18" s="622"/>
      <c r="CW18" s="622"/>
      <c r="CX18" s="622"/>
      <c r="CY18" s="623"/>
      <c r="CZ18" s="659" t="s">
        <v>176</v>
      </c>
      <c r="DA18" s="659"/>
      <c r="DB18" s="659"/>
      <c r="DC18" s="659"/>
      <c r="DD18" s="627" t="s">
        <v>176</v>
      </c>
      <c r="DE18" s="622"/>
      <c r="DF18" s="622"/>
      <c r="DG18" s="622"/>
      <c r="DH18" s="622"/>
      <c r="DI18" s="622"/>
      <c r="DJ18" s="622"/>
      <c r="DK18" s="622"/>
      <c r="DL18" s="622"/>
      <c r="DM18" s="622"/>
      <c r="DN18" s="622"/>
      <c r="DO18" s="622"/>
      <c r="DP18" s="623"/>
      <c r="DQ18" s="627" t="s">
        <v>138</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3715</v>
      </c>
      <c r="S19" s="622"/>
      <c r="T19" s="622"/>
      <c r="U19" s="622"/>
      <c r="V19" s="622"/>
      <c r="W19" s="622"/>
      <c r="X19" s="622"/>
      <c r="Y19" s="623"/>
      <c r="Z19" s="659">
        <v>0</v>
      </c>
      <c r="AA19" s="659"/>
      <c r="AB19" s="659"/>
      <c r="AC19" s="659"/>
      <c r="AD19" s="660">
        <v>3715</v>
      </c>
      <c r="AE19" s="660"/>
      <c r="AF19" s="660"/>
      <c r="AG19" s="660"/>
      <c r="AH19" s="660"/>
      <c r="AI19" s="660"/>
      <c r="AJ19" s="660"/>
      <c r="AK19" s="660"/>
      <c r="AL19" s="624">
        <v>0.1</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203</v>
      </c>
      <c r="BH19" s="622"/>
      <c r="BI19" s="622"/>
      <c r="BJ19" s="622"/>
      <c r="BK19" s="622"/>
      <c r="BL19" s="622"/>
      <c r="BM19" s="622"/>
      <c r="BN19" s="623"/>
      <c r="BO19" s="659">
        <v>0</v>
      </c>
      <c r="BP19" s="659"/>
      <c r="BQ19" s="659"/>
      <c r="BR19" s="659"/>
      <c r="BS19" s="660" t="s">
        <v>176</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176</v>
      </c>
      <c r="CS19" s="622"/>
      <c r="CT19" s="622"/>
      <c r="CU19" s="622"/>
      <c r="CV19" s="622"/>
      <c r="CW19" s="622"/>
      <c r="CX19" s="622"/>
      <c r="CY19" s="623"/>
      <c r="CZ19" s="659" t="s">
        <v>138</v>
      </c>
      <c r="DA19" s="659"/>
      <c r="DB19" s="659"/>
      <c r="DC19" s="659"/>
      <c r="DD19" s="627" t="s">
        <v>138</v>
      </c>
      <c r="DE19" s="622"/>
      <c r="DF19" s="622"/>
      <c r="DG19" s="622"/>
      <c r="DH19" s="622"/>
      <c r="DI19" s="622"/>
      <c r="DJ19" s="622"/>
      <c r="DK19" s="622"/>
      <c r="DL19" s="622"/>
      <c r="DM19" s="622"/>
      <c r="DN19" s="622"/>
      <c r="DO19" s="622"/>
      <c r="DP19" s="623"/>
      <c r="DQ19" s="627" t="s">
        <v>138</v>
      </c>
      <c r="DR19" s="622"/>
      <c r="DS19" s="622"/>
      <c r="DT19" s="622"/>
      <c r="DU19" s="622"/>
      <c r="DV19" s="622"/>
      <c r="DW19" s="622"/>
      <c r="DX19" s="622"/>
      <c r="DY19" s="622"/>
      <c r="DZ19" s="622"/>
      <c r="EA19" s="622"/>
      <c r="EB19" s="622"/>
      <c r="EC19" s="658"/>
    </row>
    <row r="20" spans="2:133" ht="11.25" customHeight="1" x14ac:dyDescent="0.15">
      <c r="B20" s="696" t="s">
        <v>276</v>
      </c>
      <c r="C20" s="697"/>
      <c r="D20" s="697"/>
      <c r="E20" s="697"/>
      <c r="F20" s="697"/>
      <c r="G20" s="697"/>
      <c r="H20" s="697"/>
      <c r="I20" s="697"/>
      <c r="J20" s="697"/>
      <c r="K20" s="697"/>
      <c r="L20" s="697"/>
      <c r="M20" s="697"/>
      <c r="N20" s="697"/>
      <c r="O20" s="697"/>
      <c r="P20" s="697"/>
      <c r="Q20" s="698"/>
      <c r="R20" s="621">
        <v>1104</v>
      </c>
      <c r="S20" s="622"/>
      <c r="T20" s="622"/>
      <c r="U20" s="622"/>
      <c r="V20" s="622"/>
      <c r="W20" s="622"/>
      <c r="X20" s="622"/>
      <c r="Y20" s="623"/>
      <c r="Z20" s="659">
        <v>0</v>
      </c>
      <c r="AA20" s="659"/>
      <c r="AB20" s="659"/>
      <c r="AC20" s="659"/>
      <c r="AD20" s="660">
        <v>1104</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203</v>
      </c>
      <c r="BH20" s="622"/>
      <c r="BI20" s="622"/>
      <c r="BJ20" s="622"/>
      <c r="BK20" s="622"/>
      <c r="BL20" s="622"/>
      <c r="BM20" s="622"/>
      <c r="BN20" s="623"/>
      <c r="BO20" s="659">
        <v>0</v>
      </c>
      <c r="BP20" s="659"/>
      <c r="BQ20" s="659"/>
      <c r="BR20" s="659"/>
      <c r="BS20" s="660" t="s">
        <v>176</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12298688</v>
      </c>
      <c r="CS20" s="622"/>
      <c r="CT20" s="622"/>
      <c r="CU20" s="622"/>
      <c r="CV20" s="622"/>
      <c r="CW20" s="622"/>
      <c r="CX20" s="622"/>
      <c r="CY20" s="623"/>
      <c r="CZ20" s="659">
        <v>100</v>
      </c>
      <c r="DA20" s="659"/>
      <c r="DB20" s="659"/>
      <c r="DC20" s="659"/>
      <c r="DD20" s="627">
        <v>1476593</v>
      </c>
      <c r="DE20" s="622"/>
      <c r="DF20" s="622"/>
      <c r="DG20" s="622"/>
      <c r="DH20" s="622"/>
      <c r="DI20" s="622"/>
      <c r="DJ20" s="622"/>
      <c r="DK20" s="622"/>
      <c r="DL20" s="622"/>
      <c r="DM20" s="622"/>
      <c r="DN20" s="622"/>
      <c r="DO20" s="622"/>
      <c r="DP20" s="623"/>
      <c r="DQ20" s="627">
        <v>8070144</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5333168</v>
      </c>
      <c r="S21" s="622"/>
      <c r="T21" s="622"/>
      <c r="U21" s="622"/>
      <c r="V21" s="622"/>
      <c r="W21" s="622"/>
      <c r="X21" s="622"/>
      <c r="Y21" s="623"/>
      <c r="Z21" s="659">
        <v>41.2</v>
      </c>
      <c r="AA21" s="659"/>
      <c r="AB21" s="659"/>
      <c r="AC21" s="659"/>
      <c r="AD21" s="660">
        <v>4878665</v>
      </c>
      <c r="AE21" s="660"/>
      <c r="AF21" s="660"/>
      <c r="AG21" s="660"/>
      <c r="AH21" s="660"/>
      <c r="AI21" s="660"/>
      <c r="AJ21" s="660"/>
      <c r="AK21" s="660"/>
      <c r="AL21" s="624">
        <v>75.599999999999994</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v>203</v>
      </c>
      <c r="BH21" s="622"/>
      <c r="BI21" s="622"/>
      <c r="BJ21" s="622"/>
      <c r="BK21" s="622"/>
      <c r="BL21" s="622"/>
      <c r="BM21" s="622"/>
      <c r="BN21" s="623"/>
      <c r="BO21" s="659">
        <v>0</v>
      </c>
      <c r="BP21" s="659"/>
      <c r="BQ21" s="659"/>
      <c r="BR21" s="659"/>
      <c r="BS21" s="660" t="s">
        <v>176</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4878665</v>
      </c>
      <c r="S22" s="622"/>
      <c r="T22" s="622"/>
      <c r="U22" s="622"/>
      <c r="V22" s="622"/>
      <c r="W22" s="622"/>
      <c r="X22" s="622"/>
      <c r="Y22" s="623"/>
      <c r="Z22" s="659">
        <v>37.700000000000003</v>
      </c>
      <c r="AA22" s="659"/>
      <c r="AB22" s="659"/>
      <c r="AC22" s="659"/>
      <c r="AD22" s="660">
        <v>4878665</v>
      </c>
      <c r="AE22" s="660"/>
      <c r="AF22" s="660"/>
      <c r="AG22" s="660"/>
      <c r="AH22" s="660"/>
      <c r="AI22" s="660"/>
      <c r="AJ22" s="660"/>
      <c r="AK22" s="660"/>
      <c r="AL22" s="624">
        <v>75.599999999999994</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176</v>
      </c>
      <c r="BH22" s="622"/>
      <c r="BI22" s="622"/>
      <c r="BJ22" s="622"/>
      <c r="BK22" s="622"/>
      <c r="BL22" s="622"/>
      <c r="BM22" s="622"/>
      <c r="BN22" s="623"/>
      <c r="BO22" s="659" t="s">
        <v>176</v>
      </c>
      <c r="BP22" s="659"/>
      <c r="BQ22" s="659"/>
      <c r="BR22" s="659"/>
      <c r="BS22" s="660" t="s">
        <v>244</v>
      </c>
      <c r="BT22" s="660"/>
      <c r="BU22" s="660"/>
      <c r="BV22" s="660"/>
      <c r="BW22" s="660"/>
      <c r="BX22" s="660"/>
      <c r="BY22" s="660"/>
      <c r="BZ22" s="660"/>
      <c r="CA22" s="660"/>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284</v>
      </c>
      <c r="C23" s="619"/>
      <c r="D23" s="619"/>
      <c r="E23" s="619"/>
      <c r="F23" s="619"/>
      <c r="G23" s="619"/>
      <c r="H23" s="619"/>
      <c r="I23" s="619"/>
      <c r="J23" s="619"/>
      <c r="K23" s="619"/>
      <c r="L23" s="619"/>
      <c r="M23" s="619"/>
      <c r="N23" s="619"/>
      <c r="O23" s="619"/>
      <c r="P23" s="619"/>
      <c r="Q23" s="620"/>
      <c r="R23" s="621">
        <v>454503</v>
      </c>
      <c r="S23" s="622"/>
      <c r="T23" s="622"/>
      <c r="U23" s="622"/>
      <c r="V23" s="622"/>
      <c r="W23" s="622"/>
      <c r="X23" s="622"/>
      <c r="Y23" s="623"/>
      <c r="Z23" s="659">
        <v>3.5</v>
      </c>
      <c r="AA23" s="659"/>
      <c r="AB23" s="659"/>
      <c r="AC23" s="659"/>
      <c r="AD23" s="660" t="s">
        <v>138</v>
      </c>
      <c r="AE23" s="660"/>
      <c r="AF23" s="660"/>
      <c r="AG23" s="660"/>
      <c r="AH23" s="660"/>
      <c r="AI23" s="660"/>
      <c r="AJ23" s="660"/>
      <c r="AK23" s="660"/>
      <c r="AL23" s="624" t="s">
        <v>176</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176</v>
      </c>
      <c r="BH23" s="622"/>
      <c r="BI23" s="622"/>
      <c r="BJ23" s="622"/>
      <c r="BK23" s="622"/>
      <c r="BL23" s="622"/>
      <c r="BM23" s="622"/>
      <c r="BN23" s="623"/>
      <c r="BO23" s="659" t="s">
        <v>176</v>
      </c>
      <c r="BP23" s="659"/>
      <c r="BQ23" s="659"/>
      <c r="BR23" s="659"/>
      <c r="BS23" s="660" t="s">
        <v>176</v>
      </c>
      <c r="BT23" s="660"/>
      <c r="BU23" s="660"/>
      <c r="BV23" s="660"/>
      <c r="BW23" s="660"/>
      <c r="BX23" s="660"/>
      <c r="BY23" s="660"/>
      <c r="BZ23" s="660"/>
      <c r="CA23" s="660"/>
      <c r="CB23" s="695"/>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15">
      <c r="B24" s="618" t="s">
        <v>291</v>
      </c>
      <c r="C24" s="619"/>
      <c r="D24" s="619"/>
      <c r="E24" s="619"/>
      <c r="F24" s="619"/>
      <c r="G24" s="619"/>
      <c r="H24" s="619"/>
      <c r="I24" s="619"/>
      <c r="J24" s="619"/>
      <c r="K24" s="619"/>
      <c r="L24" s="619"/>
      <c r="M24" s="619"/>
      <c r="N24" s="619"/>
      <c r="O24" s="619"/>
      <c r="P24" s="619"/>
      <c r="Q24" s="620"/>
      <c r="R24" s="621" t="s">
        <v>244</v>
      </c>
      <c r="S24" s="622"/>
      <c r="T24" s="622"/>
      <c r="U24" s="622"/>
      <c r="V24" s="622"/>
      <c r="W24" s="622"/>
      <c r="X24" s="622"/>
      <c r="Y24" s="623"/>
      <c r="Z24" s="659" t="s">
        <v>138</v>
      </c>
      <c r="AA24" s="659"/>
      <c r="AB24" s="659"/>
      <c r="AC24" s="659"/>
      <c r="AD24" s="660" t="s">
        <v>176</v>
      </c>
      <c r="AE24" s="660"/>
      <c r="AF24" s="660"/>
      <c r="AG24" s="660"/>
      <c r="AH24" s="660"/>
      <c r="AI24" s="660"/>
      <c r="AJ24" s="660"/>
      <c r="AK24" s="660"/>
      <c r="AL24" s="624" t="s">
        <v>176</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176</v>
      </c>
      <c r="BH24" s="622"/>
      <c r="BI24" s="622"/>
      <c r="BJ24" s="622"/>
      <c r="BK24" s="622"/>
      <c r="BL24" s="622"/>
      <c r="BM24" s="622"/>
      <c r="BN24" s="623"/>
      <c r="BO24" s="659" t="s">
        <v>138</v>
      </c>
      <c r="BP24" s="659"/>
      <c r="BQ24" s="659"/>
      <c r="BR24" s="659"/>
      <c r="BS24" s="660" t="s">
        <v>176</v>
      </c>
      <c r="BT24" s="660"/>
      <c r="BU24" s="660"/>
      <c r="BV24" s="660"/>
      <c r="BW24" s="660"/>
      <c r="BX24" s="660"/>
      <c r="BY24" s="660"/>
      <c r="BZ24" s="660"/>
      <c r="CA24" s="660"/>
      <c r="CB24" s="695"/>
      <c r="CD24" s="676" t="s">
        <v>293</v>
      </c>
      <c r="CE24" s="677"/>
      <c r="CF24" s="677"/>
      <c r="CG24" s="677"/>
      <c r="CH24" s="677"/>
      <c r="CI24" s="677"/>
      <c r="CJ24" s="677"/>
      <c r="CK24" s="677"/>
      <c r="CL24" s="677"/>
      <c r="CM24" s="677"/>
      <c r="CN24" s="677"/>
      <c r="CO24" s="677"/>
      <c r="CP24" s="677"/>
      <c r="CQ24" s="678"/>
      <c r="CR24" s="673">
        <v>3299668</v>
      </c>
      <c r="CS24" s="674"/>
      <c r="CT24" s="674"/>
      <c r="CU24" s="674"/>
      <c r="CV24" s="674"/>
      <c r="CW24" s="674"/>
      <c r="CX24" s="674"/>
      <c r="CY24" s="702"/>
      <c r="CZ24" s="703">
        <v>26.8</v>
      </c>
      <c r="DA24" s="685"/>
      <c r="DB24" s="685"/>
      <c r="DC24" s="705"/>
      <c r="DD24" s="701">
        <v>2822450</v>
      </c>
      <c r="DE24" s="674"/>
      <c r="DF24" s="674"/>
      <c r="DG24" s="674"/>
      <c r="DH24" s="674"/>
      <c r="DI24" s="674"/>
      <c r="DJ24" s="674"/>
      <c r="DK24" s="702"/>
      <c r="DL24" s="701">
        <v>2609024</v>
      </c>
      <c r="DM24" s="674"/>
      <c r="DN24" s="674"/>
      <c r="DO24" s="674"/>
      <c r="DP24" s="674"/>
      <c r="DQ24" s="674"/>
      <c r="DR24" s="674"/>
      <c r="DS24" s="674"/>
      <c r="DT24" s="674"/>
      <c r="DU24" s="674"/>
      <c r="DV24" s="702"/>
      <c r="DW24" s="703">
        <v>40.1</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6898338</v>
      </c>
      <c r="S25" s="622"/>
      <c r="T25" s="622"/>
      <c r="U25" s="622"/>
      <c r="V25" s="622"/>
      <c r="W25" s="622"/>
      <c r="X25" s="622"/>
      <c r="Y25" s="623"/>
      <c r="Z25" s="659">
        <v>53.3</v>
      </c>
      <c r="AA25" s="659"/>
      <c r="AB25" s="659"/>
      <c r="AC25" s="659"/>
      <c r="AD25" s="660">
        <v>6443835</v>
      </c>
      <c r="AE25" s="660"/>
      <c r="AF25" s="660"/>
      <c r="AG25" s="660"/>
      <c r="AH25" s="660"/>
      <c r="AI25" s="660"/>
      <c r="AJ25" s="660"/>
      <c r="AK25" s="660"/>
      <c r="AL25" s="624">
        <v>99.9</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244</v>
      </c>
      <c r="BH25" s="622"/>
      <c r="BI25" s="622"/>
      <c r="BJ25" s="622"/>
      <c r="BK25" s="622"/>
      <c r="BL25" s="622"/>
      <c r="BM25" s="622"/>
      <c r="BN25" s="623"/>
      <c r="BO25" s="659" t="s">
        <v>176</v>
      </c>
      <c r="BP25" s="659"/>
      <c r="BQ25" s="659"/>
      <c r="BR25" s="659"/>
      <c r="BS25" s="660" t="s">
        <v>176</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1373828</v>
      </c>
      <c r="CS25" s="634"/>
      <c r="CT25" s="634"/>
      <c r="CU25" s="634"/>
      <c r="CV25" s="634"/>
      <c r="CW25" s="634"/>
      <c r="CX25" s="634"/>
      <c r="CY25" s="635"/>
      <c r="CZ25" s="624">
        <v>11.2</v>
      </c>
      <c r="DA25" s="636"/>
      <c r="DB25" s="636"/>
      <c r="DC25" s="637"/>
      <c r="DD25" s="627">
        <v>1284160</v>
      </c>
      <c r="DE25" s="634"/>
      <c r="DF25" s="634"/>
      <c r="DG25" s="634"/>
      <c r="DH25" s="634"/>
      <c r="DI25" s="634"/>
      <c r="DJ25" s="634"/>
      <c r="DK25" s="635"/>
      <c r="DL25" s="627">
        <v>1080595</v>
      </c>
      <c r="DM25" s="634"/>
      <c r="DN25" s="634"/>
      <c r="DO25" s="634"/>
      <c r="DP25" s="634"/>
      <c r="DQ25" s="634"/>
      <c r="DR25" s="634"/>
      <c r="DS25" s="634"/>
      <c r="DT25" s="634"/>
      <c r="DU25" s="634"/>
      <c r="DV25" s="635"/>
      <c r="DW25" s="624">
        <v>16.600000000000001</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2124</v>
      </c>
      <c r="S26" s="622"/>
      <c r="T26" s="622"/>
      <c r="U26" s="622"/>
      <c r="V26" s="622"/>
      <c r="W26" s="622"/>
      <c r="X26" s="622"/>
      <c r="Y26" s="623"/>
      <c r="Z26" s="659">
        <v>0</v>
      </c>
      <c r="AA26" s="659"/>
      <c r="AB26" s="659"/>
      <c r="AC26" s="659"/>
      <c r="AD26" s="660">
        <v>2124</v>
      </c>
      <c r="AE26" s="660"/>
      <c r="AF26" s="660"/>
      <c r="AG26" s="660"/>
      <c r="AH26" s="660"/>
      <c r="AI26" s="660"/>
      <c r="AJ26" s="660"/>
      <c r="AK26" s="660"/>
      <c r="AL26" s="624">
        <v>0</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138</v>
      </c>
      <c r="BH26" s="622"/>
      <c r="BI26" s="622"/>
      <c r="BJ26" s="622"/>
      <c r="BK26" s="622"/>
      <c r="BL26" s="622"/>
      <c r="BM26" s="622"/>
      <c r="BN26" s="623"/>
      <c r="BO26" s="659" t="s">
        <v>176</v>
      </c>
      <c r="BP26" s="659"/>
      <c r="BQ26" s="659"/>
      <c r="BR26" s="659"/>
      <c r="BS26" s="660" t="s">
        <v>138</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801350</v>
      </c>
      <c r="CS26" s="622"/>
      <c r="CT26" s="622"/>
      <c r="CU26" s="622"/>
      <c r="CV26" s="622"/>
      <c r="CW26" s="622"/>
      <c r="CX26" s="622"/>
      <c r="CY26" s="623"/>
      <c r="CZ26" s="624">
        <v>6.5</v>
      </c>
      <c r="DA26" s="636"/>
      <c r="DB26" s="636"/>
      <c r="DC26" s="637"/>
      <c r="DD26" s="627">
        <v>740748</v>
      </c>
      <c r="DE26" s="622"/>
      <c r="DF26" s="622"/>
      <c r="DG26" s="622"/>
      <c r="DH26" s="622"/>
      <c r="DI26" s="622"/>
      <c r="DJ26" s="622"/>
      <c r="DK26" s="623"/>
      <c r="DL26" s="627" t="s">
        <v>176</v>
      </c>
      <c r="DM26" s="622"/>
      <c r="DN26" s="622"/>
      <c r="DO26" s="622"/>
      <c r="DP26" s="622"/>
      <c r="DQ26" s="622"/>
      <c r="DR26" s="622"/>
      <c r="DS26" s="622"/>
      <c r="DT26" s="622"/>
      <c r="DU26" s="622"/>
      <c r="DV26" s="623"/>
      <c r="DW26" s="624" t="s">
        <v>138</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12910</v>
      </c>
      <c r="S27" s="622"/>
      <c r="T27" s="622"/>
      <c r="U27" s="622"/>
      <c r="V27" s="622"/>
      <c r="W27" s="622"/>
      <c r="X27" s="622"/>
      <c r="Y27" s="623"/>
      <c r="Z27" s="659">
        <v>0.1</v>
      </c>
      <c r="AA27" s="659"/>
      <c r="AB27" s="659"/>
      <c r="AC27" s="659"/>
      <c r="AD27" s="660" t="s">
        <v>176</v>
      </c>
      <c r="AE27" s="660"/>
      <c r="AF27" s="660"/>
      <c r="AG27" s="660"/>
      <c r="AH27" s="660"/>
      <c r="AI27" s="660"/>
      <c r="AJ27" s="660"/>
      <c r="AK27" s="660"/>
      <c r="AL27" s="624" t="s">
        <v>176</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1035700</v>
      </c>
      <c r="BH27" s="622"/>
      <c r="BI27" s="622"/>
      <c r="BJ27" s="622"/>
      <c r="BK27" s="622"/>
      <c r="BL27" s="622"/>
      <c r="BM27" s="622"/>
      <c r="BN27" s="623"/>
      <c r="BO27" s="659">
        <v>100</v>
      </c>
      <c r="BP27" s="659"/>
      <c r="BQ27" s="659"/>
      <c r="BR27" s="659"/>
      <c r="BS27" s="660" t="s">
        <v>138</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535383</v>
      </c>
      <c r="CS27" s="634"/>
      <c r="CT27" s="634"/>
      <c r="CU27" s="634"/>
      <c r="CV27" s="634"/>
      <c r="CW27" s="634"/>
      <c r="CX27" s="634"/>
      <c r="CY27" s="635"/>
      <c r="CZ27" s="624">
        <v>4.4000000000000004</v>
      </c>
      <c r="DA27" s="636"/>
      <c r="DB27" s="636"/>
      <c r="DC27" s="637"/>
      <c r="DD27" s="627">
        <v>153655</v>
      </c>
      <c r="DE27" s="634"/>
      <c r="DF27" s="634"/>
      <c r="DG27" s="634"/>
      <c r="DH27" s="634"/>
      <c r="DI27" s="634"/>
      <c r="DJ27" s="634"/>
      <c r="DK27" s="635"/>
      <c r="DL27" s="627">
        <v>150994</v>
      </c>
      <c r="DM27" s="634"/>
      <c r="DN27" s="634"/>
      <c r="DO27" s="634"/>
      <c r="DP27" s="634"/>
      <c r="DQ27" s="634"/>
      <c r="DR27" s="634"/>
      <c r="DS27" s="634"/>
      <c r="DT27" s="634"/>
      <c r="DU27" s="634"/>
      <c r="DV27" s="635"/>
      <c r="DW27" s="624">
        <v>2.2999999999999998</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102468</v>
      </c>
      <c r="S28" s="622"/>
      <c r="T28" s="622"/>
      <c r="U28" s="622"/>
      <c r="V28" s="622"/>
      <c r="W28" s="622"/>
      <c r="X28" s="622"/>
      <c r="Y28" s="623"/>
      <c r="Z28" s="659">
        <v>0.8</v>
      </c>
      <c r="AA28" s="659"/>
      <c r="AB28" s="659"/>
      <c r="AC28" s="659"/>
      <c r="AD28" s="660">
        <v>1346</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1390457</v>
      </c>
      <c r="CS28" s="622"/>
      <c r="CT28" s="622"/>
      <c r="CU28" s="622"/>
      <c r="CV28" s="622"/>
      <c r="CW28" s="622"/>
      <c r="CX28" s="622"/>
      <c r="CY28" s="623"/>
      <c r="CZ28" s="624">
        <v>11.3</v>
      </c>
      <c r="DA28" s="636"/>
      <c r="DB28" s="636"/>
      <c r="DC28" s="637"/>
      <c r="DD28" s="627">
        <v>1384635</v>
      </c>
      <c r="DE28" s="622"/>
      <c r="DF28" s="622"/>
      <c r="DG28" s="622"/>
      <c r="DH28" s="622"/>
      <c r="DI28" s="622"/>
      <c r="DJ28" s="622"/>
      <c r="DK28" s="623"/>
      <c r="DL28" s="627">
        <v>1377435</v>
      </c>
      <c r="DM28" s="622"/>
      <c r="DN28" s="622"/>
      <c r="DO28" s="622"/>
      <c r="DP28" s="622"/>
      <c r="DQ28" s="622"/>
      <c r="DR28" s="622"/>
      <c r="DS28" s="622"/>
      <c r="DT28" s="622"/>
      <c r="DU28" s="622"/>
      <c r="DV28" s="623"/>
      <c r="DW28" s="624">
        <v>21.2</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62851</v>
      </c>
      <c r="S29" s="622"/>
      <c r="T29" s="622"/>
      <c r="U29" s="622"/>
      <c r="V29" s="622"/>
      <c r="W29" s="622"/>
      <c r="X29" s="622"/>
      <c r="Y29" s="623"/>
      <c r="Z29" s="659">
        <v>0.5</v>
      </c>
      <c r="AA29" s="659"/>
      <c r="AB29" s="659"/>
      <c r="AC29" s="659"/>
      <c r="AD29" s="660">
        <v>488</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307</v>
      </c>
      <c r="CG29" s="619"/>
      <c r="CH29" s="619"/>
      <c r="CI29" s="619"/>
      <c r="CJ29" s="619"/>
      <c r="CK29" s="619"/>
      <c r="CL29" s="619"/>
      <c r="CM29" s="619"/>
      <c r="CN29" s="619"/>
      <c r="CO29" s="619"/>
      <c r="CP29" s="619"/>
      <c r="CQ29" s="620"/>
      <c r="CR29" s="621">
        <v>1390457</v>
      </c>
      <c r="CS29" s="634"/>
      <c r="CT29" s="634"/>
      <c r="CU29" s="634"/>
      <c r="CV29" s="634"/>
      <c r="CW29" s="634"/>
      <c r="CX29" s="634"/>
      <c r="CY29" s="635"/>
      <c r="CZ29" s="624">
        <v>11.3</v>
      </c>
      <c r="DA29" s="636"/>
      <c r="DB29" s="636"/>
      <c r="DC29" s="637"/>
      <c r="DD29" s="627">
        <v>1384635</v>
      </c>
      <c r="DE29" s="634"/>
      <c r="DF29" s="634"/>
      <c r="DG29" s="634"/>
      <c r="DH29" s="634"/>
      <c r="DI29" s="634"/>
      <c r="DJ29" s="634"/>
      <c r="DK29" s="635"/>
      <c r="DL29" s="627">
        <v>1377435</v>
      </c>
      <c r="DM29" s="634"/>
      <c r="DN29" s="634"/>
      <c r="DO29" s="634"/>
      <c r="DP29" s="634"/>
      <c r="DQ29" s="634"/>
      <c r="DR29" s="634"/>
      <c r="DS29" s="634"/>
      <c r="DT29" s="634"/>
      <c r="DU29" s="634"/>
      <c r="DV29" s="635"/>
      <c r="DW29" s="624">
        <v>21.2</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1288044</v>
      </c>
      <c r="S30" s="622"/>
      <c r="T30" s="622"/>
      <c r="U30" s="622"/>
      <c r="V30" s="622"/>
      <c r="W30" s="622"/>
      <c r="X30" s="622"/>
      <c r="Y30" s="623"/>
      <c r="Z30" s="659">
        <v>10</v>
      </c>
      <c r="AA30" s="659"/>
      <c r="AB30" s="659"/>
      <c r="AC30" s="659"/>
      <c r="AD30" s="660" t="s">
        <v>176</v>
      </c>
      <c r="AE30" s="660"/>
      <c r="AF30" s="660"/>
      <c r="AG30" s="660"/>
      <c r="AH30" s="660"/>
      <c r="AI30" s="660"/>
      <c r="AJ30" s="660"/>
      <c r="AK30" s="660"/>
      <c r="AL30" s="624" t="s">
        <v>138</v>
      </c>
      <c r="AM30" s="625"/>
      <c r="AN30" s="625"/>
      <c r="AO30" s="661"/>
      <c r="AP30" s="679" t="s">
        <v>224</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1351485</v>
      </c>
      <c r="CS30" s="622"/>
      <c r="CT30" s="622"/>
      <c r="CU30" s="622"/>
      <c r="CV30" s="622"/>
      <c r="CW30" s="622"/>
      <c r="CX30" s="622"/>
      <c r="CY30" s="623"/>
      <c r="CZ30" s="624">
        <v>11</v>
      </c>
      <c r="DA30" s="636"/>
      <c r="DB30" s="636"/>
      <c r="DC30" s="637"/>
      <c r="DD30" s="627">
        <v>1345897</v>
      </c>
      <c r="DE30" s="622"/>
      <c r="DF30" s="622"/>
      <c r="DG30" s="622"/>
      <c r="DH30" s="622"/>
      <c r="DI30" s="622"/>
      <c r="DJ30" s="622"/>
      <c r="DK30" s="623"/>
      <c r="DL30" s="627">
        <v>1338697</v>
      </c>
      <c r="DM30" s="622"/>
      <c r="DN30" s="622"/>
      <c r="DO30" s="622"/>
      <c r="DP30" s="622"/>
      <c r="DQ30" s="622"/>
      <c r="DR30" s="622"/>
      <c r="DS30" s="622"/>
      <c r="DT30" s="622"/>
      <c r="DU30" s="622"/>
      <c r="DV30" s="623"/>
      <c r="DW30" s="624">
        <v>20.6</v>
      </c>
      <c r="DX30" s="636"/>
      <c r="DY30" s="636"/>
      <c r="DZ30" s="636"/>
      <c r="EA30" s="636"/>
      <c r="EB30" s="636"/>
      <c r="EC30" s="648"/>
    </row>
    <row r="31" spans="2:133" ht="11.25" customHeight="1" x14ac:dyDescent="0.15">
      <c r="B31" s="696" t="s">
        <v>312</v>
      </c>
      <c r="C31" s="697"/>
      <c r="D31" s="697"/>
      <c r="E31" s="697"/>
      <c r="F31" s="697"/>
      <c r="G31" s="697"/>
      <c r="H31" s="697"/>
      <c r="I31" s="697"/>
      <c r="J31" s="697"/>
      <c r="K31" s="697"/>
      <c r="L31" s="697"/>
      <c r="M31" s="697"/>
      <c r="N31" s="697"/>
      <c r="O31" s="697"/>
      <c r="P31" s="697"/>
      <c r="Q31" s="698"/>
      <c r="R31" s="621" t="s">
        <v>138</v>
      </c>
      <c r="S31" s="622"/>
      <c r="T31" s="622"/>
      <c r="U31" s="622"/>
      <c r="V31" s="622"/>
      <c r="W31" s="622"/>
      <c r="X31" s="622"/>
      <c r="Y31" s="623"/>
      <c r="Z31" s="659" t="s">
        <v>244</v>
      </c>
      <c r="AA31" s="659"/>
      <c r="AB31" s="659"/>
      <c r="AC31" s="659"/>
      <c r="AD31" s="660" t="s">
        <v>176</v>
      </c>
      <c r="AE31" s="660"/>
      <c r="AF31" s="660"/>
      <c r="AG31" s="660"/>
      <c r="AH31" s="660"/>
      <c r="AI31" s="660"/>
      <c r="AJ31" s="660"/>
      <c r="AK31" s="660"/>
      <c r="AL31" s="624" t="s">
        <v>176</v>
      </c>
      <c r="AM31" s="625"/>
      <c r="AN31" s="625"/>
      <c r="AO31" s="661"/>
      <c r="AP31" s="687" t="s">
        <v>313</v>
      </c>
      <c r="AQ31" s="688"/>
      <c r="AR31" s="688"/>
      <c r="AS31" s="688"/>
      <c r="AT31" s="689" t="s">
        <v>314</v>
      </c>
      <c r="AU31" s="218"/>
      <c r="AV31" s="218"/>
      <c r="AW31" s="218"/>
      <c r="AX31" s="676" t="s">
        <v>189</v>
      </c>
      <c r="AY31" s="677"/>
      <c r="AZ31" s="677"/>
      <c r="BA31" s="677"/>
      <c r="BB31" s="677"/>
      <c r="BC31" s="677"/>
      <c r="BD31" s="677"/>
      <c r="BE31" s="677"/>
      <c r="BF31" s="678"/>
      <c r="BG31" s="683">
        <v>99.6</v>
      </c>
      <c r="BH31" s="684"/>
      <c r="BI31" s="684"/>
      <c r="BJ31" s="684"/>
      <c r="BK31" s="684"/>
      <c r="BL31" s="684"/>
      <c r="BM31" s="685">
        <v>98.5</v>
      </c>
      <c r="BN31" s="684"/>
      <c r="BO31" s="684"/>
      <c r="BP31" s="684"/>
      <c r="BQ31" s="686"/>
      <c r="BR31" s="683">
        <v>99.3</v>
      </c>
      <c r="BS31" s="684"/>
      <c r="BT31" s="684"/>
      <c r="BU31" s="684"/>
      <c r="BV31" s="684"/>
      <c r="BW31" s="684"/>
      <c r="BX31" s="685">
        <v>98.3</v>
      </c>
      <c r="BY31" s="684"/>
      <c r="BZ31" s="684"/>
      <c r="CA31" s="684"/>
      <c r="CB31" s="686"/>
      <c r="CD31" s="642"/>
      <c r="CE31" s="643"/>
      <c r="CF31" s="618" t="s">
        <v>315</v>
      </c>
      <c r="CG31" s="619"/>
      <c r="CH31" s="619"/>
      <c r="CI31" s="619"/>
      <c r="CJ31" s="619"/>
      <c r="CK31" s="619"/>
      <c r="CL31" s="619"/>
      <c r="CM31" s="619"/>
      <c r="CN31" s="619"/>
      <c r="CO31" s="619"/>
      <c r="CP31" s="619"/>
      <c r="CQ31" s="620"/>
      <c r="CR31" s="621">
        <v>38972</v>
      </c>
      <c r="CS31" s="634"/>
      <c r="CT31" s="634"/>
      <c r="CU31" s="634"/>
      <c r="CV31" s="634"/>
      <c r="CW31" s="634"/>
      <c r="CX31" s="634"/>
      <c r="CY31" s="635"/>
      <c r="CZ31" s="624">
        <v>0.3</v>
      </c>
      <c r="DA31" s="636"/>
      <c r="DB31" s="636"/>
      <c r="DC31" s="637"/>
      <c r="DD31" s="627">
        <v>38738</v>
      </c>
      <c r="DE31" s="634"/>
      <c r="DF31" s="634"/>
      <c r="DG31" s="634"/>
      <c r="DH31" s="634"/>
      <c r="DI31" s="634"/>
      <c r="DJ31" s="634"/>
      <c r="DK31" s="635"/>
      <c r="DL31" s="627">
        <v>38738</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1079523</v>
      </c>
      <c r="S32" s="622"/>
      <c r="T32" s="622"/>
      <c r="U32" s="622"/>
      <c r="V32" s="622"/>
      <c r="W32" s="622"/>
      <c r="X32" s="622"/>
      <c r="Y32" s="623"/>
      <c r="Z32" s="659">
        <v>8.3000000000000007</v>
      </c>
      <c r="AA32" s="659"/>
      <c r="AB32" s="659"/>
      <c r="AC32" s="659"/>
      <c r="AD32" s="660" t="s">
        <v>176</v>
      </c>
      <c r="AE32" s="660"/>
      <c r="AF32" s="660"/>
      <c r="AG32" s="660"/>
      <c r="AH32" s="660"/>
      <c r="AI32" s="660"/>
      <c r="AJ32" s="660"/>
      <c r="AK32" s="660"/>
      <c r="AL32" s="624" t="s">
        <v>176</v>
      </c>
      <c r="AM32" s="625"/>
      <c r="AN32" s="625"/>
      <c r="AO32" s="661"/>
      <c r="AP32" s="662"/>
      <c r="AQ32" s="663"/>
      <c r="AR32" s="663"/>
      <c r="AS32" s="663"/>
      <c r="AT32" s="690"/>
      <c r="AU32" s="214" t="s">
        <v>317</v>
      </c>
      <c r="AX32" s="618" t="s">
        <v>318</v>
      </c>
      <c r="AY32" s="619"/>
      <c r="AZ32" s="619"/>
      <c r="BA32" s="619"/>
      <c r="BB32" s="619"/>
      <c r="BC32" s="619"/>
      <c r="BD32" s="619"/>
      <c r="BE32" s="619"/>
      <c r="BF32" s="620"/>
      <c r="BG32" s="692">
        <v>99.6</v>
      </c>
      <c r="BH32" s="634"/>
      <c r="BI32" s="634"/>
      <c r="BJ32" s="634"/>
      <c r="BK32" s="634"/>
      <c r="BL32" s="634"/>
      <c r="BM32" s="625">
        <v>99</v>
      </c>
      <c r="BN32" s="634"/>
      <c r="BO32" s="634"/>
      <c r="BP32" s="634"/>
      <c r="BQ32" s="657"/>
      <c r="BR32" s="692">
        <v>99.5</v>
      </c>
      <c r="BS32" s="634"/>
      <c r="BT32" s="634"/>
      <c r="BU32" s="634"/>
      <c r="BV32" s="634"/>
      <c r="BW32" s="634"/>
      <c r="BX32" s="625">
        <v>98.6</v>
      </c>
      <c r="BY32" s="634"/>
      <c r="BZ32" s="634"/>
      <c r="CA32" s="634"/>
      <c r="CB32" s="657"/>
      <c r="CD32" s="644"/>
      <c r="CE32" s="645"/>
      <c r="CF32" s="618" t="s">
        <v>319</v>
      </c>
      <c r="CG32" s="619"/>
      <c r="CH32" s="619"/>
      <c r="CI32" s="619"/>
      <c r="CJ32" s="619"/>
      <c r="CK32" s="619"/>
      <c r="CL32" s="619"/>
      <c r="CM32" s="619"/>
      <c r="CN32" s="619"/>
      <c r="CO32" s="619"/>
      <c r="CP32" s="619"/>
      <c r="CQ32" s="620"/>
      <c r="CR32" s="621" t="s">
        <v>176</v>
      </c>
      <c r="CS32" s="622"/>
      <c r="CT32" s="622"/>
      <c r="CU32" s="622"/>
      <c r="CV32" s="622"/>
      <c r="CW32" s="622"/>
      <c r="CX32" s="622"/>
      <c r="CY32" s="623"/>
      <c r="CZ32" s="624" t="s">
        <v>138</v>
      </c>
      <c r="DA32" s="636"/>
      <c r="DB32" s="636"/>
      <c r="DC32" s="637"/>
      <c r="DD32" s="627" t="s">
        <v>176</v>
      </c>
      <c r="DE32" s="622"/>
      <c r="DF32" s="622"/>
      <c r="DG32" s="622"/>
      <c r="DH32" s="622"/>
      <c r="DI32" s="622"/>
      <c r="DJ32" s="622"/>
      <c r="DK32" s="623"/>
      <c r="DL32" s="627" t="s">
        <v>176</v>
      </c>
      <c r="DM32" s="622"/>
      <c r="DN32" s="622"/>
      <c r="DO32" s="622"/>
      <c r="DP32" s="622"/>
      <c r="DQ32" s="622"/>
      <c r="DR32" s="622"/>
      <c r="DS32" s="622"/>
      <c r="DT32" s="622"/>
      <c r="DU32" s="622"/>
      <c r="DV32" s="623"/>
      <c r="DW32" s="624" t="s">
        <v>176</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105233</v>
      </c>
      <c r="S33" s="622"/>
      <c r="T33" s="622"/>
      <c r="U33" s="622"/>
      <c r="V33" s="622"/>
      <c r="W33" s="622"/>
      <c r="X33" s="622"/>
      <c r="Y33" s="623"/>
      <c r="Z33" s="659">
        <v>0.8</v>
      </c>
      <c r="AA33" s="659"/>
      <c r="AB33" s="659"/>
      <c r="AC33" s="659"/>
      <c r="AD33" s="660">
        <v>2281</v>
      </c>
      <c r="AE33" s="660"/>
      <c r="AF33" s="660"/>
      <c r="AG33" s="660"/>
      <c r="AH33" s="660"/>
      <c r="AI33" s="660"/>
      <c r="AJ33" s="660"/>
      <c r="AK33" s="660"/>
      <c r="AL33" s="624">
        <v>0</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99.5</v>
      </c>
      <c r="BH33" s="606"/>
      <c r="BI33" s="606"/>
      <c r="BJ33" s="606"/>
      <c r="BK33" s="606"/>
      <c r="BL33" s="606"/>
      <c r="BM33" s="652">
        <v>98</v>
      </c>
      <c r="BN33" s="606"/>
      <c r="BO33" s="606"/>
      <c r="BP33" s="606"/>
      <c r="BQ33" s="669"/>
      <c r="BR33" s="682">
        <v>99.1</v>
      </c>
      <c r="BS33" s="606"/>
      <c r="BT33" s="606"/>
      <c r="BU33" s="606"/>
      <c r="BV33" s="606"/>
      <c r="BW33" s="606"/>
      <c r="BX33" s="652">
        <v>98</v>
      </c>
      <c r="BY33" s="606"/>
      <c r="BZ33" s="606"/>
      <c r="CA33" s="606"/>
      <c r="CB33" s="669"/>
      <c r="CD33" s="618" t="s">
        <v>322</v>
      </c>
      <c r="CE33" s="619"/>
      <c r="CF33" s="619"/>
      <c r="CG33" s="619"/>
      <c r="CH33" s="619"/>
      <c r="CI33" s="619"/>
      <c r="CJ33" s="619"/>
      <c r="CK33" s="619"/>
      <c r="CL33" s="619"/>
      <c r="CM33" s="619"/>
      <c r="CN33" s="619"/>
      <c r="CO33" s="619"/>
      <c r="CP33" s="619"/>
      <c r="CQ33" s="620"/>
      <c r="CR33" s="621">
        <v>6816383</v>
      </c>
      <c r="CS33" s="634"/>
      <c r="CT33" s="634"/>
      <c r="CU33" s="634"/>
      <c r="CV33" s="634"/>
      <c r="CW33" s="634"/>
      <c r="CX33" s="634"/>
      <c r="CY33" s="635"/>
      <c r="CZ33" s="624">
        <v>55.4</v>
      </c>
      <c r="DA33" s="636"/>
      <c r="DB33" s="636"/>
      <c r="DC33" s="637"/>
      <c r="DD33" s="627">
        <v>4091388</v>
      </c>
      <c r="DE33" s="634"/>
      <c r="DF33" s="634"/>
      <c r="DG33" s="634"/>
      <c r="DH33" s="634"/>
      <c r="DI33" s="634"/>
      <c r="DJ33" s="634"/>
      <c r="DK33" s="635"/>
      <c r="DL33" s="627">
        <v>2487016</v>
      </c>
      <c r="DM33" s="634"/>
      <c r="DN33" s="634"/>
      <c r="DO33" s="634"/>
      <c r="DP33" s="634"/>
      <c r="DQ33" s="634"/>
      <c r="DR33" s="634"/>
      <c r="DS33" s="634"/>
      <c r="DT33" s="634"/>
      <c r="DU33" s="634"/>
      <c r="DV33" s="635"/>
      <c r="DW33" s="624">
        <v>38.200000000000003</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1071546</v>
      </c>
      <c r="S34" s="622"/>
      <c r="T34" s="622"/>
      <c r="U34" s="622"/>
      <c r="V34" s="622"/>
      <c r="W34" s="622"/>
      <c r="X34" s="622"/>
      <c r="Y34" s="623"/>
      <c r="Z34" s="659">
        <v>8.3000000000000007</v>
      </c>
      <c r="AA34" s="659"/>
      <c r="AB34" s="659"/>
      <c r="AC34" s="659"/>
      <c r="AD34" s="660" t="s">
        <v>176</v>
      </c>
      <c r="AE34" s="660"/>
      <c r="AF34" s="660"/>
      <c r="AG34" s="660"/>
      <c r="AH34" s="660"/>
      <c r="AI34" s="660"/>
      <c r="AJ34" s="660"/>
      <c r="AK34" s="660"/>
      <c r="AL34" s="624" t="s">
        <v>176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2196777</v>
      </c>
      <c r="CS34" s="622"/>
      <c r="CT34" s="622"/>
      <c r="CU34" s="622"/>
      <c r="CV34" s="622"/>
      <c r="CW34" s="622"/>
      <c r="CX34" s="622"/>
      <c r="CY34" s="623"/>
      <c r="CZ34" s="624">
        <v>17.899999999999999</v>
      </c>
      <c r="DA34" s="636"/>
      <c r="DB34" s="636"/>
      <c r="DC34" s="637"/>
      <c r="DD34" s="627">
        <v>1692367</v>
      </c>
      <c r="DE34" s="622"/>
      <c r="DF34" s="622"/>
      <c r="DG34" s="622"/>
      <c r="DH34" s="622"/>
      <c r="DI34" s="622"/>
      <c r="DJ34" s="622"/>
      <c r="DK34" s="623"/>
      <c r="DL34" s="627">
        <v>1171957</v>
      </c>
      <c r="DM34" s="622"/>
      <c r="DN34" s="622"/>
      <c r="DO34" s="622"/>
      <c r="DP34" s="622"/>
      <c r="DQ34" s="622"/>
      <c r="DR34" s="622"/>
      <c r="DS34" s="622"/>
      <c r="DT34" s="622"/>
      <c r="DU34" s="622"/>
      <c r="DV34" s="623"/>
      <c r="DW34" s="624">
        <v>18</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581230</v>
      </c>
      <c r="S35" s="622"/>
      <c r="T35" s="622"/>
      <c r="U35" s="622"/>
      <c r="V35" s="622"/>
      <c r="W35" s="622"/>
      <c r="X35" s="622"/>
      <c r="Y35" s="623"/>
      <c r="Z35" s="659">
        <v>4.5</v>
      </c>
      <c r="AA35" s="659"/>
      <c r="AB35" s="659"/>
      <c r="AC35" s="659"/>
      <c r="AD35" s="660" t="s">
        <v>138</v>
      </c>
      <c r="AE35" s="660"/>
      <c r="AF35" s="660"/>
      <c r="AG35" s="660"/>
      <c r="AH35" s="660"/>
      <c r="AI35" s="660"/>
      <c r="AJ35" s="660"/>
      <c r="AK35" s="660"/>
      <c r="AL35" s="624" t="s">
        <v>176</v>
      </c>
      <c r="AM35" s="625"/>
      <c r="AN35" s="625"/>
      <c r="AO35" s="661"/>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328</v>
      </c>
      <c r="CE35" s="619"/>
      <c r="CF35" s="619"/>
      <c r="CG35" s="619"/>
      <c r="CH35" s="619"/>
      <c r="CI35" s="619"/>
      <c r="CJ35" s="619"/>
      <c r="CK35" s="619"/>
      <c r="CL35" s="619"/>
      <c r="CM35" s="619"/>
      <c r="CN35" s="619"/>
      <c r="CO35" s="619"/>
      <c r="CP35" s="619"/>
      <c r="CQ35" s="620"/>
      <c r="CR35" s="621">
        <v>81032</v>
      </c>
      <c r="CS35" s="634"/>
      <c r="CT35" s="634"/>
      <c r="CU35" s="634"/>
      <c r="CV35" s="634"/>
      <c r="CW35" s="634"/>
      <c r="CX35" s="634"/>
      <c r="CY35" s="635"/>
      <c r="CZ35" s="624">
        <v>0.7</v>
      </c>
      <c r="DA35" s="636"/>
      <c r="DB35" s="636"/>
      <c r="DC35" s="637"/>
      <c r="DD35" s="627">
        <v>64885</v>
      </c>
      <c r="DE35" s="634"/>
      <c r="DF35" s="634"/>
      <c r="DG35" s="634"/>
      <c r="DH35" s="634"/>
      <c r="DI35" s="634"/>
      <c r="DJ35" s="634"/>
      <c r="DK35" s="635"/>
      <c r="DL35" s="627">
        <v>49196</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747772</v>
      </c>
      <c r="S36" s="622"/>
      <c r="T36" s="622"/>
      <c r="U36" s="622"/>
      <c r="V36" s="622"/>
      <c r="W36" s="622"/>
      <c r="X36" s="622"/>
      <c r="Y36" s="623"/>
      <c r="Z36" s="659">
        <v>5.8</v>
      </c>
      <c r="AA36" s="659"/>
      <c r="AB36" s="659"/>
      <c r="AC36" s="659"/>
      <c r="AD36" s="660" t="s">
        <v>176</v>
      </c>
      <c r="AE36" s="660"/>
      <c r="AF36" s="660"/>
      <c r="AG36" s="660"/>
      <c r="AH36" s="660"/>
      <c r="AI36" s="660"/>
      <c r="AJ36" s="660"/>
      <c r="AK36" s="660"/>
      <c r="AL36" s="624" t="s">
        <v>176</v>
      </c>
      <c r="AM36" s="625"/>
      <c r="AN36" s="625"/>
      <c r="AO36" s="661"/>
      <c r="AP36" s="222"/>
      <c r="AQ36" s="670" t="s">
        <v>330</v>
      </c>
      <c r="AR36" s="671"/>
      <c r="AS36" s="671"/>
      <c r="AT36" s="671"/>
      <c r="AU36" s="671"/>
      <c r="AV36" s="671"/>
      <c r="AW36" s="671"/>
      <c r="AX36" s="671"/>
      <c r="AY36" s="672"/>
      <c r="AZ36" s="673">
        <v>1393709</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37486</v>
      </c>
      <c r="BW36" s="674"/>
      <c r="BX36" s="674"/>
      <c r="BY36" s="674"/>
      <c r="BZ36" s="674"/>
      <c r="CA36" s="674"/>
      <c r="CB36" s="675"/>
      <c r="CD36" s="618" t="s">
        <v>332</v>
      </c>
      <c r="CE36" s="619"/>
      <c r="CF36" s="619"/>
      <c r="CG36" s="619"/>
      <c r="CH36" s="619"/>
      <c r="CI36" s="619"/>
      <c r="CJ36" s="619"/>
      <c r="CK36" s="619"/>
      <c r="CL36" s="619"/>
      <c r="CM36" s="619"/>
      <c r="CN36" s="619"/>
      <c r="CO36" s="619"/>
      <c r="CP36" s="619"/>
      <c r="CQ36" s="620"/>
      <c r="CR36" s="621">
        <v>2883898</v>
      </c>
      <c r="CS36" s="622"/>
      <c r="CT36" s="622"/>
      <c r="CU36" s="622"/>
      <c r="CV36" s="622"/>
      <c r="CW36" s="622"/>
      <c r="CX36" s="622"/>
      <c r="CY36" s="623"/>
      <c r="CZ36" s="624">
        <v>23.4</v>
      </c>
      <c r="DA36" s="636"/>
      <c r="DB36" s="636"/>
      <c r="DC36" s="637"/>
      <c r="DD36" s="627">
        <v>972408</v>
      </c>
      <c r="DE36" s="622"/>
      <c r="DF36" s="622"/>
      <c r="DG36" s="622"/>
      <c r="DH36" s="622"/>
      <c r="DI36" s="622"/>
      <c r="DJ36" s="622"/>
      <c r="DK36" s="623"/>
      <c r="DL36" s="627">
        <v>493201</v>
      </c>
      <c r="DM36" s="622"/>
      <c r="DN36" s="622"/>
      <c r="DO36" s="622"/>
      <c r="DP36" s="622"/>
      <c r="DQ36" s="622"/>
      <c r="DR36" s="622"/>
      <c r="DS36" s="622"/>
      <c r="DT36" s="622"/>
      <c r="DU36" s="622"/>
      <c r="DV36" s="623"/>
      <c r="DW36" s="624">
        <v>7.6</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120887</v>
      </c>
      <c r="S37" s="622"/>
      <c r="T37" s="622"/>
      <c r="U37" s="622"/>
      <c r="V37" s="622"/>
      <c r="W37" s="622"/>
      <c r="X37" s="622"/>
      <c r="Y37" s="623"/>
      <c r="Z37" s="659">
        <v>0.9</v>
      </c>
      <c r="AA37" s="659"/>
      <c r="AB37" s="659"/>
      <c r="AC37" s="659"/>
      <c r="AD37" s="660">
        <v>767</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450142</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25803</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300325</v>
      </c>
      <c r="CS37" s="634"/>
      <c r="CT37" s="634"/>
      <c r="CU37" s="634"/>
      <c r="CV37" s="634"/>
      <c r="CW37" s="634"/>
      <c r="CX37" s="634"/>
      <c r="CY37" s="635"/>
      <c r="CZ37" s="624">
        <v>2.4</v>
      </c>
      <c r="DA37" s="636"/>
      <c r="DB37" s="636"/>
      <c r="DC37" s="637"/>
      <c r="DD37" s="627">
        <v>300325</v>
      </c>
      <c r="DE37" s="634"/>
      <c r="DF37" s="634"/>
      <c r="DG37" s="634"/>
      <c r="DH37" s="634"/>
      <c r="DI37" s="634"/>
      <c r="DJ37" s="634"/>
      <c r="DK37" s="635"/>
      <c r="DL37" s="627">
        <v>261447</v>
      </c>
      <c r="DM37" s="634"/>
      <c r="DN37" s="634"/>
      <c r="DO37" s="634"/>
      <c r="DP37" s="634"/>
      <c r="DQ37" s="634"/>
      <c r="DR37" s="634"/>
      <c r="DS37" s="634"/>
      <c r="DT37" s="634"/>
      <c r="DU37" s="634"/>
      <c r="DV37" s="635"/>
      <c r="DW37" s="624">
        <v>4</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870600</v>
      </c>
      <c r="S38" s="622"/>
      <c r="T38" s="622"/>
      <c r="U38" s="622"/>
      <c r="V38" s="622"/>
      <c r="W38" s="622"/>
      <c r="X38" s="622"/>
      <c r="Y38" s="623"/>
      <c r="Z38" s="659">
        <v>6.7</v>
      </c>
      <c r="AA38" s="659"/>
      <c r="AB38" s="659"/>
      <c r="AC38" s="659"/>
      <c r="AD38" s="660" t="s">
        <v>176</v>
      </c>
      <c r="AE38" s="660"/>
      <c r="AF38" s="660"/>
      <c r="AG38" s="660"/>
      <c r="AH38" s="660"/>
      <c r="AI38" s="660"/>
      <c r="AJ38" s="660"/>
      <c r="AK38" s="660"/>
      <c r="AL38" s="624" t="s">
        <v>138</v>
      </c>
      <c r="AM38" s="625"/>
      <c r="AN38" s="625"/>
      <c r="AO38" s="661"/>
      <c r="AQ38" s="654" t="s">
        <v>338</v>
      </c>
      <c r="AR38" s="655"/>
      <c r="AS38" s="655"/>
      <c r="AT38" s="655"/>
      <c r="AU38" s="655"/>
      <c r="AV38" s="655"/>
      <c r="AW38" s="655"/>
      <c r="AX38" s="655"/>
      <c r="AY38" s="656"/>
      <c r="AZ38" s="621">
        <v>162605</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1246</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943567</v>
      </c>
      <c r="CS38" s="622"/>
      <c r="CT38" s="622"/>
      <c r="CU38" s="622"/>
      <c r="CV38" s="622"/>
      <c r="CW38" s="622"/>
      <c r="CX38" s="622"/>
      <c r="CY38" s="623"/>
      <c r="CZ38" s="624">
        <v>7.7</v>
      </c>
      <c r="DA38" s="636"/>
      <c r="DB38" s="636"/>
      <c r="DC38" s="637"/>
      <c r="DD38" s="627">
        <v>853220</v>
      </c>
      <c r="DE38" s="622"/>
      <c r="DF38" s="622"/>
      <c r="DG38" s="622"/>
      <c r="DH38" s="622"/>
      <c r="DI38" s="622"/>
      <c r="DJ38" s="622"/>
      <c r="DK38" s="623"/>
      <c r="DL38" s="627">
        <v>772662</v>
      </c>
      <c r="DM38" s="622"/>
      <c r="DN38" s="622"/>
      <c r="DO38" s="622"/>
      <c r="DP38" s="622"/>
      <c r="DQ38" s="622"/>
      <c r="DR38" s="622"/>
      <c r="DS38" s="622"/>
      <c r="DT38" s="622"/>
      <c r="DU38" s="622"/>
      <c r="DV38" s="623"/>
      <c r="DW38" s="624">
        <v>11.9</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244</v>
      </c>
      <c r="S39" s="622"/>
      <c r="T39" s="622"/>
      <c r="U39" s="622"/>
      <c r="V39" s="622"/>
      <c r="W39" s="622"/>
      <c r="X39" s="622"/>
      <c r="Y39" s="623"/>
      <c r="Z39" s="659" t="s">
        <v>244</v>
      </c>
      <c r="AA39" s="659"/>
      <c r="AB39" s="659"/>
      <c r="AC39" s="659"/>
      <c r="AD39" s="660" t="s">
        <v>138</v>
      </c>
      <c r="AE39" s="660"/>
      <c r="AF39" s="660"/>
      <c r="AG39" s="660"/>
      <c r="AH39" s="660"/>
      <c r="AI39" s="660"/>
      <c r="AJ39" s="660"/>
      <c r="AK39" s="660"/>
      <c r="AL39" s="624" t="s">
        <v>176</v>
      </c>
      <c r="AM39" s="625"/>
      <c r="AN39" s="625"/>
      <c r="AO39" s="661"/>
      <c r="AQ39" s="654" t="s">
        <v>342</v>
      </c>
      <c r="AR39" s="655"/>
      <c r="AS39" s="655"/>
      <c r="AT39" s="655"/>
      <c r="AU39" s="655"/>
      <c r="AV39" s="655"/>
      <c r="AW39" s="655"/>
      <c r="AX39" s="655"/>
      <c r="AY39" s="656"/>
      <c r="AZ39" s="621">
        <v>124453</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1831</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674609</v>
      </c>
      <c r="CS39" s="634"/>
      <c r="CT39" s="634"/>
      <c r="CU39" s="634"/>
      <c r="CV39" s="634"/>
      <c r="CW39" s="634"/>
      <c r="CX39" s="634"/>
      <c r="CY39" s="635"/>
      <c r="CZ39" s="624">
        <v>5.5</v>
      </c>
      <c r="DA39" s="636"/>
      <c r="DB39" s="636"/>
      <c r="DC39" s="637"/>
      <c r="DD39" s="627">
        <v>508508</v>
      </c>
      <c r="DE39" s="634"/>
      <c r="DF39" s="634"/>
      <c r="DG39" s="634"/>
      <c r="DH39" s="634"/>
      <c r="DI39" s="634"/>
      <c r="DJ39" s="634"/>
      <c r="DK39" s="635"/>
      <c r="DL39" s="627" t="s">
        <v>244</v>
      </c>
      <c r="DM39" s="634"/>
      <c r="DN39" s="634"/>
      <c r="DO39" s="634"/>
      <c r="DP39" s="634"/>
      <c r="DQ39" s="634"/>
      <c r="DR39" s="634"/>
      <c r="DS39" s="634"/>
      <c r="DT39" s="634"/>
      <c r="DU39" s="634"/>
      <c r="DV39" s="635"/>
      <c r="DW39" s="624" t="s">
        <v>176</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56500</v>
      </c>
      <c r="S40" s="622"/>
      <c r="T40" s="622"/>
      <c r="U40" s="622"/>
      <c r="V40" s="622"/>
      <c r="W40" s="622"/>
      <c r="X40" s="622"/>
      <c r="Y40" s="623"/>
      <c r="Z40" s="659">
        <v>0.4</v>
      </c>
      <c r="AA40" s="659"/>
      <c r="AB40" s="659"/>
      <c r="AC40" s="659"/>
      <c r="AD40" s="660" t="s">
        <v>176</v>
      </c>
      <c r="AE40" s="660"/>
      <c r="AF40" s="660"/>
      <c r="AG40" s="660"/>
      <c r="AH40" s="660"/>
      <c r="AI40" s="660"/>
      <c r="AJ40" s="660"/>
      <c r="AK40" s="660"/>
      <c r="AL40" s="624" t="s">
        <v>138</v>
      </c>
      <c r="AM40" s="625"/>
      <c r="AN40" s="625"/>
      <c r="AO40" s="661"/>
      <c r="AQ40" s="654" t="s">
        <v>346</v>
      </c>
      <c r="AR40" s="655"/>
      <c r="AS40" s="655"/>
      <c r="AT40" s="655"/>
      <c r="AU40" s="655"/>
      <c r="AV40" s="655"/>
      <c r="AW40" s="655"/>
      <c r="AX40" s="655"/>
      <c r="AY40" s="656"/>
      <c r="AZ40" s="621">
        <v>3140</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85</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36500</v>
      </c>
      <c r="CS40" s="622"/>
      <c r="CT40" s="622"/>
      <c r="CU40" s="622"/>
      <c r="CV40" s="622"/>
      <c r="CW40" s="622"/>
      <c r="CX40" s="622"/>
      <c r="CY40" s="623"/>
      <c r="CZ40" s="624">
        <v>0.3</v>
      </c>
      <c r="DA40" s="636"/>
      <c r="DB40" s="636"/>
      <c r="DC40" s="637"/>
      <c r="DD40" s="627" t="s">
        <v>176</v>
      </c>
      <c r="DE40" s="622"/>
      <c r="DF40" s="622"/>
      <c r="DG40" s="622"/>
      <c r="DH40" s="622"/>
      <c r="DI40" s="622"/>
      <c r="DJ40" s="622"/>
      <c r="DK40" s="623"/>
      <c r="DL40" s="627" t="s">
        <v>176</v>
      </c>
      <c r="DM40" s="622"/>
      <c r="DN40" s="622"/>
      <c r="DO40" s="622"/>
      <c r="DP40" s="622"/>
      <c r="DQ40" s="622"/>
      <c r="DR40" s="622"/>
      <c r="DS40" s="622"/>
      <c r="DT40" s="622"/>
      <c r="DU40" s="622"/>
      <c r="DV40" s="623"/>
      <c r="DW40" s="624" t="s">
        <v>244</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12943526</v>
      </c>
      <c r="S41" s="646"/>
      <c r="T41" s="646"/>
      <c r="U41" s="646"/>
      <c r="V41" s="646"/>
      <c r="W41" s="646"/>
      <c r="X41" s="646"/>
      <c r="Y41" s="649"/>
      <c r="Z41" s="650">
        <v>100</v>
      </c>
      <c r="AA41" s="650"/>
      <c r="AB41" s="650"/>
      <c r="AC41" s="650"/>
      <c r="AD41" s="651">
        <v>6450841</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89872</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244</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176</v>
      </c>
      <c r="CS41" s="634"/>
      <c r="CT41" s="634"/>
      <c r="CU41" s="634"/>
      <c r="CV41" s="634"/>
      <c r="CW41" s="634"/>
      <c r="CX41" s="634"/>
      <c r="CY41" s="635"/>
      <c r="CZ41" s="624" t="s">
        <v>176</v>
      </c>
      <c r="DA41" s="636"/>
      <c r="DB41" s="636"/>
      <c r="DC41" s="637"/>
      <c r="DD41" s="627" t="s">
        <v>176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563497</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381</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2182637</v>
      </c>
      <c r="CS42" s="634"/>
      <c r="CT42" s="634"/>
      <c r="CU42" s="634"/>
      <c r="CV42" s="634"/>
      <c r="CW42" s="634"/>
      <c r="CX42" s="634"/>
      <c r="CY42" s="635"/>
      <c r="CZ42" s="624">
        <v>17.7</v>
      </c>
      <c r="DA42" s="636"/>
      <c r="DB42" s="636"/>
      <c r="DC42" s="637"/>
      <c r="DD42" s="627">
        <v>1156306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87644</v>
      </c>
      <c r="CS43" s="634"/>
      <c r="CT43" s="634"/>
      <c r="CU43" s="634"/>
      <c r="CV43" s="634"/>
      <c r="CW43" s="634"/>
      <c r="CX43" s="634"/>
      <c r="CY43" s="635"/>
      <c r="CZ43" s="624">
        <v>0.7</v>
      </c>
      <c r="DA43" s="636"/>
      <c r="DB43" s="636"/>
      <c r="DC43" s="637"/>
      <c r="DD43" s="627">
        <v>87407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1476593</v>
      </c>
      <c r="CS44" s="622"/>
      <c r="CT44" s="622"/>
      <c r="CU44" s="622"/>
      <c r="CV44" s="622"/>
      <c r="CW44" s="622"/>
      <c r="CX44" s="622"/>
      <c r="CY44" s="623"/>
      <c r="CZ44" s="624">
        <v>12</v>
      </c>
      <c r="DA44" s="625"/>
      <c r="DB44" s="625"/>
      <c r="DC44" s="626"/>
      <c r="DD44" s="627">
        <v>683553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486339</v>
      </c>
      <c r="CS45" s="634"/>
      <c r="CT45" s="634"/>
      <c r="CU45" s="634"/>
      <c r="CV45" s="634"/>
      <c r="CW45" s="634"/>
      <c r="CX45" s="634"/>
      <c r="CY45" s="635"/>
      <c r="CZ45" s="624">
        <v>4</v>
      </c>
      <c r="DA45" s="636"/>
      <c r="DB45" s="636"/>
      <c r="DC45" s="637"/>
      <c r="DD45" s="627">
        <v>138831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978052</v>
      </c>
      <c r="CS46" s="622"/>
      <c r="CT46" s="622"/>
      <c r="CU46" s="622"/>
      <c r="CV46" s="622"/>
      <c r="CW46" s="622"/>
      <c r="CX46" s="622"/>
      <c r="CY46" s="623"/>
      <c r="CZ46" s="624">
        <v>8</v>
      </c>
      <c r="DA46" s="625"/>
      <c r="DB46" s="625"/>
      <c r="DC46" s="626"/>
      <c r="DD46" s="627">
        <v>543284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706044</v>
      </c>
      <c r="CS47" s="634"/>
      <c r="CT47" s="634"/>
      <c r="CU47" s="634"/>
      <c r="CV47" s="634"/>
      <c r="CW47" s="634"/>
      <c r="CX47" s="634"/>
      <c r="CY47" s="635"/>
      <c r="CZ47" s="624">
        <v>5.7</v>
      </c>
      <c r="DA47" s="636"/>
      <c r="DB47" s="636"/>
      <c r="DC47" s="637"/>
      <c r="DD47" s="627">
        <v>472753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176</v>
      </c>
      <c r="CS48" s="622"/>
      <c r="CT48" s="622"/>
      <c r="CU48" s="622"/>
      <c r="CV48" s="622"/>
      <c r="CW48" s="622"/>
      <c r="CX48" s="622"/>
      <c r="CY48" s="623"/>
      <c r="CZ48" s="624" t="s">
        <v>176</v>
      </c>
      <c r="DA48" s="625"/>
      <c r="DB48" s="625"/>
      <c r="DC48" s="626"/>
      <c r="DD48" s="627" t="s">
        <v>244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12298688</v>
      </c>
      <c r="CS49" s="606"/>
      <c r="CT49" s="606"/>
      <c r="CU49" s="606"/>
      <c r="CV49" s="606"/>
      <c r="CW49" s="606"/>
      <c r="CX49" s="606"/>
      <c r="CY49" s="607"/>
      <c r="CZ49" s="608">
        <v>100</v>
      </c>
      <c r="DA49" s="609"/>
      <c r="DB49" s="609"/>
      <c r="DC49" s="610"/>
      <c r="DD49" s="611">
        <v>8070144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NkOU3BBxy6cHyJaM4pBLHtDYfeP47aIxwTatkSTnjt0RhsYjHuh4nm4keEBJFjkT+6vkC1NceGnHsK0GlCxZNA==" saltValue="DTn0KnfdmhtKIs3XHFrCe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12968</v>
      </c>
      <c r="R7" s="1103"/>
      <c r="S7" s="1103"/>
      <c r="T7" s="1103"/>
      <c r="U7" s="1103"/>
      <c r="V7" s="1103">
        <v>12331</v>
      </c>
      <c r="W7" s="1103"/>
      <c r="X7" s="1103"/>
      <c r="Y7" s="1103"/>
      <c r="Z7" s="1103"/>
      <c r="AA7" s="1103">
        <v>638</v>
      </c>
      <c r="AB7" s="1103"/>
      <c r="AC7" s="1103"/>
      <c r="AD7" s="1103"/>
      <c r="AE7" s="1104"/>
      <c r="AF7" s="1105">
        <v>351</v>
      </c>
      <c r="AG7" s="1106"/>
      <c r="AH7" s="1106"/>
      <c r="AI7" s="1106"/>
      <c r="AJ7" s="1107"/>
      <c r="AK7" s="1108">
        <v>581</v>
      </c>
      <c r="AL7" s="1109"/>
      <c r="AM7" s="1109"/>
      <c r="AN7" s="1109"/>
      <c r="AO7" s="1109"/>
      <c r="AP7" s="1109">
        <v>12009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588</v>
      </c>
      <c r="BT7" s="1100"/>
      <c r="BU7" s="1100"/>
      <c r="BV7" s="1100"/>
      <c r="BW7" s="1100"/>
      <c r="BX7" s="1100"/>
      <c r="BY7" s="1100"/>
      <c r="BZ7" s="1100"/>
      <c r="CA7" s="1100"/>
      <c r="CB7" s="1100"/>
      <c r="CC7" s="1100"/>
      <c r="CD7" s="1100"/>
      <c r="CE7" s="1100"/>
      <c r="CF7" s="1100"/>
      <c r="CG7" s="1112"/>
      <c r="CH7" s="1096">
        <v>-1</v>
      </c>
      <c r="CI7" s="1097"/>
      <c r="CJ7" s="1097"/>
      <c r="CK7" s="1097"/>
      <c r="CL7" s="1098"/>
      <c r="CM7" s="1096">
        <v>25</v>
      </c>
      <c r="CN7" s="1097"/>
      <c r="CO7" s="1097"/>
      <c r="CP7" s="1097"/>
      <c r="CQ7" s="1098"/>
      <c r="CR7" s="1096">
        <v>15</v>
      </c>
      <c r="CS7" s="1097"/>
      <c r="CT7" s="1097"/>
      <c r="CU7" s="1097"/>
      <c r="CV7" s="1098"/>
      <c r="CW7" s="1096" t="s">
        <v>580</v>
      </c>
      <c r="CX7" s="1097"/>
      <c r="CY7" s="1097"/>
      <c r="CZ7" s="1097"/>
      <c r="DA7" s="1098"/>
      <c r="DB7" s="1096" t="s">
        <v>580</v>
      </c>
      <c r="DC7" s="1097"/>
      <c r="DD7" s="1097"/>
      <c r="DE7" s="1097"/>
      <c r="DF7" s="1098"/>
      <c r="DG7" s="1096" t="s">
        <v>580</v>
      </c>
      <c r="DH7" s="1097"/>
      <c r="DI7" s="1097"/>
      <c r="DJ7" s="1097"/>
      <c r="DK7" s="1098"/>
      <c r="DL7" s="1096" t="s">
        <v>580</v>
      </c>
      <c r="DM7" s="1097"/>
      <c r="DN7" s="1097"/>
      <c r="DO7" s="1097"/>
      <c r="DP7" s="1098"/>
      <c r="DQ7" s="1096" t="s">
        <v>580</v>
      </c>
      <c r="DR7" s="1097"/>
      <c r="DS7" s="1097"/>
      <c r="DT7" s="1097"/>
      <c r="DU7" s="1098"/>
      <c r="DV7" s="1099"/>
      <c r="DW7" s="1100"/>
      <c r="DX7" s="1100"/>
      <c r="DY7" s="1100"/>
      <c r="DZ7" s="1101"/>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0</v>
      </c>
      <c r="R8" s="1039"/>
      <c r="S8" s="1039"/>
      <c r="T8" s="1039"/>
      <c r="U8" s="1039"/>
      <c r="V8" s="1039">
        <v>0</v>
      </c>
      <c r="W8" s="1039"/>
      <c r="X8" s="1039"/>
      <c r="Y8" s="1039"/>
      <c r="Z8" s="1039"/>
      <c r="AA8" s="1039" t="s">
        <v>580</v>
      </c>
      <c r="AB8" s="1039"/>
      <c r="AC8" s="1039"/>
      <c r="AD8" s="1039"/>
      <c r="AE8" s="1040"/>
      <c r="AF8" s="1035" t="s">
        <v>391</v>
      </c>
      <c r="AG8" s="1036"/>
      <c r="AH8" s="1036"/>
      <c r="AI8" s="1036"/>
      <c r="AJ8" s="1037"/>
      <c r="AK8" s="1080">
        <v>0</v>
      </c>
      <c r="AL8" s="1081"/>
      <c r="AM8" s="1081"/>
      <c r="AN8" s="1081"/>
      <c r="AO8" s="1081"/>
      <c r="AP8" s="1081" t="s">
        <v>580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589</v>
      </c>
      <c r="BT8" s="993"/>
      <c r="BU8" s="993"/>
      <c r="BV8" s="993"/>
      <c r="BW8" s="993"/>
      <c r="BX8" s="993"/>
      <c r="BY8" s="993"/>
      <c r="BZ8" s="993"/>
      <c r="CA8" s="993"/>
      <c r="CB8" s="993"/>
      <c r="CC8" s="993"/>
      <c r="CD8" s="993"/>
      <c r="CE8" s="993"/>
      <c r="CF8" s="993"/>
      <c r="CG8" s="1014"/>
      <c r="CH8" s="989">
        <v>1</v>
      </c>
      <c r="CI8" s="990"/>
      <c r="CJ8" s="990"/>
      <c r="CK8" s="990"/>
      <c r="CL8" s="991"/>
      <c r="CM8" s="989">
        <v>24</v>
      </c>
      <c r="CN8" s="990"/>
      <c r="CO8" s="990"/>
      <c r="CP8" s="990"/>
      <c r="CQ8" s="991"/>
      <c r="CR8" s="989">
        <v>10</v>
      </c>
      <c r="CS8" s="990"/>
      <c r="CT8" s="990"/>
      <c r="CU8" s="990"/>
      <c r="CV8" s="991"/>
      <c r="CW8" s="989">
        <v>11</v>
      </c>
      <c r="CX8" s="990"/>
      <c r="CY8" s="990"/>
      <c r="CZ8" s="990"/>
      <c r="DA8" s="991"/>
      <c r="DB8" s="989" t="s">
        <v>580</v>
      </c>
      <c r="DC8" s="990"/>
      <c r="DD8" s="990"/>
      <c r="DE8" s="990"/>
      <c r="DF8" s="991"/>
      <c r="DG8" s="989" t="s">
        <v>580</v>
      </c>
      <c r="DH8" s="990"/>
      <c r="DI8" s="990"/>
      <c r="DJ8" s="990"/>
      <c r="DK8" s="991"/>
      <c r="DL8" s="989" t="s">
        <v>580</v>
      </c>
      <c r="DM8" s="990"/>
      <c r="DN8" s="990"/>
      <c r="DO8" s="990"/>
      <c r="DP8" s="991"/>
      <c r="DQ8" s="989" t="s">
        <v>580</v>
      </c>
      <c r="DR8" s="990"/>
      <c r="DS8" s="990"/>
      <c r="DT8" s="990"/>
      <c r="DU8" s="991"/>
      <c r="DV8" s="992"/>
      <c r="DW8" s="993"/>
      <c r="DX8" s="993"/>
      <c r="DY8" s="993"/>
      <c r="DZ8" s="994"/>
      <c r="EA8" s="234"/>
    </row>
    <row r="9" spans="1:131" s="235" customFormat="1" ht="26.25" customHeight="1" x14ac:dyDescent="0.15">
      <c r="A9" s="238">
        <v>3</v>
      </c>
      <c r="B9" s="1030" t="s">
        <v>392</v>
      </c>
      <c r="C9" s="1031"/>
      <c r="D9" s="1031"/>
      <c r="E9" s="1031"/>
      <c r="F9" s="1031"/>
      <c r="G9" s="1031"/>
      <c r="H9" s="1031"/>
      <c r="I9" s="1031"/>
      <c r="J9" s="1031"/>
      <c r="K9" s="1031"/>
      <c r="L9" s="1031"/>
      <c r="M9" s="1031"/>
      <c r="N9" s="1031"/>
      <c r="O9" s="1031"/>
      <c r="P9" s="1032"/>
      <c r="Q9" s="1038">
        <v>46</v>
      </c>
      <c r="R9" s="1039"/>
      <c r="S9" s="1039"/>
      <c r="T9" s="1039"/>
      <c r="U9" s="1039"/>
      <c r="V9" s="1039">
        <v>39</v>
      </c>
      <c r="W9" s="1039"/>
      <c r="X9" s="1039"/>
      <c r="Y9" s="1039"/>
      <c r="Z9" s="1039"/>
      <c r="AA9" s="1039">
        <v>7</v>
      </c>
      <c r="AB9" s="1039"/>
      <c r="AC9" s="1039"/>
      <c r="AD9" s="1039"/>
      <c r="AE9" s="1040"/>
      <c r="AF9" s="1035">
        <v>7</v>
      </c>
      <c r="AG9" s="1036"/>
      <c r="AH9" s="1036"/>
      <c r="AI9" s="1036"/>
      <c r="AJ9" s="1037"/>
      <c r="AK9" s="1080">
        <v>28</v>
      </c>
      <c r="AL9" s="1081"/>
      <c r="AM9" s="1081"/>
      <c r="AN9" s="1081"/>
      <c r="AO9" s="1081"/>
      <c r="AP9" s="1081">
        <v>136</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590</v>
      </c>
      <c r="BT9" s="993"/>
      <c r="BU9" s="993"/>
      <c r="BV9" s="993"/>
      <c r="BW9" s="993"/>
      <c r="BX9" s="993"/>
      <c r="BY9" s="993"/>
      <c r="BZ9" s="993"/>
      <c r="CA9" s="993"/>
      <c r="CB9" s="993"/>
      <c r="CC9" s="993"/>
      <c r="CD9" s="993"/>
      <c r="CE9" s="993"/>
      <c r="CF9" s="993"/>
      <c r="CG9" s="1014"/>
      <c r="CH9" s="989">
        <v>-3</v>
      </c>
      <c r="CI9" s="990"/>
      <c r="CJ9" s="990"/>
      <c r="CK9" s="990"/>
      <c r="CL9" s="991"/>
      <c r="CM9" s="989">
        <v>32</v>
      </c>
      <c r="CN9" s="990"/>
      <c r="CO9" s="990"/>
      <c r="CP9" s="990"/>
      <c r="CQ9" s="991"/>
      <c r="CR9" s="989">
        <v>4</v>
      </c>
      <c r="CS9" s="990"/>
      <c r="CT9" s="990"/>
      <c r="CU9" s="990"/>
      <c r="CV9" s="991"/>
      <c r="CW9" s="989">
        <v>15</v>
      </c>
      <c r="CX9" s="990"/>
      <c r="CY9" s="990"/>
      <c r="CZ9" s="990"/>
      <c r="DA9" s="991"/>
      <c r="DB9" s="989" t="s">
        <v>580</v>
      </c>
      <c r="DC9" s="990"/>
      <c r="DD9" s="990"/>
      <c r="DE9" s="990"/>
      <c r="DF9" s="991"/>
      <c r="DG9" s="989" t="s">
        <v>580</v>
      </c>
      <c r="DH9" s="990"/>
      <c r="DI9" s="990"/>
      <c r="DJ9" s="990"/>
      <c r="DK9" s="991"/>
      <c r="DL9" s="989" t="s">
        <v>580</v>
      </c>
      <c r="DM9" s="990"/>
      <c r="DN9" s="990"/>
      <c r="DO9" s="990"/>
      <c r="DP9" s="991"/>
      <c r="DQ9" s="989" t="s">
        <v>580</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591</v>
      </c>
      <c r="BT10" s="993"/>
      <c r="BU10" s="993"/>
      <c r="BV10" s="993"/>
      <c r="BW10" s="993"/>
      <c r="BX10" s="993"/>
      <c r="BY10" s="993"/>
      <c r="BZ10" s="993"/>
      <c r="CA10" s="993"/>
      <c r="CB10" s="993"/>
      <c r="CC10" s="993"/>
      <c r="CD10" s="993"/>
      <c r="CE10" s="993"/>
      <c r="CF10" s="993"/>
      <c r="CG10" s="1014"/>
      <c r="CH10" s="989">
        <v>0</v>
      </c>
      <c r="CI10" s="990"/>
      <c r="CJ10" s="990"/>
      <c r="CK10" s="990"/>
      <c r="CL10" s="991"/>
      <c r="CM10" s="989">
        <v>20</v>
      </c>
      <c r="CN10" s="990"/>
      <c r="CO10" s="990"/>
      <c r="CP10" s="990"/>
      <c r="CQ10" s="991"/>
      <c r="CR10" s="989">
        <v>3</v>
      </c>
      <c r="CS10" s="990"/>
      <c r="CT10" s="990"/>
      <c r="CU10" s="990"/>
      <c r="CV10" s="991"/>
      <c r="CW10" s="989" t="s">
        <v>580</v>
      </c>
      <c r="CX10" s="990"/>
      <c r="CY10" s="990"/>
      <c r="CZ10" s="990"/>
      <c r="DA10" s="991"/>
      <c r="DB10" s="989">
        <v>90</v>
      </c>
      <c r="DC10" s="990"/>
      <c r="DD10" s="990"/>
      <c r="DE10" s="990"/>
      <c r="DF10" s="991"/>
      <c r="DG10" s="989" t="s">
        <v>580</v>
      </c>
      <c r="DH10" s="990"/>
      <c r="DI10" s="990"/>
      <c r="DJ10" s="990"/>
      <c r="DK10" s="991"/>
      <c r="DL10" s="989" t="s">
        <v>592</v>
      </c>
      <c r="DM10" s="990"/>
      <c r="DN10" s="990"/>
      <c r="DO10" s="990"/>
      <c r="DP10" s="991"/>
      <c r="DQ10" s="989" t="s">
        <v>580</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13014</v>
      </c>
      <c r="R23" s="1061"/>
      <c r="S23" s="1061"/>
      <c r="T23" s="1061"/>
      <c r="U23" s="1061"/>
      <c r="V23" s="1061">
        <v>12369</v>
      </c>
      <c r="W23" s="1061"/>
      <c r="X23" s="1061"/>
      <c r="Y23" s="1061"/>
      <c r="Z23" s="1061"/>
      <c r="AA23" s="1061">
        <v>645</v>
      </c>
      <c r="AB23" s="1061"/>
      <c r="AC23" s="1061"/>
      <c r="AD23" s="1061"/>
      <c r="AE23" s="1068"/>
      <c r="AF23" s="1069">
        <v>358</v>
      </c>
      <c r="AG23" s="1061"/>
      <c r="AH23" s="1061"/>
      <c r="AI23" s="1061"/>
      <c r="AJ23" s="1070"/>
      <c r="AK23" s="1071"/>
      <c r="AL23" s="1072"/>
      <c r="AM23" s="1072"/>
      <c r="AN23" s="1072"/>
      <c r="AO23" s="1072"/>
      <c r="AP23" s="1061">
        <v>12145</v>
      </c>
      <c r="AQ23" s="1061"/>
      <c r="AR23" s="1061"/>
      <c r="AS23" s="1061"/>
      <c r="AT23" s="1061"/>
      <c r="AU23" s="1062"/>
      <c r="AV23" s="1062"/>
      <c r="AW23" s="1062"/>
      <c r="AX23" s="1062"/>
      <c r="AY23" s="1063"/>
      <c r="AZ23" s="1064" t="s">
        <v>391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1019</v>
      </c>
      <c r="R28" s="1051"/>
      <c r="S28" s="1051"/>
      <c r="T28" s="1051"/>
      <c r="U28" s="1051"/>
      <c r="V28" s="1051">
        <v>982</v>
      </c>
      <c r="W28" s="1051"/>
      <c r="X28" s="1051"/>
      <c r="Y28" s="1051"/>
      <c r="Z28" s="1051"/>
      <c r="AA28" s="1051">
        <v>37</v>
      </c>
      <c r="AB28" s="1051"/>
      <c r="AC28" s="1051"/>
      <c r="AD28" s="1051"/>
      <c r="AE28" s="1052"/>
      <c r="AF28" s="1053">
        <v>37</v>
      </c>
      <c r="AG28" s="1051"/>
      <c r="AH28" s="1051"/>
      <c r="AI28" s="1051"/>
      <c r="AJ28" s="1054"/>
      <c r="AK28" s="1042">
        <v>100</v>
      </c>
      <c r="AL28" s="1043"/>
      <c r="AM28" s="1043"/>
      <c r="AN28" s="1043"/>
      <c r="AO28" s="1043"/>
      <c r="AP28" s="1043" t="s">
        <v>580</v>
      </c>
      <c r="AQ28" s="1043"/>
      <c r="AR28" s="1043"/>
      <c r="AS28" s="1043"/>
      <c r="AT28" s="1043"/>
      <c r="AU28" s="1043" t="s">
        <v>580</v>
      </c>
      <c r="AV28" s="1043"/>
      <c r="AW28" s="1043"/>
      <c r="AX28" s="1043"/>
      <c r="AY28" s="1043"/>
      <c r="AZ28" s="1044" t="s">
        <v>580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363</v>
      </c>
      <c r="R29" s="1039"/>
      <c r="S29" s="1039"/>
      <c r="T29" s="1039"/>
      <c r="U29" s="1039"/>
      <c r="V29" s="1039">
        <v>361</v>
      </c>
      <c r="W29" s="1039"/>
      <c r="X29" s="1039"/>
      <c r="Y29" s="1039"/>
      <c r="Z29" s="1039"/>
      <c r="AA29" s="1039">
        <v>2</v>
      </c>
      <c r="AB29" s="1039"/>
      <c r="AC29" s="1039"/>
      <c r="AD29" s="1039"/>
      <c r="AE29" s="1040"/>
      <c r="AF29" s="1035">
        <v>2</v>
      </c>
      <c r="AG29" s="1036"/>
      <c r="AH29" s="1036"/>
      <c r="AI29" s="1036"/>
      <c r="AJ29" s="1037"/>
      <c r="AK29" s="980">
        <v>237</v>
      </c>
      <c r="AL29" s="971"/>
      <c r="AM29" s="971"/>
      <c r="AN29" s="971"/>
      <c r="AO29" s="971"/>
      <c r="AP29" s="971" t="s">
        <v>581</v>
      </c>
      <c r="AQ29" s="971"/>
      <c r="AR29" s="971"/>
      <c r="AS29" s="971"/>
      <c r="AT29" s="971"/>
      <c r="AU29" s="971" t="s">
        <v>580</v>
      </c>
      <c r="AV29" s="971"/>
      <c r="AW29" s="971"/>
      <c r="AX29" s="971"/>
      <c r="AY29" s="971"/>
      <c r="AZ29" s="1041" t="s">
        <v>580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1908</v>
      </c>
      <c r="R30" s="1039"/>
      <c r="S30" s="1039"/>
      <c r="T30" s="1039"/>
      <c r="U30" s="1039"/>
      <c r="V30" s="1039">
        <v>1860</v>
      </c>
      <c r="W30" s="1039"/>
      <c r="X30" s="1039"/>
      <c r="Y30" s="1039"/>
      <c r="Z30" s="1039"/>
      <c r="AA30" s="1039">
        <v>48</v>
      </c>
      <c r="AB30" s="1039"/>
      <c r="AC30" s="1039"/>
      <c r="AD30" s="1039"/>
      <c r="AE30" s="1040"/>
      <c r="AF30" s="1035">
        <v>48</v>
      </c>
      <c r="AG30" s="1036"/>
      <c r="AH30" s="1036"/>
      <c r="AI30" s="1036"/>
      <c r="AJ30" s="1037"/>
      <c r="AK30" s="980">
        <v>312</v>
      </c>
      <c r="AL30" s="971"/>
      <c r="AM30" s="971"/>
      <c r="AN30" s="971"/>
      <c r="AO30" s="971"/>
      <c r="AP30" s="971" t="s">
        <v>580</v>
      </c>
      <c r="AQ30" s="971"/>
      <c r="AR30" s="971"/>
      <c r="AS30" s="971"/>
      <c r="AT30" s="971"/>
      <c r="AU30" s="971" t="s">
        <v>580</v>
      </c>
      <c r="AV30" s="971"/>
      <c r="AW30" s="971"/>
      <c r="AX30" s="971"/>
      <c r="AY30" s="971"/>
      <c r="AZ30" s="1041" t="s">
        <v>580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14</v>
      </c>
      <c r="R31" s="1039"/>
      <c r="S31" s="1039"/>
      <c r="T31" s="1039"/>
      <c r="U31" s="1039"/>
      <c r="V31" s="1039">
        <v>14</v>
      </c>
      <c r="W31" s="1039"/>
      <c r="X31" s="1039"/>
      <c r="Y31" s="1039"/>
      <c r="Z31" s="1039"/>
      <c r="AA31" s="1039" t="s">
        <v>580</v>
      </c>
      <c r="AB31" s="1039"/>
      <c r="AC31" s="1039"/>
      <c r="AD31" s="1039"/>
      <c r="AE31" s="1040"/>
      <c r="AF31" s="1035" t="s">
        <v>391</v>
      </c>
      <c r="AG31" s="1036"/>
      <c r="AH31" s="1036"/>
      <c r="AI31" s="1036"/>
      <c r="AJ31" s="1037"/>
      <c r="AK31" s="980">
        <v>8</v>
      </c>
      <c r="AL31" s="971"/>
      <c r="AM31" s="971"/>
      <c r="AN31" s="971"/>
      <c r="AO31" s="971"/>
      <c r="AP31" s="971" t="s">
        <v>580</v>
      </c>
      <c r="AQ31" s="971"/>
      <c r="AR31" s="971"/>
      <c r="AS31" s="971"/>
      <c r="AT31" s="971"/>
      <c r="AU31" s="971" t="s">
        <v>580</v>
      </c>
      <c r="AV31" s="971"/>
      <c r="AW31" s="971"/>
      <c r="AX31" s="971"/>
      <c r="AY31" s="971"/>
      <c r="AZ31" s="1041" t="s">
        <v>580</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346</v>
      </c>
      <c r="R32" s="1039"/>
      <c r="S32" s="1039"/>
      <c r="T32" s="1039"/>
      <c r="U32" s="1039"/>
      <c r="V32" s="1039">
        <v>346</v>
      </c>
      <c r="W32" s="1039"/>
      <c r="X32" s="1039"/>
      <c r="Y32" s="1039"/>
      <c r="Z32" s="1039"/>
      <c r="AA32" s="1039">
        <v>0</v>
      </c>
      <c r="AB32" s="1039"/>
      <c r="AC32" s="1039"/>
      <c r="AD32" s="1039"/>
      <c r="AE32" s="1040"/>
      <c r="AF32" s="1035">
        <v>148</v>
      </c>
      <c r="AG32" s="1036"/>
      <c r="AH32" s="1036"/>
      <c r="AI32" s="1036"/>
      <c r="AJ32" s="1037"/>
      <c r="AK32" s="980">
        <v>251</v>
      </c>
      <c r="AL32" s="971"/>
      <c r="AM32" s="971"/>
      <c r="AN32" s="971"/>
      <c r="AO32" s="971"/>
      <c r="AP32" s="971">
        <v>1292</v>
      </c>
      <c r="AQ32" s="971"/>
      <c r="AR32" s="971"/>
      <c r="AS32" s="971"/>
      <c r="AT32" s="971"/>
      <c r="AU32" s="971">
        <v>1159</v>
      </c>
      <c r="AV32" s="971"/>
      <c r="AW32" s="971"/>
      <c r="AX32" s="971"/>
      <c r="AY32" s="971"/>
      <c r="AZ32" s="1041" t="s">
        <v>580</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412</v>
      </c>
      <c r="C33" s="1031"/>
      <c r="D33" s="1031"/>
      <c r="E33" s="1031"/>
      <c r="F33" s="1031"/>
      <c r="G33" s="1031"/>
      <c r="H33" s="1031"/>
      <c r="I33" s="1031"/>
      <c r="J33" s="1031"/>
      <c r="K33" s="1031"/>
      <c r="L33" s="1031"/>
      <c r="M33" s="1031"/>
      <c r="N33" s="1031"/>
      <c r="O33" s="1031"/>
      <c r="P33" s="1032"/>
      <c r="Q33" s="1038">
        <v>347</v>
      </c>
      <c r="R33" s="1039"/>
      <c r="S33" s="1039"/>
      <c r="T33" s="1039"/>
      <c r="U33" s="1039"/>
      <c r="V33" s="1039">
        <v>256</v>
      </c>
      <c r="W33" s="1039"/>
      <c r="X33" s="1039"/>
      <c r="Y33" s="1039"/>
      <c r="Z33" s="1039"/>
      <c r="AA33" s="1039">
        <v>92</v>
      </c>
      <c r="AB33" s="1039"/>
      <c r="AC33" s="1039"/>
      <c r="AD33" s="1039"/>
      <c r="AE33" s="1040"/>
      <c r="AF33" s="1035">
        <v>92</v>
      </c>
      <c r="AG33" s="1036"/>
      <c r="AH33" s="1036"/>
      <c r="AI33" s="1036"/>
      <c r="AJ33" s="1037"/>
      <c r="AK33" s="980">
        <v>95</v>
      </c>
      <c r="AL33" s="971"/>
      <c r="AM33" s="971"/>
      <c r="AN33" s="971"/>
      <c r="AO33" s="971"/>
      <c r="AP33" s="971">
        <v>862</v>
      </c>
      <c r="AQ33" s="971"/>
      <c r="AR33" s="971"/>
      <c r="AS33" s="971"/>
      <c r="AT33" s="971"/>
      <c r="AU33" s="971">
        <v>567</v>
      </c>
      <c r="AV33" s="971"/>
      <c r="AW33" s="971"/>
      <c r="AX33" s="971"/>
      <c r="AY33" s="971"/>
      <c r="AZ33" s="1041" t="s">
        <v>580</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414</v>
      </c>
      <c r="C34" s="1031"/>
      <c r="D34" s="1031"/>
      <c r="E34" s="1031"/>
      <c r="F34" s="1031"/>
      <c r="G34" s="1031"/>
      <c r="H34" s="1031"/>
      <c r="I34" s="1031"/>
      <c r="J34" s="1031"/>
      <c r="K34" s="1031"/>
      <c r="L34" s="1031"/>
      <c r="M34" s="1031"/>
      <c r="N34" s="1031"/>
      <c r="O34" s="1031"/>
      <c r="P34" s="1032"/>
      <c r="Q34" s="1038">
        <v>258</v>
      </c>
      <c r="R34" s="1039"/>
      <c r="S34" s="1039"/>
      <c r="T34" s="1039"/>
      <c r="U34" s="1039"/>
      <c r="V34" s="1039">
        <v>241</v>
      </c>
      <c r="W34" s="1039"/>
      <c r="X34" s="1039"/>
      <c r="Y34" s="1039"/>
      <c r="Z34" s="1039"/>
      <c r="AA34" s="1039">
        <v>17</v>
      </c>
      <c r="AB34" s="1039"/>
      <c r="AC34" s="1039"/>
      <c r="AD34" s="1039"/>
      <c r="AE34" s="1040"/>
      <c r="AF34" s="1035">
        <v>15</v>
      </c>
      <c r="AG34" s="1036"/>
      <c r="AH34" s="1036"/>
      <c r="AI34" s="1036"/>
      <c r="AJ34" s="1037"/>
      <c r="AK34" s="980">
        <v>124</v>
      </c>
      <c r="AL34" s="971"/>
      <c r="AM34" s="971"/>
      <c r="AN34" s="971"/>
      <c r="AO34" s="971"/>
      <c r="AP34" s="971">
        <v>484</v>
      </c>
      <c r="AQ34" s="971"/>
      <c r="AR34" s="971"/>
      <c r="AS34" s="971"/>
      <c r="AT34" s="971"/>
      <c r="AU34" s="971">
        <v>457</v>
      </c>
      <c r="AV34" s="971"/>
      <c r="AW34" s="971"/>
      <c r="AX34" s="971"/>
      <c r="AY34" s="971"/>
      <c r="AZ34" s="1041" t="s">
        <v>580</v>
      </c>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416</v>
      </c>
      <c r="C35" s="1031"/>
      <c r="D35" s="1031"/>
      <c r="E35" s="1031"/>
      <c r="F35" s="1031"/>
      <c r="G35" s="1031"/>
      <c r="H35" s="1031"/>
      <c r="I35" s="1031"/>
      <c r="J35" s="1031"/>
      <c r="K35" s="1031"/>
      <c r="L35" s="1031"/>
      <c r="M35" s="1031"/>
      <c r="N35" s="1031"/>
      <c r="O35" s="1031"/>
      <c r="P35" s="1032"/>
      <c r="Q35" s="1038">
        <v>3</v>
      </c>
      <c r="R35" s="1039"/>
      <c r="S35" s="1039"/>
      <c r="T35" s="1039"/>
      <c r="U35" s="1039"/>
      <c r="V35" s="1039">
        <v>3</v>
      </c>
      <c r="W35" s="1039"/>
      <c r="X35" s="1039"/>
      <c r="Y35" s="1039"/>
      <c r="Z35" s="1039"/>
      <c r="AA35" s="1039" t="s">
        <v>580</v>
      </c>
      <c r="AB35" s="1039"/>
      <c r="AC35" s="1039"/>
      <c r="AD35" s="1039"/>
      <c r="AE35" s="1040"/>
      <c r="AF35" s="1035" t="s">
        <v>417</v>
      </c>
      <c r="AG35" s="1036"/>
      <c r="AH35" s="1036"/>
      <c r="AI35" s="1036"/>
      <c r="AJ35" s="1037"/>
      <c r="AK35" s="980">
        <v>3</v>
      </c>
      <c r="AL35" s="971"/>
      <c r="AM35" s="971"/>
      <c r="AN35" s="971"/>
      <c r="AO35" s="971"/>
      <c r="AP35" s="971" t="s">
        <v>580</v>
      </c>
      <c r="AQ35" s="971"/>
      <c r="AR35" s="971"/>
      <c r="AS35" s="971"/>
      <c r="AT35" s="971"/>
      <c r="AU35" s="971" t="s">
        <v>580</v>
      </c>
      <c r="AV35" s="971"/>
      <c r="AW35" s="971"/>
      <c r="AX35" s="971"/>
      <c r="AY35" s="971"/>
      <c r="AZ35" s="1041" t="s">
        <v>580</v>
      </c>
      <c r="BA35" s="1041"/>
      <c r="BB35" s="1041"/>
      <c r="BC35" s="1041"/>
      <c r="BD35" s="1041"/>
      <c r="BE35" s="972" t="s">
        <v>413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342</v>
      </c>
      <c r="AG63" s="959"/>
      <c r="AH63" s="959"/>
      <c r="AI63" s="959"/>
      <c r="AJ63" s="1022"/>
      <c r="AK63" s="1023"/>
      <c r="AL63" s="963"/>
      <c r="AM63" s="963"/>
      <c r="AN63" s="963"/>
      <c r="AO63" s="963"/>
      <c r="AP63" s="959">
        <v>2638</v>
      </c>
      <c r="AQ63" s="959"/>
      <c r="AR63" s="959"/>
      <c r="AS63" s="959"/>
      <c r="AT63" s="959"/>
      <c r="AU63" s="959">
        <v>2183</v>
      </c>
      <c r="AV63" s="959"/>
      <c r="AW63" s="959"/>
      <c r="AX63" s="959"/>
      <c r="AY63" s="959"/>
      <c r="AZ63" s="1017"/>
      <c r="BA63" s="1017"/>
      <c r="BB63" s="1017"/>
      <c r="BC63" s="1017"/>
      <c r="BD63" s="1017"/>
      <c r="BE63" s="960"/>
      <c r="BF63" s="960"/>
      <c r="BG63" s="960"/>
      <c r="BH63" s="960"/>
      <c r="BI63" s="961"/>
      <c r="BJ63" s="1018" t="s">
        <v>391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423</v>
      </c>
      <c r="W66" s="1002"/>
      <c r="X66" s="1002"/>
      <c r="Y66" s="1002"/>
      <c r="Z66" s="1003"/>
      <c r="AA66" s="1001" t="s">
        <v>400</v>
      </c>
      <c r="AB66" s="1002"/>
      <c r="AC66" s="1002"/>
      <c r="AD66" s="1002"/>
      <c r="AE66" s="1003"/>
      <c r="AF66" s="1007" t="s">
        <v>401</v>
      </c>
      <c r="AG66" s="1008"/>
      <c r="AH66" s="1008"/>
      <c r="AI66" s="1008"/>
      <c r="AJ66" s="1009"/>
      <c r="AK66" s="1001" t="s">
        <v>424</v>
      </c>
      <c r="AL66" s="996"/>
      <c r="AM66" s="996"/>
      <c r="AN66" s="996"/>
      <c r="AO66" s="997"/>
      <c r="AP66" s="1001" t="s">
        <v>403</v>
      </c>
      <c r="AQ66" s="1002"/>
      <c r="AR66" s="1002"/>
      <c r="AS66" s="1002"/>
      <c r="AT66" s="1003"/>
      <c r="AU66" s="1001" t="s">
        <v>425</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582</v>
      </c>
      <c r="C68" s="986"/>
      <c r="D68" s="986"/>
      <c r="E68" s="986"/>
      <c r="F68" s="986"/>
      <c r="G68" s="986"/>
      <c r="H68" s="986"/>
      <c r="I68" s="986"/>
      <c r="J68" s="986"/>
      <c r="K68" s="986"/>
      <c r="L68" s="986"/>
      <c r="M68" s="986"/>
      <c r="N68" s="986"/>
      <c r="O68" s="986"/>
      <c r="P68" s="987"/>
      <c r="Q68" s="988">
        <v>1608</v>
      </c>
      <c r="R68" s="982"/>
      <c r="S68" s="982"/>
      <c r="T68" s="982"/>
      <c r="U68" s="982"/>
      <c r="V68" s="982">
        <v>1370</v>
      </c>
      <c r="W68" s="982"/>
      <c r="X68" s="982"/>
      <c r="Y68" s="982"/>
      <c r="Z68" s="982"/>
      <c r="AA68" s="982">
        <v>237</v>
      </c>
      <c r="AB68" s="982"/>
      <c r="AC68" s="982"/>
      <c r="AD68" s="982"/>
      <c r="AE68" s="982"/>
      <c r="AF68" s="982">
        <v>237</v>
      </c>
      <c r="AG68" s="982"/>
      <c r="AH68" s="982"/>
      <c r="AI68" s="982"/>
      <c r="AJ68" s="982"/>
      <c r="AK68" s="982" t="s">
        <v>580</v>
      </c>
      <c r="AL68" s="982"/>
      <c r="AM68" s="982"/>
      <c r="AN68" s="982"/>
      <c r="AO68" s="982"/>
      <c r="AP68" s="982" t="s">
        <v>580</v>
      </c>
      <c r="AQ68" s="982"/>
      <c r="AR68" s="982"/>
      <c r="AS68" s="982"/>
      <c r="AT68" s="982"/>
      <c r="AU68" s="982" t="s">
        <v>580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583</v>
      </c>
      <c r="C69" s="975"/>
      <c r="D69" s="975"/>
      <c r="E69" s="975"/>
      <c r="F69" s="975"/>
      <c r="G69" s="975"/>
      <c r="H69" s="975"/>
      <c r="I69" s="975"/>
      <c r="J69" s="975"/>
      <c r="K69" s="975"/>
      <c r="L69" s="975"/>
      <c r="M69" s="975"/>
      <c r="N69" s="975"/>
      <c r="O69" s="975"/>
      <c r="P69" s="976"/>
      <c r="Q69" s="977">
        <v>435773</v>
      </c>
      <c r="R69" s="971"/>
      <c r="S69" s="971"/>
      <c r="T69" s="971"/>
      <c r="U69" s="971"/>
      <c r="V69" s="971">
        <v>433285</v>
      </c>
      <c r="W69" s="971"/>
      <c r="X69" s="971"/>
      <c r="Y69" s="971"/>
      <c r="Z69" s="971"/>
      <c r="AA69" s="971">
        <v>2487</v>
      </c>
      <c r="AB69" s="971"/>
      <c r="AC69" s="971"/>
      <c r="AD69" s="971"/>
      <c r="AE69" s="971"/>
      <c r="AF69" s="971">
        <v>2487</v>
      </c>
      <c r="AG69" s="971"/>
      <c r="AH69" s="971"/>
      <c r="AI69" s="971"/>
      <c r="AJ69" s="971"/>
      <c r="AK69" s="971">
        <v>902</v>
      </c>
      <c r="AL69" s="971"/>
      <c r="AM69" s="971"/>
      <c r="AN69" s="971"/>
      <c r="AO69" s="971"/>
      <c r="AP69" s="971" t="s">
        <v>580</v>
      </c>
      <c r="AQ69" s="971"/>
      <c r="AR69" s="971"/>
      <c r="AS69" s="971"/>
      <c r="AT69" s="971"/>
      <c r="AU69" s="971" t="s">
        <v>580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584</v>
      </c>
      <c r="C70" s="975"/>
      <c r="D70" s="975"/>
      <c r="E70" s="975"/>
      <c r="F70" s="975"/>
      <c r="G70" s="975"/>
      <c r="H70" s="975"/>
      <c r="I70" s="975"/>
      <c r="J70" s="975"/>
      <c r="K70" s="975"/>
      <c r="L70" s="975"/>
      <c r="M70" s="975"/>
      <c r="N70" s="975"/>
      <c r="O70" s="975"/>
      <c r="P70" s="976"/>
      <c r="Q70" s="977">
        <v>4171</v>
      </c>
      <c r="R70" s="971"/>
      <c r="S70" s="971"/>
      <c r="T70" s="971"/>
      <c r="U70" s="971"/>
      <c r="V70" s="971">
        <v>4209</v>
      </c>
      <c r="W70" s="971"/>
      <c r="X70" s="971"/>
      <c r="Y70" s="971"/>
      <c r="Z70" s="971"/>
      <c r="AA70" s="971">
        <v>142</v>
      </c>
      <c r="AB70" s="971"/>
      <c r="AC70" s="971"/>
      <c r="AD70" s="971"/>
      <c r="AE70" s="971"/>
      <c r="AF70" s="971">
        <v>142</v>
      </c>
      <c r="AG70" s="971"/>
      <c r="AH70" s="971"/>
      <c r="AI70" s="971"/>
      <c r="AJ70" s="971"/>
      <c r="AK70" s="971" t="s">
        <v>586</v>
      </c>
      <c r="AL70" s="971"/>
      <c r="AM70" s="971"/>
      <c r="AN70" s="971"/>
      <c r="AO70" s="971"/>
      <c r="AP70" s="971" t="s">
        <v>580</v>
      </c>
      <c r="AQ70" s="971"/>
      <c r="AR70" s="971"/>
      <c r="AS70" s="971"/>
      <c r="AT70" s="971"/>
      <c r="AU70" s="971" t="s">
        <v>587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585</v>
      </c>
      <c r="C71" s="975"/>
      <c r="D71" s="975"/>
      <c r="E71" s="975"/>
      <c r="F71" s="975"/>
      <c r="G71" s="975"/>
      <c r="H71" s="975"/>
      <c r="I71" s="975"/>
      <c r="J71" s="975"/>
      <c r="K71" s="975"/>
      <c r="L71" s="975"/>
      <c r="M71" s="975"/>
      <c r="N71" s="975"/>
      <c r="O71" s="975"/>
      <c r="P71" s="976"/>
      <c r="Q71" s="977">
        <v>6547</v>
      </c>
      <c r="R71" s="971"/>
      <c r="S71" s="971"/>
      <c r="T71" s="971"/>
      <c r="U71" s="971"/>
      <c r="V71" s="971">
        <v>6379</v>
      </c>
      <c r="W71" s="971"/>
      <c r="X71" s="971"/>
      <c r="Y71" s="971"/>
      <c r="Z71" s="971"/>
      <c r="AA71" s="971">
        <v>168</v>
      </c>
      <c r="AB71" s="971"/>
      <c r="AC71" s="971"/>
      <c r="AD71" s="971"/>
      <c r="AE71" s="971"/>
      <c r="AF71" s="971">
        <v>127</v>
      </c>
      <c r="AG71" s="971"/>
      <c r="AH71" s="971"/>
      <c r="AI71" s="971"/>
      <c r="AJ71" s="971"/>
      <c r="AK71" s="971" t="s">
        <v>580</v>
      </c>
      <c r="AL71" s="971"/>
      <c r="AM71" s="971"/>
      <c r="AN71" s="971"/>
      <c r="AO71" s="971"/>
      <c r="AP71" s="971">
        <v>4283</v>
      </c>
      <c r="AQ71" s="971"/>
      <c r="AR71" s="971"/>
      <c r="AS71" s="971"/>
      <c r="AT71" s="971"/>
      <c r="AU71" s="971">
        <v>61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2993</v>
      </c>
      <c r="AG88" s="959"/>
      <c r="AH88" s="959"/>
      <c r="AI88" s="959"/>
      <c r="AJ88" s="959"/>
      <c r="AK88" s="963"/>
      <c r="AL88" s="963"/>
      <c r="AM88" s="963"/>
      <c r="AN88" s="963"/>
      <c r="AO88" s="963"/>
      <c r="AP88" s="959">
        <v>4283</v>
      </c>
      <c r="AQ88" s="959"/>
      <c r="AR88" s="959"/>
      <c r="AS88" s="959"/>
      <c r="AT88" s="959"/>
      <c r="AU88" s="959">
        <v>61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32</v>
      </c>
      <c r="CS102" s="953"/>
      <c r="CT102" s="953"/>
      <c r="CU102" s="953"/>
      <c r="CV102" s="954"/>
      <c r="CW102" s="952">
        <v>26</v>
      </c>
      <c r="CX102" s="953"/>
      <c r="CY102" s="953"/>
      <c r="CZ102" s="953"/>
      <c r="DA102" s="954"/>
      <c r="DB102" s="952">
        <v>90</v>
      </c>
      <c r="DC102" s="953"/>
      <c r="DD102" s="953"/>
      <c r="DE102" s="953"/>
      <c r="DF102" s="954"/>
      <c r="DG102" s="952" t="s">
        <v>593</v>
      </c>
      <c r="DH102" s="953"/>
      <c r="DI102" s="953"/>
      <c r="DJ102" s="953"/>
      <c r="DK102" s="954"/>
      <c r="DL102" s="952" t="s">
        <v>594</v>
      </c>
      <c r="DM102" s="953"/>
      <c r="DN102" s="953"/>
      <c r="DO102" s="953"/>
      <c r="DP102" s="954"/>
      <c r="DQ102" s="952" t="s">
        <v>580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309</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309</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309</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1327362</v>
      </c>
      <c r="AB110" s="889"/>
      <c r="AC110" s="889"/>
      <c r="AD110" s="889"/>
      <c r="AE110" s="890"/>
      <c r="AF110" s="891">
        <v>1391500</v>
      </c>
      <c r="AG110" s="889"/>
      <c r="AH110" s="889"/>
      <c r="AI110" s="889"/>
      <c r="AJ110" s="890"/>
      <c r="AK110" s="891">
        <v>1433435</v>
      </c>
      <c r="AL110" s="889"/>
      <c r="AM110" s="889"/>
      <c r="AN110" s="889"/>
      <c r="AO110" s="890"/>
      <c r="AP110" s="892">
        <v>28.1</v>
      </c>
      <c r="AQ110" s="893"/>
      <c r="AR110" s="893"/>
      <c r="AS110" s="893"/>
      <c r="AT110" s="894"/>
      <c r="AU110" s="930" t="s">
        <v>74</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12433380</v>
      </c>
      <c r="BR110" s="842"/>
      <c r="BS110" s="842"/>
      <c r="BT110" s="842"/>
      <c r="BU110" s="842"/>
      <c r="BV110" s="842">
        <v>12626054</v>
      </c>
      <c r="BW110" s="842"/>
      <c r="BX110" s="842"/>
      <c r="BY110" s="842"/>
      <c r="BZ110" s="842"/>
      <c r="CA110" s="842">
        <v>12145169</v>
      </c>
      <c r="CB110" s="842"/>
      <c r="CC110" s="842"/>
      <c r="CD110" s="842"/>
      <c r="CE110" s="842"/>
      <c r="CF110" s="866">
        <v>237.9</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391</v>
      </c>
      <c r="DH110" s="842"/>
      <c r="DI110" s="842"/>
      <c r="DJ110" s="842"/>
      <c r="DK110" s="842"/>
      <c r="DL110" s="842" t="s">
        <v>391</v>
      </c>
      <c r="DM110" s="842"/>
      <c r="DN110" s="842"/>
      <c r="DO110" s="842"/>
      <c r="DP110" s="842"/>
      <c r="DQ110" s="842" t="s">
        <v>391</v>
      </c>
      <c r="DR110" s="842"/>
      <c r="DS110" s="842"/>
      <c r="DT110" s="842"/>
      <c r="DU110" s="842"/>
      <c r="DV110" s="843" t="s">
        <v>391</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444</v>
      </c>
      <c r="AB111" s="919"/>
      <c r="AC111" s="919"/>
      <c r="AD111" s="919"/>
      <c r="AE111" s="920"/>
      <c r="AF111" s="921" t="s">
        <v>444</v>
      </c>
      <c r="AG111" s="919"/>
      <c r="AH111" s="919"/>
      <c r="AI111" s="919"/>
      <c r="AJ111" s="920"/>
      <c r="AK111" s="921" t="s">
        <v>444</v>
      </c>
      <c r="AL111" s="919"/>
      <c r="AM111" s="919"/>
      <c r="AN111" s="919"/>
      <c r="AO111" s="920"/>
      <c r="AP111" s="922" t="s">
        <v>391</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1194</v>
      </c>
      <c r="BR111" s="817"/>
      <c r="BS111" s="817"/>
      <c r="BT111" s="817"/>
      <c r="BU111" s="817"/>
      <c r="BV111" s="817" t="s">
        <v>417</v>
      </c>
      <c r="BW111" s="817"/>
      <c r="BX111" s="817"/>
      <c r="BY111" s="817"/>
      <c r="BZ111" s="817"/>
      <c r="CA111" s="817" t="s">
        <v>417</v>
      </c>
      <c r="CB111" s="817"/>
      <c r="CC111" s="817"/>
      <c r="CD111" s="817"/>
      <c r="CE111" s="817"/>
      <c r="CF111" s="875" t="s">
        <v>417</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391</v>
      </c>
      <c r="DM111" s="817"/>
      <c r="DN111" s="817"/>
      <c r="DO111" s="817"/>
      <c r="DP111" s="817"/>
      <c r="DQ111" s="817" t="s">
        <v>417</v>
      </c>
      <c r="DR111" s="817"/>
      <c r="DS111" s="817"/>
      <c r="DT111" s="817"/>
      <c r="DU111" s="817"/>
      <c r="DV111" s="794" t="s">
        <v>417</v>
      </c>
      <c r="DW111" s="794"/>
      <c r="DX111" s="794"/>
      <c r="DY111" s="794"/>
      <c r="DZ111" s="795"/>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417</v>
      </c>
      <c r="AB112" s="780"/>
      <c r="AC112" s="780"/>
      <c r="AD112" s="780"/>
      <c r="AE112" s="781"/>
      <c r="AF112" s="782" t="s">
        <v>391</v>
      </c>
      <c r="AG112" s="780"/>
      <c r="AH112" s="780"/>
      <c r="AI112" s="780"/>
      <c r="AJ112" s="781"/>
      <c r="AK112" s="782" t="s">
        <v>391</v>
      </c>
      <c r="AL112" s="780"/>
      <c r="AM112" s="780"/>
      <c r="AN112" s="780"/>
      <c r="AO112" s="781"/>
      <c r="AP112" s="824" t="s">
        <v>417</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1507195</v>
      </c>
      <c r="BR112" s="817"/>
      <c r="BS112" s="817"/>
      <c r="BT112" s="817"/>
      <c r="BU112" s="817"/>
      <c r="BV112" s="817">
        <v>2277736</v>
      </c>
      <c r="BW112" s="817"/>
      <c r="BX112" s="817"/>
      <c r="BY112" s="817"/>
      <c r="BZ112" s="817"/>
      <c r="CA112" s="817">
        <v>2183597</v>
      </c>
      <c r="CB112" s="817"/>
      <c r="CC112" s="817"/>
      <c r="CD112" s="817"/>
      <c r="CE112" s="817"/>
      <c r="CF112" s="875">
        <v>42.8</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391</v>
      </c>
      <c r="DH112" s="817"/>
      <c r="DI112" s="817"/>
      <c r="DJ112" s="817"/>
      <c r="DK112" s="817"/>
      <c r="DL112" s="817" t="s">
        <v>417</v>
      </c>
      <c r="DM112" s="817"/>
      <c r="DN112" s="817"/>
      <c r="DO112" s="817"/>
      <c r="DP112" s="817"/>
      <c r="DQ112" s="817" t="s">
        <v>444</v>
      </c>
      <c r="DR112" s="817"/>
      <c r="DS112" s="817"/>
      <c r="DT112" s="817"/>
      <c r="DU112" s="817"/>
      <c r="DV112" s="794" t="s">
        <v>417</v>
      </c>
      <c r="DW112" s="794"/>
      <c r="DX112" s="794"/>
      <c r="DY112" s="794"/>
      <c r="DZ112" s="795"/>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193392</v>
      </c>
      <c r="AB113" s="919"/>
      <c r="AC113" s="919"/>
      <c r="AD113" s="919"/>
      <c r="AE113" s="920"/>
      <c r="AF113" s="921">
        <v>197715</v>
      </c>
      <c r="AG113" s="919"/>
      <c r="AH113" s="919"/>
      <c r="AI113" s="919"/>
      <c r="AJ113" s="920"/>
      <c r="AK113" s="921">
        <v>188647</v>
      </c>
      <c r="AL113" s="919"/>
      <c r="AM113" s="919"/>
      <c r="AN113" s="919"/>
      <c r="AO113" s="920"/>
      <c r="AP113" s="922">
        <v>3.7</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70749</v>
      </c>
      <c r="BR113" s="817"/>
      <c r="BS113" s="817"/>
      <c r="BT113" s="817"/>
      <c r="BU113" s="817"/>
      <c r="BV113" s="817">
        <v>73517</v>
      </c>
      <c r="BW113" s="817"/>
      <c r="BX113" s="817"/>
      <c r="BY113" s="817"/>
      <c r="BZ113" s="817"/>
      <c r="CA113" s="817">
        <v>61234</v>
      </c>
      <c r="CB113" s="817"/>
      <c r="CC113" s="817"/>
      <c r="CD113" s="817"/>
      <c r="CE113" s="817"/>
      <c r="CF113" s="875">
        <v>1.2</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444</v>
      </c>
      <c r="DM113" s="780"/>
      <c r="DN113" s="780"/>
      <c r="DO113" s="780"/>
      <c r="DP113" s="781"/>
      <c r="DQ113" s="782" t="s">
        <v>391</v>
      </c>
      <c r="DR113" s="780"/>
      <c r="DS113" s="780"/>
      <c r="DT113" s="780"/>
      <c r="DU113" s="781"/>
      <c r="DV113" s="824" t="s">
        <v>417</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21037</v>
      </c>
      <c r="AB114" s="780"/>
      <c r="AC114" s="780"/>
      <c r="AD114" s="780"/>
      <c r="AE114" s="781"/>
      <c r="AF114" s="782">
        <v>18286</v>
      </c>
      <c r="AG114" s="780"/>
      <c r="AH114" s="780"/>
      <c r="AI114" s="780"/>
      <c r="AJ114" s="781"/>
      <c r="AK114" s="782">
        <v>21503</v>
      </c>
      <c r="AL114" s="780"/>
      <c r="AM114" s="780"/>
      <c r="AN114" s="780"/>
      <c r="AO114" s="781"/>
      <c r="AP114" s="824">
        <v>0.4</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720211</v>
      </c>
      <c r="BR114" s="817"/>
      <c r="BS114" s="817"/>
      <c r="BT114" s="817"/>
      <c r="BU114" s="817"/>
      <c r="BV114" s="817">
        <v>587304</v>
      </c>
      <c r="BW114" s="817"/>
      <c r="BX114" s="817"/>
      <c r="BY114" s="817"/>
      <c r="BZ114" s="817"/>
      <c r="CA114" s="817">
        <v>629069</v>
      </c>
      <c r="CB114" s="817"/>
      <c r="CC114" s="817"/>
      <c r="CD114" s="817"/>
      <c r="CE114" s="817"/>
      <c r="CF114" s="875">
        <v>12.3</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417</v>
      </c>
      <c r="DM114" s="780"/>
      <c r="DN114" s="780"/>
      <c r="DO114" s="780"/>
      <c r="DP114" s="781"/>
      <c r="DQ114" s="782" t="s">
        <v>444</v>
      </c>
      <c r="DR114" s="780"/>
      <c r="DS114" s="780"/>
      <c r="DT114" s="780"/>
      <c r="DU114" s="781"/>
      <c r="DV114" s="824" t="s">
        <v>391</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1119</v>
      </c>
      <c r="AB115" s="919"/>
      <c r="AC115" s="919"/>
      <c r="AD115" s="919"/>
      <c r="AE115" s="920"/>
      <c r="AF115" s="921">
        <v>1110</v>
      </c>
      <c r="AG115" s="919"/>
      <c r="AH115" s="919"/>
      <c r="AI115" s="919"/>
      <c r="AJ115" s="920"/>
      <c r="AK115" s="921">
        <v>1115</v>
      </c>
      <c r="AL115" s="919"/>
      <c r="AM115" s="919"/>
      <c r="AN115" s="919"/>
      <c r="AO115" s="920"/>
      <c r="AP115" s="922">
        <v>0</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417</v>
      </c>
      <c r="BR115" s="817"/>
      <c r="BS115" s="817"/>
      <c r="BT115" s="817"/>
      <c r="BU115" s="817"/>
      <c r="BV115" s="817" t="s">
        <v>391</v>
      </c>
      <c r="BW115" s="817"/>
      <c r="BX115" s="817"/>
      <c r="BY115" s="817"/>
      <c r="BZ115" s="817"/>
      <c r="CA115" s="817" t="s">
        <v>444</v>
      </c>
      <c r="CB115" s="817"/>
      <c r="CC115" s="817"/>
      <c r="CD115" s="817"/>
      <c r="CE115" s="817"/>
      <c r="CF115" s="875" t="s">
        <v>417</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417</v>
      </c>
      <c r="DH115" s="780"/>
      <c r="DI115" s="780"/>
      <c r="DJ115" s="780"/>
      <c r="DK115" s="781"/>
      <c r="DL115" s="782" t="s">
        <v>391</v>
      </c>
      <c r="DM115" s="780"/>
      <c r="DN115" s="780"/>
      <c r="DO115" s="780"/>
      <c r="DP115" s="781"/>
      <c r="DQ115" s="782" t="s">
        <v>417</v>
      </c>
      <c r="DR115" s="780"/>
      <c r="DS115" s="780"/>
      <c r="DT115" s="780"/>
      <c r="DU115" s="781"/>
      <c r="DV115" s="824" t="s">
        <v>444</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417</v>
      </c>
      <c r="AB116" s="780"/>
      <c r="AC116" s="780"/>
      <c r="AD116" s="780"/>
      <c r="AE116" s="781"/>
      <c r="AF116" s="782" t="s">
        <v>444</v>
      </c>
      <c r="AG116" s="780"/>
      <c r="AH116" s="780"/>
      <c r="AI116" s="780"/>
      <c r="AJ116" s="781"/>
      <c r="AK116" s="782" t="s">
        <v>444</v>
      </c>
      <c r="AL116" s="780"/>
      <c r="AM116" s="780"/>
      <c r="AN116" s="780"/>
      <c r="AO116" s="781"/>
      <c r="AP116" s="824" t="s">
        <v>417</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391</v>
      </c>
      <c r="BR116" s="817"/>
      <c r="BS116" s="817"/>
      <c r="BT116" s="817"/>
      <c r="BU116" s="817"/>
      <c r="BV116" s="817" t="s">
        <v>444</v>
      </c>
      <c r="BW116" s="817"/>
      <c r="BX116" s="817"/>
      <c r="BY116" s="817"/>
      <c r="BZ116" s="817"/>
      <c r="CA116" s="817" t="s">
        <v>417</v>
      </c>
      <c r="CB116" s="817"/>
      <c r="CC116" s="817"/>
      <c r="CD116" s="817"/>
      <c r="CE116" s="817"/>
      <c r="CF116" s="875" t="s">
        <v>417</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417</v>
      </c>
      <c r="DM116" s="780"/>
      <c r="DN116" s="780"/>
      <c r="DO116" s="780"/>
      <c r="DP116" s="781"/>
      <c r="DQ116" s="782" t="s">
        <v>391</v>
      </c>
      <c r="DR116" s="780"/>
      <c r="DS116" s="780"/>
      <c r="DT116" s="780"/>
      <c r="DU116" s="781"/>
      <c r="DV116" s="824" t="s">
        <v>444</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1542910</v>
      </c>
      <c r="AB117" s="903"/>
      <c r="AC117" s="903"/>
      <c r="AD117" s="903"/>
      <c r="AE117" s="904"/>
      <c r="AF117" s="905">
        <v>1608611</v>
      </c>
      <c r="AG117" s="903"/>
      <c r="AH117" s="903"/>
      <c r="AI117" s="903"/>
      <c r="AJ117" s="904"/>
      <c r="AK117" s="905">
        <v>1644700</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176</v>
      </c>
      <c r="BR117" s="817"/>
      <c r="BS117" s="817"/>
      <c r="BT117" s="817"/>
      <c r="BU117" s="817"/>
      <c r="BV117" s="817" t="s">
        <v>391</v>
      </c>
      <c r="BW117" s="817"/>
      <c r="BX117" s="817"/>
      <c r="BY117" s="817"/>
      <c r="BZ117" s="817"/>
      <c r="CA117" s="817" t="s">
        <v>391</v>
      </c>
      <c r="CB117" s="817"/>
      <c r="CC117" s="817"/>
      <c r="CD117" s="817"/>
      <c r="CE117" s="817"/>
      <c r="CF117" s="875" t="s">
        <v>176</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391</v>
      </c>
      <c r="DH117" s="780"/>
      <c r="DI117" s="780"/>
      <c r="DJ117" s="780"/>
      <c r="DK117" s="781"/>
      <c r="DL117" s="782" t="s">
        <v>391</v>
      </c>
      <c r="DM117" s="780"/>
      <c r="DN117" s="780"/>
      <c r="DO117" s="780"/>
      <c r="DP117" s="781"/>
      <c r="DQ117" s="782" t="s">
        <v>391</v>
      </c>
      <c r="DR117" s="780"/>
      <c r="DS117" s="780"/>
      <c r="DT117" s="780"/>
      <c r="DU117" s="781"/>
      <c r="DV117" s="824" t="s">
        <v>391</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309</v>
      </c>
      <c r="AL118" s="896"/>
      <c r="AM118" s="896"/>
      <c r="AN118" s="896"/>
      <c r="AO118" s="897"/>
      <c r="AP118" s="899" t="s">
        <v>437</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391</v>
      </c>
      <c r="BR118" s="845"/>
      <c r="BS118" s="845"/>
      <c r="BT118" s="845"/>
      <c r="BU118" s="845"/>
      <c r="BV118" s="845" t="s">
        <v>391</v>
      </c>
      <c r="BW118" s="845"/>
      <c r="BX118" s="845"/>
      <c r="BY118" s="845"/>
      <c r="BZ118" s="845"/>
      <c r="CA118" s="845" t="s">
        <v>391</v>
      </c>
      <c r="CB118" s="845"/>
      <c r="CC118" s="845"/>
      <c r="CD118" s="845"/>
      <c r="CE118" s="845"/>
      <c r="CF118" s="875" t="s">
        <v>391</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391</v>
      </c>
      <c r="DH118" s="780"/>
      <c r="DI118" s="780"/>
      <c r="DJ118" s="780"/>
      <c r="DK118" s="781"/>
      <c r="DL118" s="782" t="s">
        <v>391</v>
      </c>
      <c r="DM118" s="780"/>
      <c r="DN118" s="780"/>
      <c r="DO118" s="780"/>
      <c r="DP118" s="781"/>
      <c r="DQ118" s="782" t="s">
        <v>391</v>
      </c>
      <c r="DR118" s="780"/>
      <c r="DS118" s="780"/>
      <c r="DT118" s="780"/>
      <c r="DU118" s="781"/>
      <c r="DV118" s="824" t="s">
        <v>391</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176</v>
      </c>
      <c r="AB119" s="889"/>
      <c r="AC119" s="889"/>
      <c r="AD119" s="889"/>
      <c r="AE119" s="890"/>
      <c r="AF119" s="891" t="s">
        <v>391</v>
      </c>
      <c r="AG119" s="889"/>
      <c r="AH119" s="889"/>
      <c r="AI119" s="889"/>
      <c r="AJ119" s="890"/>
      <c r="AK119" s="891" t="s">
        <v>176</v>
      </c>
      <c r="AL119" s="889"/>
      <c r="AM119" s="889"/>
      <c r="AN119" s="889"/>
      <c r="AO119" s="890"/>
      <c r="AP119" s="892" t="s">
        <v>391</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468</v>
      </c>
      <c r="BP119" s="878"/>
      <c r="BQ119" s="879">
        <v>14732729</v>
      </c>
      <c r="BR119" s="845"/>
      <c r="BS119" s="845"/>
      <c r="BT119" s="845"/>
      <c r="BU119" s="845"/>
      <c r="BV119" s="845">
        <v>15564611</v>
      </c>
      <c r="BW119" s="845"/>
      <c r="BX119" s="845"/>
      <c r="BY119" s="845"/>
      <c r="BZ119" s="845"/>
      <c r="CA119" s="845">
        <v>15019069</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1194</v>
      </c>
      <c r="DH119" s="764"/>
      <c r="DI119" s="764"/>
      <c r="DJ119" s="764"/>
      <c r="DK119" s="765"/>
      <c r="DL119" s="766" t="s">
        <v>391</v>
      </c>
      <c r="DM119" s="764"/>
      <c r="DN119" s="764"/>
      <c r="DO119" s="764"/>
      <c r="DP119" s="765"/>
      <c r="DQ119" s="766" t="s">
        <v>176</v>
      </c>
      <c r="DR119" s="764"/>
      <c r="DS119" s="764"/>
      <c r="DT119" s="764"/>
      <c r="DU119" s="765"/>
      <c r="DV119" s="848" t="s">
        <v>391</v>
      </c>
      <c r="DW119" s="849"/>
      <c r="DX119" s="849"/>
      <c r="DY119" s="849"/>
      <c r="DZ119" s="850"/>
    </row>
    <row r="120" spans="1:130" s="230" customFormat="1" ht="26.25" customHeight="1" x14ac:dyDescent="0.15">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391</v>
      </c>
      <c r="AB120" s="780"/>
      <c r="AC120" s="780"/>
      <c r="AD120" s="780"/>
      <c r="AE120" s="781"/>
      <c r="AF120" s="782" t="s">
        <v>391</v>
      </c>
      <c r="AG120" s="780"/>
      <c r="AH120" s="780"/>
      <c r="AI120" s="780"/>
      <c r="AJ120" s="781"/>
      <c r="AK120" s="782" t="s">
        <v>391</v>
      </c>
      <c r="AL120" s="780"/>
      <c r="AM120" s="780"/>
      <c r="AN120" s="780"/>
      <c r="AO120" s="781"/>
      <c r="AP120" s="824" t="s">
        <v>391</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7947984</v>
      </c>
      <c r="BR120" s="842"/>
      <c r="BS120" s="842"/>
      <c r="BT120" s="842"/>
      <c r="BU120" s="842"/>
      <c r="BV120" s="842">
        <v>8507246</v>
      </c>
      <c r="BW120" s="842"/>
      <c r="BX120" s="842"/>
      <c r="BY120" s="842"/>
      <c r="BZ120" s="842"/>
      <c r="CA120" s="842">
        <v>9113560</v>
      </c>
      <c r="CB120" s="842"/>
      <c r="CC120" s="842"/>
      <c r="CD120" s="842"/>
      <c r="CE120" s="842"/>
      <c r="CF120" s="866">
        <v>178.5</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294684</v>
      </c>
      <c r="DH120" s="842"/>
      <c r="DI120" s="842"/>
      <c r="DJ120" s="842"/>
      <c r="DK120" s="842"/>
      <c r="DL120" s="842">
        <v>1136524</v>
      </c>
      <c r="DM120" s="842"/>
      <c r="DN120" s="842"/>
      <c r="DO120" s="842"/>
      <c r="DP120" s="842"/>
      <c r="DQ120" s="842">
        <v>1159058</v>
      </c>
      <c r="DR120" s="842"/>
      <c r="DS120" s="842"/>
      <c r="DT120" s="842"/>
      <c r="DU120" s="842"/>
      <c r="DV120" s="843">
        <v>22.7</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391</v>
      </c>
      <c r="AB121" s="780"/>
      <c r="AC121" s="780"/>
      <c r="AD121" s="780"/>
      <c r="AE121" s="781"/>
      <c r="AF121" s="782" t="s">
        <v>176</v>
      </c>
      <c r="AG121" s="780"/>
      <c r="AH121" s="780"/>
      <c r="AI121" s="780"/>
      <c r="AJ121" s="781"/>
      <c r="AK121" s="782" t="s">
        <v>391</v>
      </c>
      <c r="AL121" s="780"/>
      <c r="AM121" s="780"/>
      <c r="AN121" s="780"/>
      <c r="AO121" s="781"/>
      <c r="AP121" s="824" t="s">
        <v>391</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22285</v>
      </c>
      <c r="BR121" s="817"/>
      <c r="BS121" s="817"/>
      <c r="BT121" s="817"/>
      <c r="BU121" s="817"/>
      <c r="BV121" s="817">
        <v>14415</v>
      </c>
      <c r="BW121" s="817"/>
      <c r="BX121" s="817"/>
      <c r="BY121" s="817"/>
      <c r="BZ121" s="817"/>
      <c r="CA121" s="817">
        <v>8825</v>
      </c>
      <c r="CB121" s="817"/>
      <c r="CC121" s="817"/>
      <c r="CD121" s="817"/>
      <c r="CE121" s="817"/>
      <c r="CF121" s="875">
        <v>0.2</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601402</v>
      </c>
      <c r="DH121" s="817"/>
      <c r="DI121" s="817"/>
      <c r="DJ121" s="817"/>
      <c r="DK121" s="817"/>
      <c r="DL121" s="817">
        <v>578396</v>
      </c>
      <c r="DM121" s="817"/>
      <c r="DN121" s="817"/>
      <c r="DO121" s="817"/>
      <c r="DP121" s="817"/>
      <c r="DQ121" s="817">
        <v>567296</v>
      </c>
      <c r="DR121" s="817"/>
      <c r="DS121" s="817"/>
      <c r="DT121" s="817"/>
      <c r="DU121" s="817"/>
      <c r="DV121" s="794">
        <v>11.1</v>
      </c>
      <c r="DW121" s="794"/>
      <c r="DX121" s="794"/>
      <c r="DY121" s="794"/>
      <c r="DZ121" s="795"/>
    </row>
    <row r="122" spans="1:130" s="230" customFormat="1" ht="26.25" customHeight="1" x14ac:dyDescent="0.15">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391</v>
      </c>
      <c r="AB122" s="780"/>
      <c r="AC122" s="780"/>
      <c r="AD122" s="780"/>
      <c r="AE122" s="781"/>
      <c r="AF122" s="782" t="s">
        <v>176</v>
      </c>
      <c r="AG122" s="780"/>
      <c r="AH122" s="780"/>
      <c r="AI122" s="780"/>
      <c r="AJ122" s="781"/>
      <c r="AK122" s="782" t="s">
        <v>176</v>
      </c>
      <c r="AL122" s="780"/>
      <c r="AM122" s="780"/>
      <c r="AN122" s="780"/>
      <c r="AO122" s="781"/>
      <c r="AP122" s="824" t="s">
        <v>391</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11919837</v>
      </c>
      <c r="BR122" s="845"/>
      <c r="BS122" s="845"/>
      <c r="BT122" s="845"/>
      <c r="BU122" s="845"/>
      <c r="BV122" s="845">
        <v>12601296</v>
      </c>
      <c r="BW122" s="845"/>
      <c r="BX122" s="845"/>
      <c r="BY122" s="845"/>
      <c r="BZ122" s="845"/>
      <c r="CA122" s="845">
        <v>11971546</v>
      </c>
      <c r="CB122" s="845"/>
      <c r="CC122" s="845"/>
      <c r="CD122" s="845"/>
      <c r="CE122" s="845"/>
      <c r="CF122" s="846">
        <v>234.5</v>
      </c>
      <c r="CG122" s="847"/>
      <c r="CH122" s="847"/>
      <c r="CI122" s="847"/>
      <c r="CJ122" s="847"/>
      <c r="CK122" s="869"/>
      <c r="CL122" s="855"/>
      <c r="CM122" s="855"/>
      <c r="CN122" s="855"/>
      <c r="CO122" s="856"/>
      <c r="CP122" s="835" t="s">
        <v>414</v>
      </c>
      <c r="CQ122" s="836"/>
      <c r="CR122" s="836"/>
      <c r="CS122" s="836"/>
      <c r="CT122" s="836"/>
      <c r="CU122" s="836"/>
      <c r="CV122" s="836"/>
      <c r="CW122" s="836"/>
      <c r="CX122" s="836"/>
      <c r="CY122" s="836"/>
      <c r="CZ122" s="836"/>
      <c r="DA122" s="836"/>
      <c r="DB122" s="836"/>
      <c r="DC122" s="836"/>
      <c r="DD122" s="836"/>
      <c r="DE122" s="836"/>
      <c r="DF122" s="837"/>
      <c r="DG122" s="816">
        <v>611109</v>
      </c>
      <c r="DH122" s="817"/>
      <c r="DI122" s="817"/>
      <c r="DJ122" s="817"/>
      <c r="DK122" s="817"/>
      <c r="DL122" s="817">
        <v>562816</v>
      </c>
      <c r="DM122" s="817"/>
      <c r="DN122" s="817"/>
      <c r="DO122" s="817"/>
      <c r="DP122" s="817"/>
      <c r="DQ122" s="817">
        <v>457243</v>
      </c>
      <c r="DR122" s="817"/>
      <c r="DS122" s="817"/>
      <c r="DT122" s="817"/>
      <c r="DU122" s="817"/>
      <c r="DV122" s="794">
        <v>9</v>
      </c>
      <c r="DW122" s="794"/>
      <c r="DX122" s="794"/>
      <c r="DY122" s="794"/>
      <c r="DZ122" s="795"/>
    </row>
    <row r="123" spans="1:130" s="230" customFormat="1" ht="26.25" customHeight="1" x14ac:dyDescent="0.15">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391</v>
      </c>
      <c r="AB123" s="780"/>
      <c r="AC123" s="780"/>
      <c r="AD123" s="780"/>
      <c r="AE123" s="781"/>
      <c r="AF123" s="782" t="s">
        <v>391</v>
      </c>
      <c r="AG123" s="780"/>
      <c r="AH123" s="780"/>
      <c r="AI123" s="780"/>
      <c r="AJ123" s="781"/>
      <c r="AK123" s="782" t="s">
        <v>391</v>
      </c>
      <c r="AL123" s="780"/>
      <c r="AM123" s="780"/>
      <c r="AN123" s="780"/>
      <c r="AO123" s="781"/>
      <c r="AP123" s="824" t="s">
        <v>391</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477</v>
      </c>
      <c r="BP123" s="878"/>
      <c r="BQ123" s="832">
        <v>19890106</v>
      </c>
      <c r="BR123" s="833"/>
      <c r="BS123" s="833"/>
      <c r="BT123" s="833"/>
      <c r="BU123" s="833"/>
      <c r="BV123" s="833">
        <v>21122957</v>
      </c>
      <c r="BW123" s="833"/>
      <c r="BX123" s="833"/>
      <c r="BY123" s="833"/>
      <c r="BZ123" s="833"/>
      <c r="CA123" s="833">
        <v>21093931</v>
      </c>
      <c r="CB123" s="833"/>
      <c r="CC123" s="833"/>
      <c r="CD123" s="833"/>
      <c r="CE123" s="833"/>
      <c r="CF123" s="748"/>
      <c r="CG123" s="749"/>
      <c r="CH123" s="749"/>
      <c r="CI123" s="749"/>
      <c r="CJ123" s="834"/>
      <c r="CK123" s="869"/>
      <c r="CL123" s="855"/>
      <c r="CM123" s="855"/>
      <c r="CN123" s="855"/>
      <c r="CO123" s="856"/>
      <c r="CP123" s="835" t="s">
        <v>478</v>
      </c>
      <c r="CQ123" s="836"/>
      <c r="CR123" s="836"/>
      <c r="CS123" s="836"/>
      <c r="CT123" s="836"/>
      <c r="CU123" s="836"/>
      <c r="CV123" s="836"/>
      <c r="CW123" s="836"/>
      <c r="CX123" s="836"/>
      <c r="CY123" s="836"/>
      <c r="CZ123" s="836"/>
      <c r="DA123" s="836"/>
      <c r="DB123" s="836"/>
      <c r="DC123" s="836"/>
      <c r="DD123" s="836"/>
      <c r="DE123" s="836"/>
      <c r="DF123" s="837"/>
      <c r="DG123" s="779" t="s">
        <v>391</v>
      </c>
      <c r="DH123" s="780"/>
      <c r="DI123" s="780"/>
      <c r="DJ123" s="780"/>
      <c r="DK123" s="781"/>
      <c r="DL123" s="782" t="s">
        <v>391</v>
      </c>
      <c r="DM123" s="780"/>
      <c r="DN123" s="780"/>
      <c r="DO123" s="780"/>
      <c r="DP123" s="781"/>
      <c r="DQ123" s="782" t="s">
        <v>391</v>
      </c>
      <c r="DR123" s="780"/>
      <c r="DS123" s="780"/>
      <c r="DT123" s="780"/>
      <c r="DU123" s="781"/>
      <c r="DV123" s="824" t="s">
        <v>391</v>
      </c>
      <c r="DW123" s="825"/>
      <c r="DX123" s="825"/>
      <c r="DY123" s="825"/>
      <c r="DZ123" s="826"/>
    </row>
    <row r="124" spans="1:130" s="230" customFormat="1" ht="26.25" customHeight="1" thickBot="1" x14ac:dyDescent="0.2">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176</v>
      </c>
      <c r="AB124" s="780"/>
      <c r="AC124" s="780"/>
      <c r="AD124" s="780"/>
      <c r="AE124" s="781"/>
      <c r="AF124" s="782" t="s">
        <v>176</v>
      </c>
      <c r="AG124" s="780"/>
      <c r="AH124" s="780"/>
      <c r="AI124" s="780"/>
      <c r="AJ124" s="781"/>
      <c r="AK124" s="782" t="s">
        <v>176</v>
      </c>
      <c r="AL124" s="780"/>
      <c r="AM124" s="780"/>
      <c r="AN124" s="780"/>
      <c r="AO124" s="781"/>
      <c r="AP124" s="824" t="s">
        <v>391</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176</v>
      </c>
      <c r="BR124" s="831"/>
      <c r="BS124" s="831"/>
      <c r="BT124" s="831"/>
      <c r="BU124" s="831"/>
      <c r="BV124" s="831" t="s">
        <v>176</v>
      </c>
      <c r="BW124" s="831"/>
      <c r="BX124" s="831"/>
      <c r="BY124" s="831"/>
      <c r="BZ124" s="831"/>
      <c r="CA124" s="831" t="s">
        <v>176</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t="s">
        <v>176</v>
      </c>
      <c r="DH124" s="764"/>
      <c r="DI124" s="764"/>
      <c r="DJ124" s="764"/>
      <c r="DK124" s="765"/>
      <c r="DL124" s="766" t="s">
        <v>391</v>
      </c>
      <c r="DM124" s="764"/>
      <c r="DN124" s="764"/>
      <c r="DO124" s="764"/>
      <c r="DP124" s="765"/>
      <c r="DQ124" s="766" t="s">
        <v>391</v>
      </c>
      <c r="DR124" s="764"/>
      <c r="DS124" s="764"/>
      <c r="DT124" s="764"/>
      <c r="DU124" s="765"/>
      <c r="DV124" s="848" t="s">
        <v>391</v>
      </c>
      <c r="DW124" s="849"/>
      <c r="DX124" s="849"/>
      <c r="DY124" s="849"/>
      <c r="DZ124" s="850"/>
    </row>
    <row r="125" spans="1:130" s="230" customFormat="1" ht="26.25" customHeight="1" x14ac:dyDescent="0.15">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391</v>
      </c>
      <c r="AB125" s="780"/>
      <c r="AC125" s="780"/>
      <c r="AD125" s="780"/>
      <c r="AE125" s="781"/>
      <c r="AF125" s="782" t="s">
        <v>391</v>
      </c>
      <c r="AG125" s="780"/>
      <c r="AH125" s="780"/>
      <c r="AI125" s="780"/>
      <c r="AJ125" s="781"/>
      <c r="AK125" s="782" t="s">
        <v>391</v>
      </c>
      <c r="AL125" s="780"/>
      <c r="AM125" s="780"/>
      <c r="AN125" s="780"/>
      <c r="AO125" s="781"/>
      <c r="AP125" s="824" t="s">
        <v>391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391</v>
      </c>
      <c r="DH125" s="842"/>
      <c r="DI125" s="842"/>
      <c r="DJ125" s="842"/>
      <c r="DK125" s="842"/>
      <c r="DL125" s="842" t="s">
        <v>391</v>
      </c>
      <c r="DM125" s="842"/>
      <c r="DN125" s="842"/>
      <c r="DO125" s="842"/>
      <c r="DP125" s="842"/>
      <c r="DQ125" s="842" t="s">
        <v>391</v>
      </c>
      <c r="DR125" s="842"/>
      <c r="DS125" s="842"/>
      <c r="DT125" s="842"/>
      <c r="DU125" s="842"/>
      <c r="DV125" s="843" t="s">
        <v>176</v>
      </c>
      <c r="DW125" s="843"/>
      <c r="DX125" s="843"/>
      <c r="DY125" s="843"/>
      <c r="DZ125" s="844"/>
    </row>
    <row r="126" spans="1:130" s="230" customFormat="1" ht="26.25" customHeight="1" thickBot="1" x14ac:dyDescent="0.2">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1119</v>
      </c>
      <c r="AB126" s="780"/>
      <c r="AC126" s="780"/>
      <c r="AD126" s="780"/>
      <c r="AE126" s="781"/>
      <c r="AF126" s="782">
        <v>1110</v>
      </c>
      <c r="AG126" s="780"/>
      <c r="AH126" s="780"/>
      <c r="AI126" s="780"/>
      <c r="AJ126" s="781"/>
      <c r="AK126" s="782">
        <v>1115</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t="s">
        <v>176</v>
      </c>
      <c r="DH126" s="817"/>
      <c r="DI126" s="817"/>
      <c r="DJ126" s="817"/>
      <c r="DK126" s="817"/>
      <c r="DL126" s="817" t="s">
        <v>176</v>
      </c>
      <c r="DM126" s="817"/>
      <c r="DN126" s="817"/>
      <c r="DO126" s="817"/>
      <c r="DP126" s="817"/>
      <c r="DQ126" s="817" t="s">
        <v>391</v>
      </c>
      <c r="DR126" s="817"/>
      <c r="DS126" s="817"/>
      <c r="DT126" s="817"/>
      <c r="DU126" s="817"/>
      <c r="DV126" s="794" t="s">
        <v>391</v>
      </c>
      <c r="DW126" s="794"/>
      <c r="DX126" s="794"/>
      <c r="DY126" s="794"/>
      <c r="DZ126" s="795"/>
    </row>
    <row r="127" spans="1:130" s="230" customFormat="1" ht="26.25" customHeight="1" x14ac:dyDescent="0.15">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391</v>
      </c>
      <c r="AB127" s="780"/>
      <c r="AC127" s="780"/>
      <c r="AD127" s="780"/>
      <c r="AE127" s="781"/>
      <c r="AF127" s="782" t="s">
        <v>176</v>
      </c>
      <c r="AG127" s="780"/>
      <c r="AH127" s="780"/>
      <c r="AI127" s="780"/>
      <c r="AJ127" s="781"/>
      <c r="AK127" s="782" t="s">
        <v>391</v>
      </c>
      <c r="AL127" s="780"/>
      <c r="AM127" s="780"/>
      <c r="AN127" s="780"/>
      <c r="AO127" s="781"/>
      <c r="AP127" s="824" t="s">
        <v>176</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176</v>
      </c>
      <c r="DH127" s="817"/>
      <c r="DI127" s="817"/>
      <c r="DJ127" s="817"/>
      <c r="DK127" s="817"/>
      <c r="DL127" s="817" t="s">
        <v>391</v>
      </c>
      <c r="DM127" s="817"/>
      <c r="DN127" s="817"/>
      <c r="DO127" s="817"/>
      <c r="DP127" s="817"/>
      <c r="DQ127" s="817" t="s">
        <v>391</v>
      </c>
      <c r="DR127" s="817"/>
      <c r="DS127" s="817"/>
      <c r="DT127" s="817"/>
      <c r="DU127" s="817"/>
      <c r="DV127" s="794" t="s">
        <v>391</v>
      </c>
      <c r="DW127" s="794"/>
      <c r="DX127" s="794"/>
      <c r="DY127" s="794"/>
      <c r="DZ127" s="795"/>
    </row>
    <row r="128" spans="1:130" s="230" customFormat="1" ht="26.25" customHeight="1" thickBot="1" x14ac:dyDescent="0.2">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v>12052</v>
      </c>
      <c r="AB128" s="801"/>
      <c r="AC128" s="801"/>
      <c r="AD128" s="801"/>
      <c r="AE128" s="802"/>
      <c r="AF128" s="803">
        <v>8217</v>
      </c>
      <c r="AG128" s="801"/>
      <c r="AH128" s="801"/>
      <c r="AI128" s="801"/>
      <c r="AJ128" s="802"/>
      <c r="AK128" s="803">
        <v>5971</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391</v>
      </c>
      <c r="BG128" s="787"/>
      <c r="BH128" s="787"/>
      <c r="BI128" s="787"/>
      <c r="BJ128" s="787"/>
      <c r="BK128" s="787"/>
      <c r="BL128" s="810"/>
      <c r="BM128" s="786">
        <v>14.27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t="s">
        <v>391</v>
      </c>
      <c r="DH128" s="791"/>
      <c r="DI128" s="791"/>
      <c r="DJ128" s="791"/>
      <c r="DK128" s="791"/>
      <c r="DL128" s="791" t="s">
        <v>391</v>
      </c>
      <c r="DM128" s="791"/>
      <c r="DN128" s="791"/>
      <c r="DO128" s="791"/>
      <c r="DP128" s="791"/>
      <c r="DQ128" s="791" t="s">
        <v>176</v>
      </c>
      <c r="DR128" s="791"/>
      <c r="DS128" s="791"/>
      <c r="DT128" s="791"/>
      <c r="DU128" s="791"/>
      <c r="DV128" s="792" t="s">
        <v>176</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6246276</v>
      </c>
      <c r="AB129" s="780"/>
      <c r="AC129" s="780"/>
      <c r="AD129" s="780"/>
      <c r="AE129" s="781"/>
      <c r="AF129" s="782">
        <v>6591483</v>
      </c>
      <c r="AG129" s="780"/>
      <c r="AH129" s="780"/>
      <c r="AI129" s="780"/>
      <c r="AJ129" s="781"/>
      <c r="AK129" s="782">
        <v>6394194</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391</v>
      </c>
      <c r="BG129" s="771"/>
      <c r="BH129" s="771"/>
      <c r="BI129" s="771"/>
      <c r="BJ129" s="771"/>
      <c r="BK129" s="771"/>
      <c r="BL129" s="772"/>
      <c r="BM129" s="770">
        <v>19.27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1253334</v>
      </c>
      <c r="AB130" s="780"/>
      <c r="AC130" s="780"/>
      <c r="AD130" s="780"/>
      <c r="AE130" s="781"/>
      <c r="AF130" s="782">
        <v>1292681</v>
      </c>
      <c r="AG130" s="780"/>
      <c r="AH130" s="780"/>
      <c r="AI130" s="780"/>
      <c r="AJ130" s="781"/>
      <c r="AK130" s="782">
        <v>1289770</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4992942</v>
      </c>
      <c r="AB131" s="764"/>
      <c r="AC131" s="764"/>
      <c r="AD131" s="764"/>
      <c r="AE131" s="765"/>
      <c r="AF131" s="766">
        <v>5298802</v>
      </c>
      <c r="AG131" s="764"/>
      <c r="AH131" s="764"/>
      <c r="AI131" s="764"/>
      <c r="AJ131" s="765"/>
      <c r="AK131" s="766">
        <v>5104424</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176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5.5583261329999996</v>
      </c>
      <c r="AB132" s="745"/>
      <c r="AC132" s="745"/>
      <c r="AD132" s="745"/>
      <c r="AE132" s="746"/>
      <c r="AF132" s="747">
        <v>5.8072183109999997</v>
      </c>
      <c r="AG132" s="745"/>
      <c r="AH132" s="745"/>
      <c r="AI132" s="745"/>
      <c r="AJ132" s="746"/>
      <c r="AK132" s="747">
        <v>6.836403089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5.7</v>
      </c>
      <c r="AB133" s="724"/>
      <c r="AC133" s="724"/>
      <c r="AD133" s="724"/>
      <c r="AE133" s="725"/>
      <c r="AF133" s="723">
        <v>5.6</v>
      </c>
      <c r="AG133" s="724"/>
      <c r="AH133" s="724"/>
      <c r="AI133" s="724"/>
      <c r="AJ133" s="725"/>
      <c r="AK133" s="723">
        <v>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cfj2wz2/7go1zE/amWSZGo+t7LZogDpxdiRYTFqk7ctLYzaBwN05sJQ2B7lbm6YD1zK2BS2kjjg0HBUc6Momw==" saltValue="JkYtpF1mjgea45KmUWzs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rMvYua3Vo4vwUTcdvlmKlOgCvvamrXc+e6/kPabaaft0CfE4bT+jkyZMTbRbaYqscZiWZi8y5OWbyJngSsQmQ==" saltValue="KcbIds79nav0iFKpy0N4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dViUYOFPx03UNoXHfJZ08aGPB9bZDuAdTCJHG1BSU3oVjOgpCY8jooVFxpsRyj2TCD1tHvvTDAKycAz8xeU8w==" saltValue="72TPL2E3F1IN0zRmVAhwx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1373828</v>
      </c>
      <c r="AP9" s="281">
        <v>166545</v>
      </c>
      <c r="AQ9" s="282">
        <v>166998</v>
      </c>
      <c r="AR9" s="283">
        <v>-0.3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220215</v>
      </c>
      <c r="AP10" s="284">
        <v>26696</v>
      </c>
      <c r="AQ10" s="285">
        <v>26170</v>
      </c>
      <c r="AR10" s="286">
        <v>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t="s">
        <v>514</v>
      </c>
      <c r="AP11" s="284" t="s">
        <v>514</v>
      </c>
      <c r="AQ11" s="285">
        <v>5047</v>
      </c>
      <c r="AR11" s="286" t="s">
        <v>514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514</v>
      </c>
      <c r="AP12" s="284" t="s">
        <v>514</v>
      </c>
      <c r="AQ12" s="285" t="s">
        <v>514</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81418</v>
      </c>
      <c r="AP13" s="284">
        <v>9870</v>
      </c>
      <c r="AQ13" s="285">
        <v>6466</v>
      </c>
      <c r="AR13" s="286">
        <v>52.6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v>87644</v>
      </c>
      <c r="AP14" s="284">
        <v>10625</v>
      </c>
      <c r="AQ14" s="285">
        <v>3589</v>
      </c>
      <c r="AR14" s="286">
        <v>196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-116861</v>
      </c>
      <c r="AP15" s="284">
        <v>-14167</v>
      </c>
      <c r="AQ15" s="285">
        <v>-12920</v>
      </c>
      <c r="AR15" s="286">
        <v>9.6999999999999993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1646244</v>
      </c>
      <c r="AP16" s="284">
        <v>199569</v>
      </c>
      <c r="AQ16" s="285">
        <v>195349</v>
      </c>
      <c r="AR16" s="286">
        <v>2.2000000000000002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17.46</v>
      </c>
      <c r="AP21" s="298">
        <v>16.600000000000001</v>
      </c>
      <c r="AQ21" s="299">
        <v>0.86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95.6</v>
      </c>
      <c r="AP22" s="303">
        <v>95.6</v>
      </c>
      <c r="AQ22" s="304">
        <v>0</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1433435</v>
      </c>
      <c r="AP32" s="312">
        <v>173771</v>
      </c>
      <c r="AQ32" s="313">
        <v>125145</v>
      </c>
      <c r="AR32" s="314">
        <v>38.9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514</v>
      </c>
      <c r="AP33" s="312" t="s">
        <v>514</v>
      </c>
      <c r="AQ33" s="313">
        <v>142</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514</v>
      </c>
      <c r="AP34" s="312" t="s">
        <v>514</v>
      </c>
      <c r="AQ34" s="313">
        <v>186</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188647</v>
      </c>
      <c r="AP35" s="312">
        <v>22869</v>
      </c>
      <c r="AQ35" s="313">
        <v>24116</v>
      </c>
      <c r="AR35" s="314">
        <v>-5.2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21503</v>
      </c>
      <c r="AP36" s="312">
        <v>2607</v>
      </c>
      <c r="AQ36" s="313">
        <v>3945</v>
      </c>
      <c r="AR36" s="314">
        <v>-33.9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v>1115</v>
      </c>
      <c r="AP37" s="312">
        <v>135</v>
      </c>
      <c r="AQ37" s="313">
        <v>817</v>
      </c>
      <c r="AR37" s="314">
        <v>-83.5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514</v>
      </c>
      <c r="AP38" s="315" t="s">
        <v>514</v>
      </c>
      <c r="AQ38" s="316">
        <v>16</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v>-5971</v>
      </c>
      <c r="AP39" s="312">
        <v>-724</v>
      </c>
      <c r="AQ39" s="313">
        <v>-6780</v>
      </c>
      <c r="AR39" s="314">
        <v>-89.3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-1289770</v>
      </c>
      <c r="AP40" s="312">
        <v>-156355</v>
      </c>
      <c r="AQ40" s="313">
        <v>-98746</v>
      </c>
      <c r="AR40" s="314">
        <v>58.3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348959</v>
      </c>
      <c r="AP41" s="312">
        <v>42303</v>
      </c>
      <c r="AQ41" s="313">
        <v>48842</v>
      </c>
      <c r="AR41" s="314">
        <v>-13.4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1526640</v>
      </c>
      <c r="AN51" s="334">
        <v>167707</v>
      </c>
      <c r="AO51" s="335">
        <v>-8.9</v>
      </c>
      <c r="AP51" s="336">
        <v>167497</v>
      </c>
      <c r="AQ51" s="337">
        <v>-17.399999999999999</v>
      </c>
      <c r="AR51" s="338">
        <v>8.5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1147972</v>
      </c>
      <c r="AN52" s="342">
        <v>126109</v>
      </c>
      <c r="AO52" s="343">
        <v>-8.1999999999999993</v>
      </c>
      <c r="AP52" s="344">
        <v>82571</v>
      </c>
      <c r="AQ52" s="345">
        <v>3.6</v>
      </c>
      <c r="AR52" s="346">
        <v>-11.8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1861824</v>
      </c>
      <c r="AN53" s="334">
        <v>209100</v>
      </c>
      <c r="AO53" s="335">
        <v>24.7</v>
      </c>
      <c r="AP53" s="336">
        <v>190274</v>
      </c>
      <c r="AQ53" s="337">
        <v>13.6</v>
      </c>
      <c r="AR53" s="338">
        <v>11.1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1229211</v>
      </c>
      <c r="AN54" s="342">
        <v>138052</v>
      </c>
      <c r="AO54" s="343">
        <v>9.5</v>
      </c>
      <c r="AP54" s="344">
        <v>88584</v>
      </c>
      <c r="AQ54" s="345">
        <v>7.3</v>
      </c>
      <c r="AR54" s="346">
        <v>2.2000000000000002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1803798</v>
      </c>
      <c r="AN55" s="334">
        <v>207548</v>
      </c>
      <c r="AO55" s="335">
        <v>-0.7</v>
      </c>
      <c r="AP55" s="336">
        <v>200194</v>
      </c>
      <c r="AQ55" s="337">
        <v>5.2</v>
      </c>
      <c r="AR55" s="338">
        <v>-5.9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1465014</v>
      </c>
      <c r="AN56" s="342">
        <v>168567</v>
      </c>
      <c r="AO56" s="343">
        <v>22.1</v>
      </c>
      <c r="AP56" s="344">
        <v>106422</v>
      </c>
      <c r="AQ56" s="345">
        <v>20.100000000000001</v>
      </c>
      <c r="AR56" s="346">
        <v>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1970533</v>
      </c>
      <c r="AN57" s="334">
        <v>231937</v>
      </c>
      <c r="AO57" s="335">
        <v>11.8</v>
      </c>
      <c r="AP57" s="336">
        <v>196914</v>
      </c>
      <c r="AQ57" s="337">
        <v>-1.6</v>
      </c>
      <c r="AR57" s="338">
        <v>13.4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1580540</v>
      </c>
      <c r="AN58" s="342">
        <v>186033</v>
      </c>
      <c r="AO58" s="343">
        <v>10.4</v>
      </c>
      <c r="AP58" s="344">
        <v>98966</v>
      </c>
      <c r="AQ58" s="345">
        <v>-7</v>
      </c>
      <c r="AR58" s="346">
        <v>17.399999999999999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1476593</v>
      </c>
      <c r="AN59" s="334">
        <v>179003</v>
      </c>
      <c r="AO59" s="335">
        <v>-22.8</v>
      </c>
      <c r="AP59" s="336">
        <v>204757</v>
      </c>
      <c r="AQ59" s="337">
        <v>4</v>
      </c>
      <c r="AR59" s="338">
        <v>-26.8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978052</v>
      </c>
      <c r="AN60" s="342">
        <v>118566</v>
      </c>
      <c r="AO60" s="343">
        <v>-36.299999999999997</v>
      </c>
      <c r="AP60" s="344">
        <v>106071</v>
      </c>
      <c r="AQ60" s="345">
        <v>7.2</v>
      </c>
      <c r="AR60" s="346">
        <v>-43.5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1727878</v>
      </c>
      <c r="AN61" s="349">
        <v>199059</v>
      </c>
      <c r="AO61" s="350">
        <v>0.8</v>
      </c>
      <c r="AP61" s="351">
        <v>191927</v>
      </c>
      <c r="AQ61" s="352">
        <v>0.8</v>
      </c>
      <c r="AR61" s="338">
        <v>0</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1280158</v>
      </c>
      <c r="AN62" s="342">
        <v>147465</v>
      </c>
      <c r="AO62" s="343">
        <v>-0.5</v>
      </c>
      <c r="AP62" s="344">
        <v>96523</v>
      </c>
      <c r="AQ62" s="345">
        <v>6.2</v>
      </c>
      <c r="AR62" s="346">
        <v>-6.7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XqfYSAPooLDTC/RD5ZDESrkhLSIVsK/B/r7G6aHfAdjFR1ih7X2akcxKAXiSTVs/ouWGfELsGPP1c/AoTfkgA==" saltValue="1gg1J561+PGRm7mB3nsFm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gIcQ6SXAVNtdahFMmoCARkFweqFHmhbrPz40+iaykmkeaY+GSKu1PNf5DlURlRwBVIOrwJD5AMdaGn4kat9ubg==" saltValue="ZVUHgAO0TKsSIuZnB4reN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ynYHT+wcaStohmaVsJBaxZFMoA5c0zJfjxyyjczO8UQ5VCTnrbnE6pYhSGOjfFMbjkGSg8LTGmv3sObRICX1Zg==" saltValue="BZGnci76pEhDr1wiDgnng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77.36</v>
      </c>
      <c r="G47" s="12">
        <v>78.17</v>
      </c>
      <c r="H47" s="12">
        <v>74.58</v>
      </c>
      <c r="I47" s="12">
        <v>75.180000000000007</v>
      </c>
      <c r="J47" s="13">
        <v>82.18</v>
      </c>
    </row>
    <row r="48" spans="2:10" ht="57.75" customHeight="1" x14ac:dyDescent="0.15">
      <c r="B48" s="14"/>
      <c r="C48" s="1141" t="s">
        <v>4</v>
      </c>
      <c r="D48" s="1141"/>
      <c r="E48" s="1142"/>
      <c r="F48" s="15">
        <v>9.16</v>
      </c>
      <c r="G48" s="16">
        <v>9.2799999999999994</v>
      </c>
      <c r="H48" s="16">
        <v>9.89</v>
      </c>
      <c r="I48" s="16">
        <v>10.69</v>
      </c>
      <c r="J48" s="17">
        <v>5.59</v>
      </c>
    </row>
    <row r="49" spans="2:10" ht="57.75" customHeight="1" thickBot="1" x14ac:dyDescent="0.2">
      <c r="B49" s="18"/>
      <c r="C49" s="1143" t="s">
        <v>5</v>
      </c>
      <c r="D49" s="1143"/>
      <c r="E49" s="1144"/>
      <c r="F49" s="19">
        <v>9.41</v>
      </c>
      <c r="G49" s="20" t="s">
        <v>561</v>
      </c>
      <c r="H49" s="20" t="s">
        <v>562</v>
      </c>
      <c r="I49" s="20">
        <v>0.97</v>
      </c>
      <c r="J49" s="21" t="s">
        <v>563</v>
      </c>
    </row>
    <row r="50" spans="2:10" x14ac:dyDescent="0.15"/>
  </sheetData>
  <sheetProtection algorithmName="SHA-512" hashValue="pkirX53TiFjQbptf+hv747VVZ5bThkdPQl9GxSKT8im6CbSO2Yp6z/IHABcPdUhplP55gi/NsE0RKjmqdsfSdg==" saltValue="ZJ+rhH7K6fUpGe+K1MuQ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2024-03-11T08:01:42Z</cp:lastPrinted>
  <dcterms:created xsi:type="dcterms:W3CDTF">2024-02-05T02:55:03Z</dcterms:created>
  <dcterms:modified xsi:type="dcterms:W3CDTF">2024-03-17T23:54:05Z</dcterms:modified>
  <cp:category/>
</cp:coreProperties>
</file>