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<sst xmlns="http://schemas.openxmlformats.org/spreadsheetml/2006/main" count="67" uniqueCount="66">
  <si>
    <t>合計</t>
  </si>
  <si>
    <t>住民基本</t>
  </si>
  <si>
    <t>公営住宅等</t>
  </si>
  <si>
    <t>農道延長</t>
  </si>
  <si>
    <t>区　分</t>
  </si>
  <si>
    <t>比　　　率</t>
  </si>
  <si>
    <t>世 帯 数</t>
  </si>
  <si>
    <t>04-01-29</t>
  </si>
  <si>
    <t>07-01-01</t>
  </si>
  <si>
    <t>07-01-05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</si>
  <si>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</si>
  <si>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</si>
  <si>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</si>
  <si>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</si>
  <si>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</si>
  <si>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</si>
  <si>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</si>
  <si>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</si>
  <si>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</si>
  <si>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</si>
  <si>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</si>
  <si>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</si>
  <si>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</si>
  <si>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</si>
  <si>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</si>
  <si>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</si>
  <si>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</si>
  <si>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</si>
  <si>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</si>
  <si>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</si>
  <si>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</si>
  <si>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</si>
  <si>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</si>
  <si>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</si>
  <si>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</si>
  <si>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(３)　公営住宅等</t>
  </si>
  <si>
    <t>公営住宅等</t>
  </si>
  <si>
    <t>林道延長</t>
  </si>
  <si>
    <t>公営住宅</t>
  </si>
  <si>
    <t>改良住宅</t>
  </si>
  <si>
    <t>単独住宅</t>
  </si>
  <si>
    <t>台帳登載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</si>
  <si>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</si>
  <si>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</si>
  <si>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</si>
  <si>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</si>
  <si>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</si>
  <si>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</si>
  <si>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</si>
  <si>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(４)　農業施設</t>
  </si>
  <si>
    <t>(５)　林業施設</t>
  </si>
  <si>
    <t>A+B+C</t>
  </si>
  <si>
    <t>A   戸</t>
  </si>
  <si>
    <t>B   戸</t>
  </si>
  <si>
    <t>C   戸</t>
  </si>
  <si>
    <t>D   戸</t>
  </si>
  <si>
    <t>E 世帯</t>
  </si>
  <si>
    <t>D/E ％</t>
  </si>
  <si>
    <t>ｍ</t>
  </si>
  <si>
    <t>04-01-22</t>
  </si>
  <si>
    <t>04-01-25</t>
  </si>
  <si>
    <t>04-01-28</t>
  </si>
  <si>
    <t>都市</t>
  </si>
  <si>
    <t>町</t>
  </si>
  <si>
    <t>市町</t>
  </si>
  <si>
    <t>（令和５年３月31日現在）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</si>
</sst>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"/>
    <numFmt numFmtId="179" formatCode="0.000"/>
    <numFmt numFmtId="180" formatCode="#,##0_ ;[Red]\-#,##0\ "/>
    <numFmt numFmtId="181" formatCode="#,##0;&quot;▲ &quot;#,##0"/>
    <numFmt numFmtId="182" formatCode="0.0;&quot;▲ &quot;0.0"/>
    <numFmt numFmtId="183" formatCode="#,##0.0;&quot;▲ &quot;#,##0.0"/>
    <numFmt numFmtId="184" formatCode="#,##0.00;&quot;▲ &quot;#,##0.00"/>
    <numFmt numFmtId="185" formatCode="0.0%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29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6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/>
    </xf>
    <xf numFmtId="3" fontId="24" fillId="0" borderId="21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vertical="center" shrinkToFit="1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vertical="center"/>
    </xf>
    <xf numFmtId="181" fontId="26" fillId="0" borderId="16" xfId="49" applyNumberFormat="1" applyFont="1" applyBorder="1" applyAlignment="1">
      <alignment vertical="center"/>
    </xf>
    <xf numFmtId="181" fontId="26" fillId="0" borderId="16" xfId="0" applyNumberFormat="1" applyFont="1" applyFill="1" applyBorder="1" applyAlignment="1">
      <alignment vertical="center"/>
    </xf>
    <xf numFmtId="182" fontId="26" fillId="0" borderId="16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181" fontId="26" fillId="0" borderId="33" xfId="49" applyNumberFormat="1" applyFont="1" applyBorder="1" applyAlignment="1">
      <alignment vertical="center"/>
    </xf>
    <xf numFmtId="181" fontId="26" fillId="0" borderId="34" xfId="0" applyNumberFormat="1" applyFont="1" applyBorder="1" applyAlignment="1">
      <alignment vertical="center"/>
    </xf>
    <xf numFmtId="181" fontId="26" fillId="0" borderId="35" xfId="0" applyNumberFormat="1" applyFont="1" applyBorder="1" applyAlignment="1">
      <alignment vertical="center"/>
    </xf>
    <xf numFmtId="181" fontId="26" fillId="0" borderId="36" xfId="0" applyNumberFormat="1" applyFont="1" applyBorder="1" applyAlignment="1">
      <alignment vertical="center"/>
    </xf>
    <xf numFmtId="181" fontId="26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181" fontId="26" fillId="0" borderId="4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9" xfId="0" applyNumberFormat="1" applyFont="1" applyBorder="1" applyAlignment="1">
      <alignment vertical="center"/>
    </xf>
    <xf numFmtId="181" fontId="26" fillId="0" borderId="50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horizontal="distributed" vertical="center"/>
    </xf>
    <xf numFmtId="181" fontId="26" fillId="0" borderId="12" xfId="49" applyNumberFormat="1" applyFont="1" applyBorder="1" applyAlignment="1">
      <alignment vertical="center"/>
    </xf>
    <xf numFmtId="181" fontId="26" fillId="0" borderId="11" xfId="49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horizontal="center"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3" xfId="0" applyNumberFormat="1" applyFont="1" applyFill="1" applyBorder="1" applyAlignment="1">
      <alignment vertical="center"/>
    </xf>
    <xf numFmtId="182" fontId="26" fillId="0" borderId="53" xfId="0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57" fontId="28" fillId="0" borderId="12" xfId="0" applyNumberFormat="1" applyFont="1" applyBorder="1" applyAlignment="1">
      <alignment horizontal="center" vertical="center"/>
    </xf>
    <xf numFmtId="57" fontId="28" fillId="0" borderId="11" xfId="0" applyNumberFormat="1" applyFont="1" applyBorder="1" applyAlignment="1">
      <alignment horizontal="center" vertical="center"/>
    </xf>
    <xf numFmtId="182" fontId="26" fillId="0" borderId="16" xfId="0" applyNumberFormat="1" applyFont="1" applyFill="1" applyBorder="1" applyAlignment="1">
      <alignment vertical="center"/>
    </xf>
    <xf numFmtId="181" fontId="26" fillId="0" borderId="33" xfId="0" applyNumberFormat="1" applyFont="1" applyFill="1" applyBorder="1" applyAlignment="1">
      <alignment vertical="center"/>
    </xf>
    <xf numFmtId="182" fontId="26" fillId="0" borderId="33" xfId="0" applyNumberFormat="1" applyFont="1" applyFill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82" fontId="26" fillId="0" borderId="40" xfId="0" applyNumberFormat="1" applyFont="1" applyFill="1" applyBorder="1" applyAlignment="1">
      <alignment vertical="center"/>
    </xf>
    <xf numFmtId="181" fontId="26" fillId="0" borderId="43" xfId="0" applyNumberFormat="1" applyFont="1" applyFill="1" applyBorder="1" applyAlignment="1">
      <alignment vertical="center"/>
    </xf>
    <xf numFmtId="182" fontId="26" fillId="0" borderId="43" xfId="0" applyNumberFormat="1" applyFont="1" applyFill="1" applyBorder="1" applyAlignment="1">
      <alignment vertical="center"/>
    </xf>
    <xf numFmtId="181" fontId="26" fillId="0" borderId="48" xfId="0" applyNumberFormat="1" applyFont="1" applyFill="1" applyBorder="1" applyAlignment="1">
      <alignment vertical="center"/>
    </xf>
    <xf numFmtId="182" fontId="26" fillId="0" borderId="48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1" fontId="26" fillId="0" borderId="3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81" fontId="26" fillId="0" borderId="16" xfId="49" applyNumberFormat="1" applyFont="1" applyFill="1" applyBorder="1" applyAlignment="1">
      <alignment vertical="center"/>
    </xf>
    <xf numFmtId="181" fontId="26" fillId="0" borderId="12" xfId="0" applyNumberFormat="1" applyFont="1" applyFill="1" applyBorder="1" applyAlignment="1">
      <alignment vertical="center"/>
    </xf>
    <xf numFmtId="181" fontId="26" fillId="0" borderId="11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horizontal="center" vertical="center" shrinkToFit="1"/>
    </xf>
    <xf numFmtId="3" fontId="24" fillId="0" borderId="16" xfId="0" applyNumberFormat="1" applyFont="1" applyFill="1" applyBorder="1" applyAlignment="1">
      <alignment horizontal="center" vertical="center" shrinkToFit="1"/>
    </xf>
    <xf numFmtId="57" fontId="28" fillId="0" borderId="56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 shrinkToFit="1"/>
    </xf>
    <xf numFmtId="181" fontId="26" fillId="0" borderId="57" xfId="49" applyNumberFormat="1" applyFont="1" applyBorder="1" applyAlignment="1">
      <alignment vertical="center"/>
    </xf>
    <xf numFmtId="181" fontId="26" fillId="0" borderId="58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K36"/>
  <sheetViews>
    <sheetView tabSelected="1" view="pageBreakPreview" zoomScale="67" zoomScaleNormal="67" zoomScaleSheetLayoutView="67" zoomScalePageLayoutView="0" workbookViewId="0" topLeftCell="A22">
      <selection activeCell="H35" sqref="H35"/>
    </sheetView>
  </sheetViews>
  <sheetFormatPr defaultColWidth="13.83203125" defaultRowHeight="18"/>
  <cols>
    <col min="1" max="1" width="10.75" style="1" customWidth="1"/>
    <col min="2" max="2" width="11.25" style="1" customWidth="1"/>
    <col min="3" max="7" width="14.75" style="1" customWidth="1"/>
    <col min="8" max="8" width="15.16015625" style="1" customWidth="1"/>
    <col min="9" max="9" width="14.75" style="1" customWidth="1"/>
    <col min="10" max="11" width="19.75" style="1" customWidth="1"/>
    <col min="12" max="16384" width="13.83203125" style="1" customWidth="1"/>
  </cols>
  <sheetData>
    <row r="1" ht="24" customHeight="1"/>
    <row r="2" spans="2:11" ht="24" customHeight="1" thickBot="1">
      <c r="B2" s="6"/>
      <c r="C2" s="6"/>
      <c r="D2" s="2" t="s">
        <v>35</v>
      </c>
      <c r="E2" s="6"/>
      <c r="F2" s="6"/>
      <c r="G2" s="6"/>
      <c r="H2" s="6"/>
      <c r="I2" s="68" t="s">
        <v>65</v>
      </c>
      <c r="J2" s="2" t="s">
        <v>49</v>
      </c>
      <c r="K2" s="2" t="s">
        <v>50</v>
      </c>
    </row>
    <row r="3" spans="2:11" ht="24" customHeight="1">
      <c r="B3" s="7"/>
      <c r="C3" s="8"/>
      <c r="D3" s="9" t="s">
        <v>36</v>
      </c>
      <c r="E3" s="9"/>
      <c r="F3" s="9"/>
      <c r="G3" s="10" t="s">
        <v>0</v>
      </c>
      <c r="H3" s="86" t="s">
        <v>1</v>
      </c>
      <c r="I3" s="11" t="s">
        <v>2</v>
      </c>
      <c r="J3" s="12" t="s">
        <v>3</v>
      </c>
      <c r="K3" s="13" t="s">
        <v>37</v>
      </c>
    </row>
    <row r="4" spans="2:11" ht="24" customHeight="1">
      <c r="B4" s="14" t="s">
        <v>4</v>
      </c>
      <c r="C4" s="15"/>
      <c r="D4" s="10" t="s">
        <v>38</v>
      </c>
      <c r="E4" s="10" t="s">
        <v>39</v>
      </c>
      <c r="F4" s="10" t="s">
        <v>40</v>
      </c>
      <c r="G4" s="16"/>
      <c r="H4" s="87" t="s">
        <v>41</v>
      </c>
      <c r="I4" s="10" t="s">
        <v>5</v>
      </c>
      <c r="J4" s="69">
        <v>45016</v>
      </c>
      <c r="K4" s="70">
        <v>45016</v>
      </c>
    </row>
    <row r="5" spans="2:11" ht="24" customHeight="1">
      <c r="B5" s="17"/>
      <c r="C5" s="18"/>
      <c r="D5" s="10"/>
      <c r="E5" s="10"/>
      <c r="F5" s="10"/>
      <c r="G5" s="10"/>
      <c r="H5" s="87" t="s">
        <v>6</v>
      </c>
      <c r="I5" s="10"/>
      <c r="J5" s="19"/>
      <c r="K5" s="3"/>
    </row>
    <row r="6" spans="2:11" ht="24" customHeight="1">
      <c r="B6" s="17"/>
      <c r="C6" s="18"/>
      <c r="D6" s="10"/>
      <c r="E6" s="10"/>
      <c r="F6" s="10"/>
      <c r="G6" s="10" t="s">
        <v>51</v>
      </c>
      <c r="H6" s="88">
        <v>44927</v>
      </c>
      <c r="I6" s="10"/>
      <c r="J6" s="4"/>
      <c r="K6" s="3"/>
    </row>
    <row r="7" spans="2:11" ht="24" customHeight="1">
      <c r="B7" s="17"/>
      <c r="C7" s="18"/>
      <c r="D7" s="20" t="s">
        <v>52</v>
      </c>
      <c r="E7" s="20" t="s">
        <v>53</v>
      </c>
      <c r="F7" s="20" t="s">
        <v>54</v>
      </c>
      <c r="G7" s="20" t="s">
        <v>55</v>
      </c>
      <c r="H7" s="89" t="s">
        <v>56</v>
      </c>
      <c r="I7" s="20" t="s">
        <v>57</v>
      </c>
      <c r="J7" s="21" t="s">
        <v>58</v>
      </c>
      <c r="K7" s="22" t="s">
        <v>58</v>
      </c>
    </row>
    <row r="8" spans="2:11" ht="24" customHeight="1" thickBot="1">
      <c r="B8" s="23"/>
      <c r="C8" s="24"/>
      <c r="D8" s="25" t="s">
        <v>59</v>
      </c>
      <c r="E8" s="25" t="s">
        <v>60</v>
      </c>
      <c r="F8" s="25" t="s">
        <v>61</v>
      </c>
      <c r="G8" s="26" t="s">
        <v>7</v>
      </c>
      <c r="H8" s="27"/>
      <c r="I8" s="26"/>
      <c r="J8" s="28" t="s">
        <v>8</v>
      </c>
      <c r="K8" s="29" t="s">
        <v>9</v>
      </c>
    </row>
    <row r="9" spans="2:11" s="82" customFormat="1" ht="66.75" customHeight="1" thickTop="1">
      <c r="B9" s="80" t="s">
        <v>10</v>
      </c>
      <c r="C9" s="81" t="s">
        <v>11</v>
      </c>
      <c r="D9" s="83">
        <v>10579</v>
      </c>
      <c r="E9" s="83">
        <v>3504</v>
      </c>
      <c r="F9" s="83">
        <v>425</v>
      </c>
      <c r="G9" s="83">
        <f>SUM(D9:F9)</f>
        <v>14508</v>
      </c>
      <c r="H9" s="33">
        <v>578364</v>
      </c>
      <c r="I9" s="71">
        <f>G9/H9*100</f>
        <v>2.5084548830840094</v>
      </c>
      <c r="J9" s="84">
        <v>285179</v>
      </c>
      <c r="K9" s="85">
        <v>365831</v>
      </c>
    </row>
    <row r="10" spans="2:11" s="5" customFormat="1" ht="66.75" customHeight="1">
      <c r="B10" s="30"/>
      <c r="C10" s="31" t="s">
        <v>12</v>
      </c>
      <c r="D10" s="32">
        <v>2845</v>
      </c>
      <c r="E10" s="32">
        <v>687</v>
      </c>
      <c r="F10" s="32">
        <v>77</v>
      </c>
      <c r="G10" s="32">
        <f>SUM(D10:F10)</f>
        <v>3609</v>
      </c>
      <c r="H10" s="33">
        <v>106427</v>
      </c>
      <c r="I10" s="71">
        <f aca="true" t="shared" si="0" ref="I10:I31">G10/H10*100</f>
        <v>3.3910567807041443</v>
      </c>
      <c r="J10" s="35">
        <v>251181</v>
      </c>
      <c r="K10" s="36">
        <v>121453</v>
      </c>
    </row>
    <row r="11" spans="2:11" s="5" customFormat="1" ht="66.75" customHeight="1">
      <c r="B11" s="30"/>
      <c r="C11" s="31" t="s">
        <v>13</v>
      </c>
      <c r="D11" s="32">
        <v>586</v>
      </c>
      <c r="E11" s="32">
        <v>89</v>
      </c>
      <c r="F11" s="32">
        <v>4</v>
      </c>
      <c r="G11" s="32">
        <f>SUM(D11:F11)</f>
        <v>679</v>
      </c>
      <c r="H11" s="33">
        <v>12047</v>
      </c>
      <c r="I11" s="71">
        <f t="shared" si="0"/>
        <v>5.636257989540964</v>
      </c>
      <c r="J11" s="35">
        <v>58348</v>
      </c>
      <c r="K11" s="36">
        <v>14058</v>
      </c>
    </row>
    <row r="12" spans="2:11" s="5" customFormat="1" ht="66.75" customHeight="1">
      <c r="B12" s="30"/>
      <c r="C12" s="37" t="s">
        <v>14</v>
      </c>
      <c r="D12" s="32">
        <v>1113</v>
      </c>
      <c r="E12" s="32">
        <v>152</v>
      </c>
      <c r="F12" s="32">
        <v>98</v>
      </c>
      <c r="G12" s="32">
        <f aca="true" t="shared" si="1" ref="G12:G31">SUM(D12:F12)</f>
        <v>1363</v>
      </c>
      <c r="H12" s="33">
        <v>43180</v>
      </c>
      <c r="I12" s="71">
        <f t="shared" si="0"/>
        <v>3.156553960166744</v>
      </c>
      <c r="J12" s="35">
        <v>337091</v>
      </c>
      <c r="K12" s="36">
        <v>114513</v>
      </c>
    </row>
    <row r="13" spans="2:11" s="5" customFormat="1" ht="66.75" customHeight="1">
      <c r="B13" s="30"/>
      <c r="C13" s="37" t="s">
        <v>15</v>
      </c>
      <c r="D13" s="32">
        <v>1083</v>
      </c>
      <c r="E13" s="32">
        <v>136</v>
      </c>
      <c r="F13" s="32">
        <v>46</v>
      </c>
      <c r="G13" s="32">
        <f t="shared" si="1"/>
        <v>1265</v>
      </c>
      <c r="H13" s="33">
        <v>64033</v>
      </c>
      <c r="I13" s="71">
        <f t="shared" si="0"/>
        <v>1.9755438601970858</v>
      </c>
      <c r="J13" s="35">
        <v>410233</v>
      </c>
      <c r="K13" s="36">
        <v>90887</v>
      </c>
    </row>
    <row r="14" spans="2:11" s="5" customFormat="1" ht="66.75" customHeight="1">
      <c r="B14" s="30"/>
      <c r="C14" s="37" t="s">
        <v>16</v>
      </c>
      <c r="D14" s="32">
        <v>2939</v>
      </c>
      <c r="E14" s="32">
        <v>136</v>
      </c>
      <c r="F14" s="32">
        <v>11</v>
      </c>
      <c r="G14" s="32">
        <f t="shared" si="1"/>
        <v>3086</v>
      </c>
      <c r="H14" s="33">
        <v>213860</v>
      </c>
      <c r="I14" s="71">
        <f t="shared" si="0"/>
        <v>1.4430000935191245</v>
      </c>
      <c r="J14" s="35">
        <v>150787</v>
      </c>
      <c r="K14" s="36">
        <v>58661</v>
      </c>
    </row>
    <row r="15" spans="2:11" s="5" customFormat="1" ht="66.75" customHeight="1">
      <c r="B15" s="30"/>
      <c r="C15" s="37" t="s">
        <v>17</v>
      </c>
      <c r="D15" s="32">
        <v>312</v>
      </c>
      <c r="E15" s="32">
        <v>0</v>
      </c>
      <c r="F15" s="32">
        <v>44</v>
      </c>
      <c r="G15" s="32">
        <f t="shared" si="1"/>
        <v>356</v>
      </c>
      <c r="H15" s="33">
        <v>16994</v>
      </c>
      <c r="I15" s="71">
        <f t="shared" si="0"/>
        <v>2.0948570083558904</v>
      </c>
      <c r="J15" s="35">
        <v>102581</v>
      </c>
      <c r="K15" s="36">
        <v>73513</v>
      </c>
    </row>
    <row r="16" spans="2:11" s="5" customFormat="1" ht="66.75" customHeight="1">
      <c r="B16" s="30"/>
      <c r="C16" s="37" t="s">
        <v>18</v>
      </c>
      <c r="D16" s="32">
        <v>582</v>
      </c>
      <c r="E16" s="32">
        <v>101</v>
      </c>
      <c r="F16" s="32">
        <v>414</v>
      </c>
      <c r="G16" s="32">
        <f t="shared" si="1"/>
        <v>1097</v>
      </c>
      <c r="H16" s="33">
        <v>23234</v>
      </c>
      <c r="I16" s="71">
        <f t="shared" si="0"/>
        <v>4.72152879400878</v>
      </c>
      <c r="J16" s="35">
        <v>234565</v>
      </c>
      <c r="K16" s="36">
        <v>213220</v>
      </c>
    </row>
    <row r="17" spans="2:11" s="5" customFormat="1" ht="66.75" customHeight="1">
      <c r="B17" s="30"/>
      <c r="C17" s="37" t="s">
        <v>19</v>
      </c>
      <c r="D17" s="32">
        <v>486</v>
      </c>
      <c r="E17" s="32">
        <v>16</v>
      </c>
      <c r="F17" s="32">
        <v>333</v>
      </c>
      <c r="G17" s="32">
        <f t="shared" si="1"/>
        <v>835</v>
      </c>
      <c r="H17" s="33">
        <v>15043</v>
      </c>
      <c r="I17" s="71">
        <f t="shared" si="0"/>
        <v>5.5507545037559</v>
      </c>
      <c r="J17" s="35">
        <v>334436</v>
      </c>
      <c r="K17" s="36">
        <v>298591</v>
      </c>
    </row>
    <row r="18" spans="2:11" s="5" customFormat="1" ht="66.75" customHeight="1">
      <c r="B18" s="30"/>
      <c r="C18" s="37" t="s">
        <v>20</v>
      </c>
      <c r="D18" s="32">
        <v>722</v>
      </c>
      <c r="E18" s="32">
        <v>0</v>
      </c>
      <c r="F18" s="32">
        <v>8</v>
      </c>
      <c r="G18" s="32">
        <f t="shared" si="1"/>
        <v>730</v>
      </c>
      <c r="H18" s="33">
        <v>12835</v>
      </c>
      <c r="I18" s="71">
        <f t="shared" si="0"/>
        <v>5.6875730424620174</v>
      </c>
      <c r="J18" s="35">
        <v>13122</v>
      </c>
      <c r="K18" s="36">
        <v>8053</v>
      </c>
    </row>
    <row r="19" spans="2:11" s="5" customFormat="1" ht="66.75" customHeight="1">
      <c r="B19" s="30"/>
      <c r="C19" s="37" t="s">
        <v>21</v>
      </c>
      <c r="D19" s="32">
        <v>909</v>
      </c>
      <c r="E19" s="32">
        <v>8</v>
      </c>
      <c r="F19" s="32">
        <v>67</v>
      </c>
      <c r="G19" s="32">
        <f t="shared" si="1"/>
        <v>984</v>
      </c>
      <c r="H19" s="33">
        <v>89941</v>
      </c>
      <c r="I19" s="71">
        <f t="shared" si="0"/>
        <v>1.0940505442456723</v>
      </c>
      <c r="J19" s="35">
        <v>392979</v>
      </c>
      <c r="K19" s="36">
        <v>169861</v>
      </c>
    </row>
    <row r="20" spans="2:11" s="5" customFormat="1" ht="66.75" customHeight="1">
      <c r="B20" s="30"/>
      <c r="C20" s="37" t="s">
        <v>22</v>
      </c>
      <c r="D20" s="32">
        <v>900</v>
      </c>
      <c r="E20" s="32">
        <v>0</v>
      </c>
      <c r="F20" s="32">
        <v>101</v>
      </c>
      <c r="G20" s="32">
        <f t="shared" si="1"/>
        <v>1001</v>
      </c>
      <c r="H20" s="33">
        <v>53014</v>
      </c>
      <c r="I20" s="71">
        <f t="shared" si="0"/>
        <v>1.888180480627759</v>
      </c>
      <c r="J20" s="35">
        <v>76051</v>
      </c>
      <c r="K20" s="36">
        <v>204785</v>
      </c>
    </row>
    <row r="21" spans="2:11" s="5" customFormat="1" ht="66.75" customHeight="1">
      <c r="B21" s="30"/>
      <c r="C21" s="37" t="s">
        <v>42</v>
      </c>
      <c r="D21" s="32">
        <v>204</v>
      </c>
      <c r="E21" s="32">
        <v>0</v>
      </c>
      <c r="F21" s="32">
        <v>293</v>
      </c>
      <c r="G21" s="32">
        <f t="shared" si="1"/>
        <v>497</v>
      </c>
      <c r="H21" s="33">
        <v>13312</v>
      </c>
      <c r="I21" s="71">
        <f t="shared" si="0"/>
        <v>3.733473557692308</v>
      </c>
      <c r="J21" s="35">
        <v>274483</v>
      </c>
      <c r="K21" s="36">
        <v>156636</v>
      </c>
    </row>
    <row r="22" spans="2:11" s="5" customFormat="1" ht="66.75" customHeight="1">
      <c r="B22" s="38"/>
      <c r="C22" s="39" t="s">
        <v>43</v>
      </c>
      <c r="D22" s="40">
        <v>515</v>
      </c>
      <c r="E22" s="40">
        <v>58</v>
      </c>
      <c r="F22" s="40">
        <v>6</v>
      </c>
      <c r="G22" s="32">
        <f t="shared" si="1"/>
        <v>579</v>
      </c>
      <c r="H22" s="72">
        <v>11944</v>
      </c>
      <c r="I22" s="73">
        <f t="shared" si="0"/>
        <v>4.847622237106497</v>
      </c>
      <c r="J22" s="35">
        <v>130553</v>
      </c>
      <c r="K22" s="36">
        <v>48835</v>
      </c>
    </row>
    <row r="23" spans="2:11" s="5" customFormat="1" ht="66.75" customHeight="1">
      <c r="B23" s="30" t="s">
        <v>23</v>
      </c>
      <c r="C23" s="37" t="s">
        <v>24</v>
      </c>
      <c r="D23" s="32">
        <v>117</v>
      </c>
      <c r="E23" s="32">
        <v>0</v>
      </c>
      <c r="F23" s="32">
        <v>0</v>
      </c>
      <c r="G23" s="90">
        <f t="shared" si="1"/>
        <v>117</v>
      </c>
      <c r="H23" s="33">
        <v>23848</v>
      </c>
      <c r="I23" s="71">
        <f t="shared" si="0"/>
        <v>0.49060717879906074</v>
      </c>
      <c r="J23" s="41">
        <v>0</v>
      </c>
      <c r="K23" s="42">
        <v>9365</v>
      </c>
    </row>
    <row r="24" spans="2:11" s="5" customFormat="1" ht="66.75" customHeight="1">
      <c r="B24" s="30"/>
      <c r="C24" s="37" t="s">
        <v>25</v>
      </c>
      <c r="D24" s="32">
        <v>164</v>
      </c>
      <c r="E24" s="32">
        <v>0</v>
      </c>
      <c r="F24" s="32">
        <v>0</v>
      </c>
      <c r="G24" s="32">
        <f t="shared" si="1"/>
        <v>164</v>
      </c>
      <c r="H24" s="33">
        <v>14007</v>
      </c>
      <c r="I24" s="71">
        <f t="shared" si="0"/>
        <v>1.1708431498536447</v>
      </c>
      <c r="J24" s="35">
        <v>22163</v>
      </c>
      <c r="K24" s="36">
        <v>3802</v>
      </c>
    </row>
    <row r="25" spans="2:11" s="5" customFormat="1" ht="66.75" customHeight="1">
      <c r="B25" s="30"/>
      <c r="C25" s="37" t="s">
        <v>26</v>
      </c>
      <c r="D25" s="32">
        <v>64</v>
      </c>
      <c r="E25" s="32">
        <v>0</v>
      </c>
      <c r="F25" s="32">
        <v>39</v>
      </c>
      <c r="G25" s="32">
        <f t="shared" si="1"/>
        <v>103</v>
      </c>
      <c r="H25" s="33">
        <v>10649</v>
      </c>
      <c r="I25" s="71">
        <f t="shared" si="0"/>
        <v>0.9672269696685134</v>
      </c>
      <c r="J25" s="35">
        <v>26571</v>
      </c>
      <c r="K25" s="36">
        <v>24078</v>
      </c>
    </row>
    <row r="26" spans="2:11" s="5" customFormat="1" ht="66.75" customHeight="1">
      <c r="B26" s="30"/>
      <c r="C26" s="37" t="s">
        <v>27</v>
      </c>
      <c r="D26" s="32">
        <v>145</v>
      </c>
      <c r="E26" s="32">
        <v>0</v>
      </c>
      <c r="F26" s="32">
        <v>169</v>
      </c>
      <c r="G26" s="32">
        <f t="shared" si="1"/>
        <v>314</v>
      </c>
      <c r="H26" s="33">
        <v>5797</v>
      </c>
      <c r="I26" s="71">
        <f t="shared" si="0"/>
        <v>5.4165947904088325</v>
      </c>
      <c r="J26" s="43">
        <v>449</v>
      </c>
      <c r="K26" s="44">
        <v>0</v>
      </c>
    </row>
    <row r="27" spans="2:11" s="5" customFormat="1" ht="66.75" customHeight="1">
      <c r="B27" s="45" t="s">
        <v>28</v>
      </c>
      <c r="C27" s="46" t="s">
        <v>44</v>
      </c>
      <c r="D27" s="47">
        <v>81</v>
      </c>
      <c r="E27" s="47">
        <v>0</v>
      </c>
      <c r="F27" s="47">
        <v>42</v>
      </c>
      <c r="G27" s="90">
        <f t="shared" si="1"/>
        <v>123</v>
      </c>
      <c r="H27" s="74">
        <v>3055</v>
      </c>
      <c r="I27" s="75">
        <f t="shared" si="0"/>
        <v>4.026186579378069</v>
      </c>
      <c r="J27" s="35">
        <v>19209</v>
      </c>
      <c r="K27" s="36">
        <v>204519</v>
      </c>
    </row>
    <row r="28" spans="2:11" s="5" customFormat="1" ht="66.75" customHeight="1">
      <c r="B28" s="38"/>
      <c r="C28" s="39" t="s">
        <v>45</v>
      </c>
      <c r="D28" s="40">
        <v>193</v>
      </c>
      <c r="E28" s="40">
        <v>0</v>
      </c>
      <c r="F28" s="40">
        <v>179</v>
      </c>
      <c r="G28" s="32">
        <f t="shared" si="1"/>
        <v>372</v>
      </c>
      <c r="H28" s="72">
        <v>8325</v>
      </c>
      <c r="I28" s="73">
        <f t="shared" si="0"/>
        <v>4.468468468468469</v>
      </c>
      <c r="J28" s="35">
        <v>133595</v>
      </c>
      <c r="K28" s="36">
        <v>236991</v>
      </c>
    </row>
    <row r="29" spans="2:11" s="5" customFormat="1" ht="66.75" customHeight="1">
      <c r="B29" s="48" t="s">
        <v>29</v>
      </c>
      <c r="C29" s="49" t="s">
        <v>46</v>
      </c>
      <c r="D29" s="50">
        <v>178</v>
      </c>
      <c r="E29" s="50">
        <v>0</v>
      </c>
      <c r="F29" s="50">
        <v>64</v>
      </c>
      <c r="G29" s="90">
        <f t="shared" si="1"/>
        <v>242</v>
      </c>
      <c r="H29" s="76">
        <v>4177</v>
      </c>
      <c r="I29" s="77">
        <f t="shared" si="0"/>
        <v>5.79363179315298</v>
      </c>
      <c r="J29" s="51">
        <v>45824</v>
      </c>
      <c r="K29" s="52">
        <v>12152</v>
      </c>
    </row>
    <row r="30" spans="2:11" s="5" customFormat="1" ht="66.75" customHeight="1">
      <c r="B30" s="48" t="s">
        <v>30</v>
      </c>
      <c r="C30" s="49" t="s">
        <v>47</v>
      </c>
      <c r="D30" s="50">
        <v>267</v>
      </c>
      <c r="E30" s="50">
        <v>0</v>
      </c>
      <c r="F30" s="50">
        <v>40</v>
      </c>
      <c r="G30" s="90">
        <f t="shared" si="1"/>
        <v>307</v>
      </c>
      <c r="H30" s="76">
        <v>6772</v>
      </c>
      <c r="I30" s="77">
        <f t="shared" si="0"/>
        <v>4.533372711163615</v>
      </c>
      <c r="J30" s="51">
        <v>101336</v>
      </c>
      <c r="K30" s="52">
        <v>69682</v>
      </c>
    </row>
    <row r="31" spans="2:11" s="5" customFormat="1" ht="66.75" customHeight="1" thickBot="1">
      <c r="B31" s="53" t="s">
        <v>31</v>
      </c>
      <c r="C31" s="54" t="s">
        <v>48</v>
      </c>
      <c r="D31" s="55">
        <v>170</v>
      </c>
      <c r="E31" s="55">
        <v>0</v>
      </c>
      <c r="F31" s="55">
        <v>53</v>
      </c>
      <c r="G31" s="90">
        <f t="shared" si="1"/>
        <v>223</v>
      </c>
      <c r="H31" s="78">
        <v>3800</v>
      </c>
      <c r="I31" s="79">
        <f t="shared" si="0"/>
        <v>5.868421052631579</v>
      </c>
      <c r="J31" s="56">
        <v>139562</v>
      </c>
      <c r="K31" s="57">
        <v>155816</v>
      </c>
    </row>
    <row r="32" spans="2:11" s="5" customFormat="1" ht="66.75" customHeight="1" thickTop="1">
      <c r="B32" s="30" t="s">
        <v>32</v>
      </c>
      <c r="C32" s="58" t="s">
        <v>33</v>
      </c>
      <c r="D32" s="32">
        <f>D9</f>
        <v>10579</v>
      </c>
      <c r="E32" s="32">
        <f>E9</f>
        <v>3504</v>
      </c>
      <c r="F32" s="32">
        <f>F9</f>
        <v>425</v>
      </c>
      <c r="G32" s="91">
        <f>SUM(D32:F32)</f>
        <v>14508</v>
      </c>
      <c r="H32" s="33">
        <f>H9</f>
        <v>578364</v>
      </c>
      <c r="I32" s="34">
        <f>ROUND(G32/H32*100,1)</f>
        <v>2.5</v>
      </c>
      <c r="J32" s="59">
        <f>+J9</f>
        <v>285179</v>
      </c>
      <c r="K32" s="60">
        <f>+K9</f>
        <v>365831</v>
      </c>
    </row>
    <row r="33" spans="2:11" s="5" customFormat="1" ht="66.75" customHeight="1">
      <c r="B33" s="30"/>
      <c r="C33" s="58" t="s">
        <v>62</v>
      </c>
      <c r="D33" s="32">
        <f>SUM(D10:D22)</f>
        <v>13196</v>
      </c>
      <c r="E33" s="32">
        <f>SUM(E10:E22)</f>
        <v>1383</v>
      </c>
      <c r="F33" s="32">
        <f>SUM(F10:F22)</f>
        <v>1502</v>
      </c>
      <c r="G33" s="32">
        <f>SUM(D33:F33)</f>
        <v>16081</v>
      </c>
      <c r="H33" s="33">
        <f>SUM(H10:H22)</f>
        <v>675864</v>
      </c>
      <c r="I33" s="34">
        <f>ROUND(G33/H33*100,1)</f>
        <v>2.4</v>
      </c>
      <c r="J33" s="59">
        <f>SUM(J10:J22)</f>
        <v>2766410</v>
      </c>
      <c r="K33" s="60">
        <f>SUM(K10:K22)</f>
        <v>1573066</v>
      </c>
    </row>
    <row r="34" spans="2:11" s="5" customFormat="1" ht="66.75" customHeight="1">
      <c r="B34" s="30"/>
      <c r="C34" s="58" t="s">
        <v>63</v>
      </c>
      <c r="D34" s="32">
        <f>SUM(D23:D31)</f>
        <v>1379</v>
      </c>
      <c r="E34" s="32">
        <f>SUM(E23:E31)</f>
        <v>0</v>
      </c>
      <c r="F34" s="32">
        <f>SUM(F23:F31)</f>
        <v>586</v>
      </c>
      <c r="G34" s="32">
        <f>SUM(D34:F34)</f>
        <v>1965</v>
      </c>
      <c r="H34" s="33">
        <f>SUM(H23:H31)</f>
        <v>80430</v>
      </c>
      <c r="I34" s="34">
        <f>ROUND(G34/H34*100,1)</f>
        <v>2.4</v>
      </c>
      <c r="J34" s="59">
        <f>SUM(J23:J31)</f>
        <v>488709</v>
      </c>
      <c r="K34" s="60">
        <f>SUM(K23:K31)</f>
        <v>716405</v>
      </c>
    </row>
    <row r="35" spans="2:11" s="5" customFormat="1" ht="66.75" customHeight="1">
      <c r="B35" s="30"/>
      <c r="C35" s="58" t="s">
        <v>64</v>
      </c>
      <c r="D35" s="32">
        <f>SUM(D9:D31)</f>
        <v>25154</v>
      </c>
      <c r="E35" s="32">
        <f>SUM(E9:E31)</f>
        <v>4887</v>
      </c>
      <c r="F35" s="32">
        <f>SUM(F9:F31)</f>
        <v>2513</v>
      </c>
      <c r="G35" s="32">
        <f>SUM(D35:F35)</f>
        <v>32554</v>
      </c>
      <c r="H35" s="33">
        <f>SUM(H9:H31)</f>
        <v>1334658</v>
      </c>
      <c r="I35" s="34">
        <f>ROUND(G35/H35*100,1)</f>
        <v>2.4</v>
      </c>
      <c r="J35" s="59">
        <f>SUM(J9:J31)</f>
        <v>3540298</v>
      </c>
      <c r="K35" s="60">
        <f>SUM(K9:K31)</f>
        <v>2655302</v>
      </c>
    </row>
    <row r="36" spans="2:11" s="5" customFormat="1" ht="66.75" customHeight="1" thickBot="1">
      <c r="B36" s="61"/>
      <c r="C36" s="62" t="s">
        <v>34</v>
      </c>
      <c r="D36" s="63">
        <f>SUM(D10:D31)</f>
        <v>14575</v>
      </c>
      <c r="E36" s="63">
        <f>SUM(E10:E31)</f>
        <v>1383</v>
      </c>
      <c r="F36" s="63">
        <f>SUM(F10:F31)</f>
        <v>2088</v>
      </c>
      <c r="G36" s="63">
        <f>SUM(D36:F36)</f>
        <v>18046</v>
      </c>
      <c r="H36" s="64">
        <f>SUM(H10:H31)</f>
        <v>756294</v>
      </c>
      <c r="I36" s="65">
        <f>ROUND(G36/H36*100,1)</f>
        <v>2.4</v>
      </c>
      <c r="J36" s="66">
        <f>SUM(J33:J34)</f>
        <v>3255119</v>
      </c>
      <c r="K36" s="67">
        <f>SUM(K33:K34)</f>
        <v>2289471</v>
      </c>
    </row>
  </sheetData>
  <sheetProtection/>
  <printOptions/>
  <pageMargins left="0.3937007874015748" right="0.3937007874015748" top="0.7874015748031497" bottom="0.3937007874015748" header="0.5511811023622047" footer="0.2755905511811024"/>
  <pageSetup fitToWidth="0" fitToHeight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樂市 夏実</cp:lastModifiedBy>
  <cp:lastPrinted>2021-06-22T07:46:41Z</cp:lastPrinted>
  <dcterms:created xsi:type="dcterms:W3CDTF">2011-01-28T02:21:02Z</dcterms:created>
  <dcterms:modified xsi:type="dcterms:W3CDTF">2024-01-30T01:15:13Z</dcterms:modified>
  <cp:category/>
  <cp:version/>
  <cp:contentType/>
  <cp:contentStatus/>
</cp:coreProperties>
</file>