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財務書類\"/>
    </mc:Choice>
  </mc:AlternateContent>
  <bookViews>
    <workbookView xWindow="0" yWindow="0" windowWidth="15360" windowHeight="7632"/>
  </bookViews>
  <sheets>
    <sheet name="総括表" sheetId="19" r:id="rId1"/>
    <sheet name="普通会計の状況" sheetId="21" r:id="rId2"/>
    <sheet name="各会計、関係団体の財政状況及び健全化判断比率" sheetId="18"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 r:id="rId19"/>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9" l="1"/>
  <c r="C34" i="19" s="1"/>
  <c r="C35" i="19" s="1"/>
  <c r="W34" i="19"/>
  <c r="AO34" i="19"/>
  <c r="BG34" i="19"/>
  <c r="BY34" i="19"/>
  <c r="CQ34" i="19"/>
  <c r="DG34" i="19"/>
  <c r="E35" i="19"/>
  <c r="W35" i="19"/>
  <c r="AO35" i="19"/>
  <c r="BG35" i="19"/>
  <c r="BY35" i="19"/>
  <c r="CQ35" i="19"/>
  <c r="DG35" i="19"/>
  <c r="E36" i="19"/>
  <c r="W36" i="19"/>
  <c r="AO36" i="19"/>
  <c r="BG36" i="19"/>
  <c r="BY36" i="19"/>
  <c r="CQ36" i="19"/>
  <c r="DG36" i="19"/>
  <c r="E37" i="19"/>
  <c r="C37" i="19" s="1"/>
  <c r="W37" i="19"/>
  <c r="AO37" i="19"/>
  <c r="BE37" i="19"/>
  <c r="BY37" i="19"/>
  <c r="BW37" i="19" s="1"/>
  <c r="CQ37" i="19"/>
  <c r="DG37" i="19"/>
  <c r="E38" i="19"/>
  <c r="C38" i="19" s="1"/>
  <c r="U38" i="19"/>
  <c r="AM38" i="19"/>
  <c r="BE38" i="19"/>
  <c r="BY38" i="19"/>
  <c r="BW38" i="19" s="1"/>
  <c r="CQ38" i="19"/>
  <c r="DG38" i="19"/>
  <c r="E39" i="19"/>
  <c r="C39" i="19" s="1"/>
  <c r="U39" i="19"/>
  <c r="AM39" i="19"/>
  <c r="BE39" i="19"/>
  <c r="BY39" i="19"/>
  <c r="BW39" i="19" s="1"/>
  <c r="CO39" i="19"/>
  <c r="CQ39" i="19"/>
  <c r="DG39" i="19"/>
  <c r="E40" i="19"/>
  <c r="C40" i="19" s="1"/>
  <c r="U40" i="19"/>
  <c r="AM40" i="19"/>
  <c r="BE40" i="19"/>
  <c r="BW40" i="19"/>
  <c r="BY40" i="19"/>
  <c r="CQ40" i="19"/>
  <c r="CO40" i="19" s="1"/>
  <c r="DG40" i="19"/>
  <c r="C41" i="19"/>
  <c r="E41" i="19"/>
  <c r="U41" i="19"/>
  <c r="AM41" i="19"/>
  <c r="BE41" i="19"/>
  <c r="BY41" i="19"/>
  <c r="BW41" i="19" s="1"/>
  <c r="CQ41" i="19"/>
  <c r="CO41" i="19" s="1"/>
  <c r="DG41" i="19"/>
  <c r="C42" i="19"/>
  <c r="E42" i="19"/>
  <c r="U42" i="19"/>
  <c r="AM42" i="19"/>
  <c r="BE42" i="19"/>
  <c r="BY42" i="19"/>
  <c r="BW42" i="19" s="1"/>
  <c r="CQ42" i="19"/>
  <c r="CO42" i="19" s="1"/>
  <c r="DG42" i="19"/>
  <c r="E43" i="19"/>
  <c r="C43" i="19" s="1"/>
  <c r="U43" i="19"/>
  <c r="AM43" i="19"/>
  <c r="BE43" i="19"/>
  <c r="BY43" i="19"/>
  <c r="BW43" i="19" s="1"/>
  <c r="CQ43" i="19"/>
  <c r="CO43" i="19" s="1"/>
  <c r="DG43" i="19"/>
  <c r="C36" i="19" l="1"/>
  <c r="U34" i="19"/>
  <c r="U35" i="19" s="1"/>
  <c r="U36" i="19" s="1"/>
  <c r="U37" i="19" s="1"/>
  <c r="AM34" i="19" l="1"/>
  <c r="AM35" i="19" s="1"/>
  <c r="AM36" i="19" s="1"/>
  <c r="AM37" i="19" s="1"/>
  <c r="BE34" i="19" l="1"/>
  <c r="BE35" i="19" s="1"/>
  <c r="BE36" i="19" s="1"/>
  <c r="BW34" i="19" l="1"/>
  <c r="BW35" i="19" s="1"/>
  <c r="BW36" i="19" s="1"/>
  <c r="CO34" i="19"/>
  <c r="CO35" i="19" s="1"/>
  <c r="CO36" i="19" s="1"/>
  <c r="CO37" i="19" s="1"/>
  <c r="CO38" i="19"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<sst xmlns="http://schemas.openxmlformats.org/spreadsheetml/2006/main" count="1105" uniqueCount="621">
  <si>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</si>
  <si>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</si>
  <si>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</si>
  <si>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</si>
  <si>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</si>
  <si>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</si>
  <si>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</si>
  <si>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</si>
  <si>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</si>
  <si>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</si>
  <si>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</si>
  <si>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</si>
  <si>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</si>
  <si>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</si>
  <si>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</si>
  <si>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</si>
  <si>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</si>
  <si>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</si>
  <si>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</si>
  <si>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</si>
  <si>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</si>
  <si>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</si>
  <si>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</si>
  <si>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</si>
  <si>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</si>
  <si>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</si>
  <si>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</si>
  <si>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</si>
  <si>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</si>
  <si>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</si>
  <si>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</si>
  <si>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</si>
  <si>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</si>
  <si>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</si>
  <si>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</si>
  <si>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</si>
  <si>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</si>
  <si>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</si>
  <si>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</si>
  <si>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</si>
  <si>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</si>
  <si>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</si>
  <si>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</si>
  <si>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</si>
  <si>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</si>
  <si>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</si>
  <si>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</si>
  <si>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</si>
  <si>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</si>
  <si>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</si>
  <si>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</si>
  <si>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</si>
  <si>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</si>
  <si>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</si>
  <si>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</si>
  <si>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</si>
  <si>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</si>
  <si>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</si>
  <si>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</si>
  <si>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</si>
  <si>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</si>
  <si>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</si>
  <si>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</si>
  <si>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</si>
  <si>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</si>
  <si>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</si>
  <si>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</si>
  <si>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</si>
  <si>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</si>
  <si>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</si>
  <si>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</si>
  <si>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</si>
  <si>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</si>
  <si>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</si>
  <si>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</si>
  <si>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</si>
  <si>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</si>
  <si>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</si>
  <si>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</si>
  <si>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</si>
  <si>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総括表（市町村）</t>
    <rPh sb="0" eb="2">
      <t>ソウカツ</t>
    </rPh>
    <rPh sb="2" eb="3">
      <t>ヒョウ</t>
    </rPh>
    <rPh sb="4" eb="7">
      <t>シチョウソン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</si>
  <si>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</si>
  <si>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</si>
  <si>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</si>
  <si>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</si>
  <si>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</si>
  <si>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</si>
  <si>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</si>
  <si>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経常収支比率</t>
    <rPh sb="0" eb="2">
      <t>ケイジョウ</t>
    </rPh>
    <rPh sb="2" eb="4">
      <t>シュウシ</t>
    </rPh>
    <rPh sb="4" eb="6">
      <t>ヒリツ</t>
    </rPh>
    <phoneticPr fontId="5"/>
  </si>
  <si>
    <t>市町村名</t>
    <rPh sb="0" eb="3">
      <t>シチョウソン</t>
    </rPh>
    <rPh sb="3" eb="4">
      <t>メイ</t>
    </rPh>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</si>
  <si>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</si>
  <si>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</si>
  <si>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</si>
  <si>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</si>
  <si>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</si>
  <si>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</si>
  <si>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</si>
  <si>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</si>
  <si>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</si>
  <si>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</si>
  <si>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</si>
  <si>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</si>
  <si>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</si>
  <si>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</si>
  <si>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</si>
  <si>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</si>
  <si>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</si>
  <si>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</si>
  <si>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</si>
  <si>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</si>
  <si>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</si>
  <si>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</si>
  <si>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</si>
  <si>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</si>
  <si>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</si>
  <si>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</si>
  <si>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</si>
  <si>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</si>
  <si>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</si>
  <si>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</si>
  <si>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</si>
  <si>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</si>
  <si>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</si>
  <si>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基準財政需要額</t>
    <phoneticPr fontId="25"/>
  </si>
  <si>
    <t>-0.5</t>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</si>
  <si>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</si>
  <si>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</si>
  <si>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</si>
  <si>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</si>
  <si>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</si>
  <si>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</si>
  <si>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</si>
  <si>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</si>
  <si>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</si>
  <si>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</si>
  <si>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</si>
  <si>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</si>
  <si>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</si>
  <si>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</si>
  <si>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</si>
  <si>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</si>
  <si>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</si>
  <si>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</si>
  <si>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</si>
  <si>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</si>
  <si>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</si>
  <si>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</si>
  <si>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</si>
  <si>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</si>
  <si>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</si>
  <si>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</si>
  <si>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</si>
  <si>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</si>
  <si>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</si>
  <si>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</si>
  <si>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</si>
  <si>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</si>
  <si>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</si>
  <si>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</si>
  <si>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</si>
  <si>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</si>
  <si>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</si>
  <si>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</si>
  <si>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</si>
  <si>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</si>
  <si>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</si>
  <si>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</si>
  <si>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</si>
  <si>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</si>
  <si>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</si>
  <si>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</si>
  <si>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t>（注釈）</t>
    <rPh sb="1" eb="3">
      <t>チュウシャク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</si>
  <si>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</si>
  <si>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</si>
  <si>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</si>
  <si>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</si>
  <si>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</si>
  <si>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</si>
  <si>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</si>
  <si>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</si>
  <si>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</si>
  <si>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</si>
  <si>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</si>
  <si>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</si>
  <si>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</si>
  <si>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</si>
  <si>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</si>
  <si>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</si>
  <si>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</si>
  <si>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</si>
  <si>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</si>
  <si>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</si>
  <si>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</si>
  <si>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</si>
  <si>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</si>
  <si>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</si>
  <si>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</si>
  <si>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</si>
  <si>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</si>
  <si>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</si>
  <si>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</si>
  <si>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</si>
  <si>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</si>
  <si>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</si>
  <si>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</si>
  <si>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</si>
  <si>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</si>
  <si>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</si>
  <si>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</si>
  <si>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</si>
  <si>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</si>
  <si>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</si>
  <si>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</si>
  <si>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</si>
  <si>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</si>
  <si>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</si>
  <si>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</si>
  <si>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</si>
  <si>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</si>
  <si>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</si>
  <si>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</si>
  <si>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</si>
  <si>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</si>
  <si>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</si>
  <si>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</si>
  <si>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</si>
  <si>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</si>
  <si>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</si>
  <si>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</si>
  <si>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</si>
  <si>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</si>
  <si>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</si>
  <si>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</si>
  <si>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</si>
  <si>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</si>
  <si>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</si>
  <si>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</si>
  <si>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</si>
  <si>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</si>
  <si>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</si>
  <si>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</si>
  <si>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</si>
  <si>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</si>
  <si>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</si>
  <si>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</si>
  <si>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</si>
  <si>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</si>
  <si>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</si>
  <si>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</si>
  <si>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</si>
  <si>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</si>
  <si>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</si>
  <si>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</si>
  <si>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</si>
  <si>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</si>
  <si>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</si>
  <si>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</si>
  <si>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</si>
  <si>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</si>
  <si>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</si>
  <si>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広島県福山市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</si>
  <si>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</si>
  <si>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</si>
  <si>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</si>
  <si>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</si>
  <si>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形式収支</t>
    <phoneticPr fontId="31"/>
  </si>
  <si>
    <t>実質収支</t>
    <phoneticPr fontId="31"/>
  </si>
  <si>
    <t>他会計等
からの
繰入金</t>
    <rPh sb="9" eb="11">
      <t>クリイレ</t>
    </rPh>
    <rPh sb="11" eb="12">
      <t>キン</t>
    </rPh>
    <phoneticPr fontId="31"/>
  </si>
  <si>
    <t>備考</t>
    <rPh sb="0" eb="2">
      <t>ビコウ</t>
    </rPh>
    <phoneticPr fontId="5"/>
  </si>
  <si>
    <t>地方公社・第三セクター等名</t>
    <rPh sb="12" eb="13">
      <t>メイ</t>
    </rPh>
    <phoneticPr fontId="5"/>
  </si>
  <si>
    <t>当該団体からの債務保証に係る債務残高</t>
    <rPh sb="9" eb="11">
      <t>ホショウ</t>
    </rPh>
    <phoneticPr fontId="5"/>
  </si>
  <si>
    <t>母子父子寡婦福祉資金貸付特別会計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</si>
  <si>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</si>
  <si>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</si>
  <si>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</si>
  <si>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</si>
  <si>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</si>
  <si>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</si>
  <si>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他会計等
からの
繰入金</t>
    <phoneticPr fontId="5"/>
  </si>
  <si>
    <t>左のうち
一般会計等
繰入見込額</t>
    <phoneticPr fontId="5"/>
  </si>
  <si>
    <t>資金不足
比率</t>
    <rPh sb="0" eb="2">
      <t>シキン</t>
    </rPh>
    <rPh sb="2" eb="4">
      <t>フソク</t>
    </rPh>
    <rPh sb="5" eb="7">
      <t>ヒリツ</t>
    </rPh>
    <phoneticPr fontId="5"/>
  </si>
  <si>
    <t>都市開発事業特別会計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</si>
  <si>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</si>
  <si>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</si>
  <si>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</si>
  <si>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</si>
  <si>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</si>
  <si>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</si>
  <si>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</si>
  <si>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</si>
  <si>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</si>
  <si>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</si>
  <si>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</si>
  <si>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</si>
  <si>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</si>
  <si>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</si>
  <si>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</si>
  <si>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</si>
  <si>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</si>
  <si>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</si>
  <si>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</si>
  <si>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</si>
  <si>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</si>
  <si>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</si>
  <si>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</si>
  <si>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</si>
  <si>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</si>
  <si>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</si>
  <si>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</si>
  <si>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</si>
  <si>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</si>
  <si>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</si>
  <si>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</si>
  <si>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</si>
  <si>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</si>
  <si>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</si>
  <si>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</si>
  <si>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</si>
  <si>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</si>
  <si>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</si>
  <si>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</si>
  <si>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</si>
  <si>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</si>
  <si>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</si>
  <si>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</si>
  <si>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</si>
  <si>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</si>
  <si>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</si>
  <si>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</si>
  <si>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</si>
  <si>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</si>
  <si>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</si>
  <si>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</si>
  <si>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</si>
  <si>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特定財源の額</t>
    <rPh sb="0" eb="2">
      <t>トクテイ</t>
    </rPh>
    <rPh sb="2" eb="4">
      <t>ザイゲン</t>
    </rPh>
    <rPh sb="5" eb="6">
      <t>ガク</t>
    </rPh>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</si>
  <si>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</si>
  <si>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</si>
  <si>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</si>
  <si>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</si>
  <si>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</si>
  <si>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20"/>
  </si>
  <si>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</si>
  <si>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</si>
  <si>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</si>
  <si>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</si>
  <si>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</si>
  <si>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</si>
  <si>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</si>
  <si>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</si>
  <si>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</si>
  <si>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</si>
  <si>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</si>
  <si>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</si>
  <si>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</si>
  <si>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</si>
  <si>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</si>
  <si>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</si>
  <si>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</si>
  <si>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</si>
  <si>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</si>
  <si>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</si>
  <si>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</si>
  <si>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</si>
  <si>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</si>
  <si>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</si>
  <si>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</si>
  <si>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</si>
  <si>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</si>
  <si>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</si>
  <si>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</si>
  <si>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</si>
  <si>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</si>
  <si>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</si>
  <si>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</si>
  <si>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</si>
  <si>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</si>
  <si>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</si>
  <si>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</si>
  <si>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</si>
  <si>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</si>
  <si>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</si>
  <si>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</si>
  <si>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</si>
  <si>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</si>
  <si>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</si>
  <si>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</si>
  <si>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</si>
  <si>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</si>
  <si>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</si>
  <si>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</si>
  <si>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</si>
  <si>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</si>
  <si>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</si>
  <si>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</si>
  <si>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</si>
  <si>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</si>
  <si>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</si>
  <si>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</si>
  <si>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</si>
  <si>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</si>
  <si>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</si>
  <si>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</si>
  <si>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</si>
  <si>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0.81</t>
  </si>
  <si>
    <t>病院事業会計</t>
  </si>
  <si>
    <t>工業用水道事業会計</t>
  </si>
  <si>
    <t>一般会計</t>
  </si>
  <si>
    <t>水道事業会計</t>
  </si>
  <si>
    <t>下水道事業会計</t>
  </si>
  <si>
    <t>駐車場事業特別会計</t>
  </si>
  <si>
    <t>国民健康保険特別会計</t>
  </si>
  <si>
    <t>誠之奨学資金特別会計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</si>
  <si>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</si>
  <si>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</si>
  <si>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</si>
  <si>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</si>
  <si>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</si>
  <si>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</si>
  <si>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</si>
  <si>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</si>
  <si>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福山市大規模事業基金</t>
  </si>
  <si>
    <t>福山市公共施設維持整備基金</t>
  </si>
  <si>
    <t>福山市教育環境整備基金</t>
  </si>
  <si>
    <t>福山市築城400年記念基金</t>
  </si>
  <si>
    <t>福山市地域福祉基金</t>
  </si>
  <si>
    <t>歳出</t>
    <phoneticPr fontId="31"/>
  </si>
  <si>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</si>
  <si>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</si>
  <si>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</si>
  <si>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</si>
  <si>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</si>
  <si>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</si>
  <si>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</si>
  <si>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</si>
  <si>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</si>
  <si>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〇</t>
    <phoneticPr fontId="2"/>
  </si>
  <si>
    <t>福山市土地開発公社</t>
    <rPh sb="0" eb="3">
      <t>フクヤマシ</t>
    </rPh>
    <rPh sb="3" eb="7">
      <t>トチカイハツ</t>
    </rPh>
    <rPh sb="7" eb="9">
      <t>コウシャ</t>
    </rPh>
    <phoneticPr fontId="2"/>
  </si>
  <si>
    <t>-</t>
    <phoneticPr fontId="5"/>
  </si>
  <si>
    <t>福山市スポーツ協会</t>
    <rPh sb="0" eb="3">
      <t>フクヤマシ</t>
    </rPh>
    <rPh sb="7" eb="9">
      <t>キョウカイ</t>
    </rPh>
    <phoneticPr fontId="2"/>
  </si>
  <si>
    <t>誠之奨学資金特別会計</t>
    <phoneticPr fontId="5"/>
  </si>
  <si>
    <t>ふくやま芸術文化財団</t>
    <rPh sb="4" eb="8">
      <t>ゲイジュツブンカ</t>
    </rPh>
    <rPh sb="8" eb="10">
      <t>ザイダン</t>
    </rPh>
    <phoneticPr fontId="2"/>
  </si>
  <si>
    <t>備後地域地場産業振興センター</t>
    <rPh sb="0" eb="4">
      <t>ビンゴチイキ</t>
    </rPh>
    <rPh sb="4" eb="10">
      <t>ジバサンギョウシンコウ</t>
    </rPh>
    <phoneticPr fontId="2"/>
  </si>
  <si>
    <t>アリストぬまくま</t>
    <phoneticPr fontId="2"/>
  </si>
  <si>
    <t>総費用
（歳出）</t>
    <phoneticPr fontId="5"/>
  </si>
  <si>
    <t>純損益
（形式収支）</t>
    <phoneticPr fontId="5"/>
  </si>
  <si>
    <t>資金剰余額
/不足額
（実質収支）</t>
    <phoneticPr fontId="5"/>
  </si>
  <si>
    <t>企業債
（地方債）
現在高</t>
    <phoneticPr fontId="5"/>
  </si>
  <si>
    <t>国民健康保険特別会計</t>
    <phoneticPr fontId="5"/>
  </si>
  <si>
    <t>介護保険特別会計</t>
    <phoneticPr fontId="5"/>
  </si>
  <si>
    <t>後期高齢者医療特別会計</t>
    <phoneticPr fontId="5"/>
  </si>
  <si>
    <t>駐車場事業特別会計</t>
    <phoneticPr fontId="5"/>
  </si>
  <si>
    <t>病院事業会計</t>
    <phoneticPr fontId="5"/>
  </si>
  <si>
    <t>法適用企業</t>
    <phoneticPr fontId="5"/>
  </si>
  <si>
    <t>水道事業会計</t>
    <phoneticPr fontId="5"/>
  </si>
  <si>
    <t>法適用企業</t>
    <phoneticPr fontId="5"/>
  </si>
  <si>
    <t>工業用水道事業会計</t>
    <phoneticPr fontId="5"/>
  </si>
  <si>
    <t>法適用企業</t>
    <phoneticPr fontId="5"/>
  </si>
  <si>
    <t>下水道事業会計</t>
    <phoneticPr fontId="5"/>
  </si>
  <si>
    <t>集落排水事業特別会計</t>
    <phoneticPr fontId="5"/>
  </si>
  <si>
    <t>法非適用企業</t>
    <phoneticPr fontId="5"/>
  </si>
  <si>
    <t>食肉センター特別会計</t>
    <phoneticPr fontId="5"/>
  </si>
  <si>
    <t>法非適用企業</t>
    <phoneticPr fontId="5"/>
  </si>
  <si>
    <t>都市開発事業特別会計</t>
    <phoneticPr fontId="5"/>
  </si>
  <si>
    <t>-</t>
    <phoneticPr fontId="5"/>
  </si>
  <si>
    <t>法非適用企業</t>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</si>
  <si>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</si>
  <si>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</si>
  <si>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</si>
  <si>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</si>
  <si>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</si>
  <si>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</si>
  <si>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福山地区消防組合</t>
    <rPh sb="0" eb="4">
      <t>フクヤマチク</t>
    </rPh>
    <rPh sb="4" eb="8">
      <t>ショウボウクミアイ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</si>
  <si>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</si>
  <si>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</si>
  <si>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</si>
  <si>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</si>
  <si>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</si>
  <si>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</si>
  <si>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</si>
  <si>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</si>
  <si>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</si>
  <si>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</si>
  <si>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</si>
  <si>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下水道事業会計</t>
    <phoneticPr fontId="5"/>
  </si>
  <si>
    <t>病院事業会計</t>
    <phoneticPr fontId="5"/>
  </si>
  <si>
    <t>集落排水事業特別会計</t>
    <phoneticPr fontId="5"/>
  </si>
  <si>
    <t>(Ｆ)</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</si>
  <si>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</si>
  <si>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</si>
  <si>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</si>
  <si>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</si>
  <si>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</si>
  <si>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</si>
  <si>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</si>
  <si>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</si>
  <si>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※5：産業構造の比率は、分母を就業人口総数とし、分類不能の産業を除いて算出。</t>
    <phoneticPr fontId="5"/>
  </si>
  <si>
    <t>※1：経常収支比率の( )内の数値は、「減収補塡債（特例分）」「猶予特例債」及び「臨時財政対策債」を除いて算出したものである。</t>
    <phoneticPr fontId="5"/>
  </si>
  <si>
    <r>
      <t>(※</t>
    </r>
    <r>
      <rPr>
        <sz val="9"/>
        <color indexed="8"/>
        <rFont val="ＭＳ ゴシック"/>
        <family val="3"/>
        <charset val="128"/>
      </rPr>
      <t>3</t>
    </r>
    <r>
      <rPr>
        <sz val="9"/>
        <color indexed="8"/>
        <rFont val="ＭＳ ゴシック"/>
        <family val="3"/>
        <charset val="128"/>
      </rPr>
      <t>)</t>
    </r>
    <phoneticPr fontId="5"/>
  </si>
  <si>
    <t>項番</t>
    <phoneticPr fontId="5"/>
  </si>
  <si>
    <t>会計名</t>
    <phoneticPr fontId="5"/>
  </si>
  <si>
    <t>-</t>
    <phoneticPr fontId="5"/>
  </si>
  <si>
    <t>標準税収入額等</t>
    <phoneticPr fontId="25"/>
  </si>
  <si>
    <t>うち日本人(％)</t>
    <phoneticPr fontId="5"/>
  </si>
  <si>
    <t>-0.8</t>
    <phoneticPr fontId="5"/>
  </si>
  <si>
    <t>うち日本人(人)</t>
    <phoneticPr fontId="5"/>
  </si>
  <si>
    <t>令03.01.01(人)</t>
    <phoneticPr fontId="5"/>
  </si>
  <si>
    <t>○</t>
    <phoneticPr fontId="5"/>
  </si>
  <si>
    <t>-</t>
    <phoneticPr fontId="5"/>
  </si>
  <si>
    <t>積立金取崩し額</t>
    <phoneticPr fontId="25"/>
  </si>
  <si>
    <t>繰上償還金</t>
    <phoneticPr fontId="25"/>
  </si>
  <si>
    <t>×</t>
    <phoneticPr fontId="5"/>
  </si>
  <si>
    <t>健全化判断比率</t>
    <phoneticPr fontId="5"/>
  </si>
  <si>
    <t>単年度収支</t>
    <phoneticPr fontId="25"/>
  </si>
  <si>
    <t>×</t>
    <phoneticPr fontId="5"/>
  </si>
  <si>
    <t>実質収支</t>
    <phoneticPr fontId="25"/>
  </si>
  <si>
    <t>×</t>
    <phoneticPr fontId="5"/>
  </si>
  <si>
    <t>翌年度に繰越すべき財源</t>
    <phoneticPr fontId="5"/>
  </si>
  <si>
    <t>×</t>
    <phoneticPr fontId="5"/>
  </si>
  <si>
    <t>　　(※1)</t>
    <phoneticPr fontId="5"/>
  </si>
  <si>
    <t>歳入歳出差引</t>
    <phoneticPr fontId="25"/>
  </si>
  <si>
    <t>×</t>
    <phoneticPr fontId="5"/>
  </si>
  <si>
    <t>1-6</t>
    <phoneticPr fontId="5"/>
  </si>
  <si>
    <t>福山市</t>
    <phoneticPr fontId="5"/>
  </si>
  <si>
    <t>歳出総額</t>
    <phoneticPr fontId="25"/>
  </si>
  <si>
    <t>歳入総額</t>
    <phoneticPr fontId="25"/>
  </si>
  <si>
    <t>指定団体等の指定状況</t>
    <phoneticPr fontId="5"/>
  </si>
  <si>
    <t>中核市</t>
    <phoneticPr fontId="5"/>
  </si>
  <si>
    <t>市町村類型</t>
    <phoneticPr fontId="5"/>
  </si>
  <si>
    <t>広島県</t>
    <phoneticPr fontId="5"/>
  </si>
  <si>
    <t>都道府県名</t>
    <phoneticPr fontId="5"/>
  </si>
  <si>
    <t>令和3年度　財政状況資料集</t>
    <phoneticPr fontId="5"/>
  </si>
  <si>
    <t>※8：職員の状況については、令和3年地方公務員給与実態調査に基づいている。</t>
    <phoneticPr fontId="2"/>
  </si>
  <si>
    <t>令和3年度</t>
    <phoneticPr fontId="25"/>
  </si>
  <si>
    <t>広島県福山市</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</si>
  <si>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</si>
  <si>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</si>
  <si>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</si>
  <si>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</si>
  <si>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</si>
  <si>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</si>
  <si>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</si>
  <si>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</si>
  <si>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t>
    <phoneticPr fontId="5"/>
  </si>
  <si>
    <t>分離課税所得割交付金</t>
    <phoneticPr fontId="25"/>
  </si>
  <si>
    <t>　　　法人均等割</t>
    <phoneticPr fontId="5"/>
  </si>
  <si>
    <t>　　　法人税割</t>
    <phoneticPr fontId="5"/>
  </si>
  <si>
    <t>　　固定資産税</t>
    <phoneticPr fontId="5"/>
  </si>
  <si>
    <t>　　　うち純固定資産税</t>
    <phoneticPr fontId="5"/>
  </si>
  <si>
    <t>-</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</si>
  <si>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</si>
  <si>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</si>
  <si>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</si>
  <si>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</si>
  <si>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</si>
  <si>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</si>
  <si>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</si>
  <si>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</si>
  <si>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</si>
  <si>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</si>
  <si>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</si>
  <si>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</si>
  <si>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</si>
  <si>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</si>
  <si>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</si>
  <si>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</si>
  <si>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</si>
  <si>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</si>
  <si>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</si>
  <si>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</si>
  <si>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</si>
  <si>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</si>
  <si>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</si>
  <si>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</si>
  <si>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</si>
  <si>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</si>
  <si>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</si>
  <si>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</si>
  <si>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</si>
  <si>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</si>
  <si>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</si>
  <si>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</si>
  <si>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</si>
  <si>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</si>
  <si>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</si>
  <si>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</si>
  <si>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t>
    <phoneticPr fontId="5"/>
  </si>
  <si>
    <t>病院</t>
    <phoneticPr fontId="5"/>
  </si>
  <si>
    <t>　繰出金</t>
    <phoneticPr fontId="5"/>
  </si>
  <si>
    <t>上水道</t>
    <phoneticPr fontId="5"/>
  </si>
  <si>
    <t>　積立金</t>
    <phoneticPr fontId="5"/>
  </si>
  <si>
    <t>-</t>
    <phoneticPr fontId="5"/>
  </si>
  <si>
    <t>宅地造成</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</si>
  <si>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</si>
  <si>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</si>
  <si>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</si>
  <si>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</si>
  <si>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</si>
  <si>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</si>
  <si>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</si>
  <si>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</si>
  <si>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</si>
  <si>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</si>
  <si>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</si>
  <si>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</si>
  <si>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</si>
  <si>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</si>
  <si>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</si>
  <si>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</si>
  <si>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</si>
  <si>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</si>
  <si>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</si>
  <si>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</si>
  <si>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将来負担比率は前年度に引き続き，充当可能財源等が将来負担額を上回ったため，比率が算定されていない。
また，有形固定資産減価償却率は，資産の老朽化が進んでおり上昇傾向にあるが，類似団体と比較すると低い水準にある。</t>
    <rPh sb="0" eb="2">
      <t>ショウライ</t>
    </rPh>
    <rPh sb="2" eb="4">
      <t>フタン</t>
    </rPh>
    <rPh sb="4" eb="6">
      <t>ヒリツ</t>
    </rPh>
    <rPh sb="7" eb="10">
      <t>ゼンネンド</t>
    </rPh>
    <rPh sb="11" eb="12">
      <t>ヒ</t>
    </rPh>
    <rPh sb="13" eb="14">
      <t>ツヅ</t>
    </rPh>
    <rPh sb="16" eb="18">
      <t>ジュウトウ</t>
    </rPh>
    <rPh sb="18" eb="20">
      <t>カノウ</t>
    </rPh>
    <rPh sb="20" eb="22">
      <t>ザイゲン</t>
    </rPh>
    <rPh sb="22" eb="23">
      <t>トウ</t>
    </rPh>
    <rPh sb="24" eb="26">
      <t>ショウライ</t>
    </rPh>
    <rPh sb="26" eb="28">
      <t>フタン</t>
    </rPh>
    <rPh sb="28" eb="29">
      <t>ガク</t>
    </rPh>
    <rPh sb="30" eb="32">
      <t>ウワマワ</t>
    </rPh>
    <rPh sb="37" eb="39">
      <t>ヒリツ</t>
    </rPh>
    <rPh sb="40" eb="42">
      <t>サンテイ</t>
    </rPh>
    <rPh sb="53" eb="55">
      <t>ユウケイ</t>
    </rPh>
    <rPh sb="55" eb="57">
      <t>コテイ</t>
    </rPh>
    <rPh sb="57" eb="59">
      <t>シサン</t>
    </rPh>
    <rPh sb="59" eb="61">
      <t>ゲンカ</t>
    </rPh>
    <rPh sb="61" eb="63">
      <t>ショウキャク</t>
    </rPh>
    <rPh sb="63" eb="64">
      <t>リツ</t>
    </rPh>
    <rPh sb="69" eb="72">
      <t>ロウキュウカ</t>
    </rPh>
    <rPh sb="73" eb="74">
      <t>スス</t>
    </rPh>
    <rPh sb="78" eb="80">
      <t>ジョウショウ</t>
    </rPh>
    <rPh sb="80" eb="82">
      <t>ケイコウ</t>
    </rPh>
    <rPh sb="87" eb="91">
      <t>ルイジダンタイ</t>
    </rPh>
    <rPh sb="92" eb="94">
      <t>ヒカク</t>
    </rPh>
    <rPh sb="97" eb="98">
      <t>ヒク</t>
    </rPh>
    <rPh sb="99" eb="101">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</si>
  <si>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</si>
  <si>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</si>
  <si>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</si>
  <si>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</si>
  <si>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</si>
  <si>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</si>
  <si>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将来負担比率は前年度に引き続き，充当可能財源等が将来負担額を上回ったため，比率が算定されていない。
また，実質公債費比率は，交付税算入がある有利な市債の発行や繰上償還などの取組により，依然として低い水準にあり，類似団体と比較しても低い水準にある。</t>
    <rPh sb="53" eb="55">
      <t>ジッシツ</t>
    </rPh>
    <rPh sb="55" eb="58">
      <t>コウサイヒ</t>
    </rPh>
    <rPh sb="58" eb="60">
      <t>ヒリツ</t>
    </rPh>
    <rPh sb="62" eb="65">
      <t>コウフゼイ</t>
    </rPh>
    <rPh sb="65" eb="67">
      <t>サンニュウ</t>
    </rPh>
    <rPh sb="70" eb="72">
      <t>ユウリ</t>
    </rPh>
    <rPh sb="73" eb="75">
      <t>シサイ</t>
    </rPh>
    <rPh sb="76" eb="78">
      <t>ハッコウ</t>
    </rPh>
    <rPh sb="79" eb="80">
      <t>ク</t>
    </rPh>
    <rPh sb="80" eb="81">
      <t>ア</t>
    </rPh>
    <rPh sb="81" eb="83">
      <t>ショウカン</t>
    </rPh>
    <rPh sb="86" eb="88">
      <t>トリクミ</t>
    </rPh>
    <rPh sb="92" eb="94">
      <t>イゼン</t>
    </rPh>
    <rPh sb="97" eb="98">
      <t>ヒク</t>
    </rPh>
    <rPh sb="99" eb="101">
      <t>スイジュン</t>
    </rPh>
    <rPh sb="105" eb="107">
      <t>ルイジ</t>
    </rPh>
    <rPh sb="107" eb="109">
      <t>ダンタイ</t>
    </rPh>
    <rPh sb="110" eb="112">
      <t>ヒカク</t>
    </rPh>
    <rPh sb="115" eb="116">
      <t>ヒク</t>
    </rPh>
    <rPh sb="117" eb="119">
      <t>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</si>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</sst>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4" fillId="6" borderId="75" xfId="12" applyFont="1" applyFill="1" applyBorder="1" applyAlignment="1">
      <alignment horizontal="center" vertical="center"/>
    </xf>
    <xf numFmtId="0" fontId="34" fillId="6" borderId="75" xfId="12" applyFont="1" applyFill="1" applyBorder="1">
      <alignment vertical="center"/>
    </xf>
    <xf numFmtId="0" fontId="34" fillId="6" borderId="0" xfId="12" applyFont="1" applyFill="1">
      <alignment vertical="center"/>
    </xf>
    <xf numFmtId="0" fontId="34" fillId="6" borderId="11" xfId="12" applyFont="1" applyFill="1" applyBorder="1">
      <alignment vertical="center"/>
    </xf>
    <xf numFmtId="0" fontId="34" fillId="6" borderId="12" xfId="12" applyFont="1" applyFill="1" applyBorder="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49" fontId="20" fillId="0" borderId="0" xfId="8" applyNumberFormat="1" applyFont="1" applyAlignment="1">
      <alignment horizontal="center" vertical="center"/>
    </xf>
    <xf numFmtId="0" fontId="20" fillId="0" borderId="0" xfId="8" applyFont="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9"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12" xfId="8" applyFont="1" applyBorder="1">
      <alignment vertical="center"/>
    </xf>
    <xf numFmtId="0" fontId="24" fillId="0" borderId="48" xfId="8" applyFont="1" applyBorder="1">
      <alignment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49" fontId="20" fillId="0" borderId="0" xfId="8" applyNumberFormat="1" applyFont="1" applyAlignment="1">
      <alignment horizontal="left" vertical="center"/>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9AE6-4109-981D-FEA24CE71D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40381</c:v>
                </c:pt>
                <c:pt idx="1">
                  <c:v>39340</c:v>
                </c:pt>
                <c:pt idx="2">
                  <c:v>66050</c:v>
                </c:pt>
                <c:pt idx="3">
                  <c:v>44491</c:v>
                </c:pt>
                <c:pt idx="4">
                  <c:v>51075</c:v>
                </c:pt>
              </c:numCache>
            </c:numRef>
          </c:val>
          <c:smooth val="0"/>
          <c:extLst>
            <c:ext xmlns:c16="http://schemas.microsoft.com/office/drawing/2014/chart" uri="{C3380CC4-5D6E-409C-BE32-E72D297353CC}">
              <c16:uniqueId val="{00000001-9AE6-4109-981D-FEA24CE71D73}"/>
            </c:ext>
          </c:extLst>
        </c:ser>
        <c:dLbls>
          <c:showLegendKey val="0"/>
          <c:showVal val="0"/>
          <c:showCatName val="0"/>
          <c:showSerName val="0"/>
          <c:showPercent val="0"/>
          <c:showBubbleSize val="0"/>
        </c:dLbls>
        <c:marker val="1"/>
        <c:smooth val="0"/>
        <c:axId val="621227248"/>
        <c:axId val="621220584"/>
      </c:lineChart>
      <c:catAx>
        <c:axId val="621227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1220584"/>
        <c:crosses val="autoZero"/>
        <c:auto val="1"/>
        <c:lblAlgn val="ctr"/>
        <c:lblOffset val="100"/>
        <c:tickLblSkip val="1"/>
        <c:tickMarkSkip val="1"/>
        <c:noMultiLvlLbl val="0"/>
      </c:catAx>
      <c:valAx>
        <c:axId val="62122058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21227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3.75</c:v>
                </c:pt>
                <c:pt idx="1">
                  <c:v>0.77</c:v>
                </c:pt>
                <c:pt idx="2">
                  <c:v>3.56</c:v>
                </c:pt>
                <c:pt idx="3">
                  <c:v>3.23</c:v>
                </c:pt>
                <c:pt idx="4">
                  <c:v>4.7300000000000004</c:v>
                </c:pt>
              </c:numCache>
            </c:numRef>
          </c:val>
          <c:extLst>
            <c:ext xmlns:c16="http://schemas.microsoft.com/office/drawing/2014/chart" uri="{C3380CC4-5D6E-409C-BE32-E72D297353CC}">
              <c16:uniqueId val="{00000000-B590-462E-A424-238B51DFAD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19.510000000000002</c:v>
                </c:pt>
                <c:pt idx="1">
                  <c:v>20.21</c:v>
                </c:pt>
                <c:pt idx="2">
                  <c:v>21.58</c:v>
                </c:pt>
                <c:pt idx="3">
                  <c:v>20.82</c:v>
                </c:pt>
                <c:pt idx="4">
                  <c:v>18.02</c:v>
                </c:pt>
              </c:numCache>
            </c:numRef>
          </c:val>
          <c:extLst>
            <c:ext xmlns:c16="http://schemas.microsoft.com/office/drawing/2014/chart" uri="{C3380CC4-5D6E-409C-BE32-E72D297353CC}">
              <c16:uniqueId val="{00000001-B590-462E-A424-238B51DFAD03}"/>
            </c:ext>
          </c:extLst>
        </c:ser>
        <c:dLbls>
          <c:showLegendKey val="0"/>
          <c:showVal val="0"/>
          <c:showCatName val="0"/>
          <c:showSerName val="0"/>
          <c:showPercent val="0"/>
          <c:showBubbleSize val="0"/>
        </c:dLbls>
        <c:gapWidth val="250"/>
        <c:overlap val="100"/>
        <c:axId val="621220976"/>
        <c:axId val="621219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2.97</c:v>
                </c:pt>
                <c:pt idx="1">
                  <c:v>-0.81</c:v>
                </c:pt>
                <c:pt idx="2">
                  <c:v>5.27</c:v>
                </c:pt>
                <c:pt idx="3">
                  <c:v>0.71</c:v>
                </c:pt>
                <c:pt idx="4">
                  <c:v>1.66</c:v>
                </c:pt>
              </c:numCache>
            </c:numRef>
          </c:val>
          <c:smooth val="0"/>
          <c:extLst>
            <c:ext xmlns:c16="http://schemas.microsoft.com/office/drawing/2014/chart" uri="{C3380CC4-5D6E-409C-BE32-E72D297353CC}">
              <c16:uniqueId val="{00000002-B590-462E-A424-238B51DFAD03}"/>
            </c:ext>
          </c:extLst>
        </c:ser>
        <c:dLbls>
          <c:showLegendKey val="0"/>
          <c:showVal val="0"/>
          <c:showCatName val="0"/>
          <c:showSerName val="0"/>
          <c:showPercent val="0"/>
          <c:showBubbleSize val="0"/>
        </c:dLbls>
        <c:marker val="1"/>
        <c:smooth val="0"/>
        <c:axId val="621220976"/>
        <c:axId val="621219800"/>
      </c:lineChart>
      <c:catAx>
        <c:axId val="62122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1219800"/>
        <c:crosses val="autoZero"/>
        <c:auto val="1"/>
        <c:lblAlgn val="ctr"/>
        <c:lblOffset val="100"/>
        <c:tickLblSkip val="1"/>
        <c:tickMarkSkip val="1"/>
        <c:noMultiLvlLbl val="0"/>
      </c:catAx>
      <c:valAx>
        <c:axId val="621219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220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1.01</c:v>
                </c:pt>
                <c:pt idx="2">
                  <c:v>#N/A</c:v>
                </c:pt>
                <c:pt idx="3">
                  <c:v>0.49</c:v>
                </c:pt>
                <c:pt idx="4">
                  <c:v>#N/A</c:v>
                </c:pt>
                <c:pt idx="5">
                  <c:v>0.33</c:v>
                </c:pt>
                <c:pt idx="6">
                  <c:v>#N/A</c:v>
                </c:pt>
                <c:pt idx="7">
                  <c:v>0.47</c:v>
                </c:pt>
                <c:pt idx="8">
                  <c:v>#N/A</c:v>
                </c:pt>
                <c:pt idx="9">
                  <c:v>0.11</c:v>
                </c:pt>
              </c:numCache>
            </c:numRef>
          </c:val>
          <c:extLst>
            <c:ext xmlns:c16="http://schemas.microsoft.com/office/drawing/2014/chart" uri="{C3380CC4-5D6E-409C-BE32-E72D297353CC}">
              <c16:uniqueId val="{00000000-8488-4DB8-A9E8-6AFC7A979F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488-4DB8-A9E8-6AFC7A979FB0}"/>
            </c:ext>
          </c:extLst>
        </c:ser>
        <c:ser>
          <c:idx val="2"/>
          <c:order val="2"/>
          <c:tx>
            <c:strRef>
              <c:f>データシート!$A$29</c:f>
              <c:strCache>
                <c:ptCount val="1"/>
                <c:pt idx="0">
                  <c:v>誠之奨学資金特別会計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0.08</c:v>
                </c:pt>
                <c:pt idx="2">
                  <c:v>#N/A</c:v>
                </c:pt>
                <c:pt idx="3">
                  <c:v>0.08</c:v>
                </c:pt>
                <c:pt idx="4">
                  <c:v>#N/A</c:v>
                </c:pt>
                <c:pt idx="5">
                  <c:v>0.08</c:v>
                </c:pt>
                <c:pt idx="6">
                  <c:v>#N/A</c:v>
                </c:pt>
                <c:pt idx="7">
                  <c:v>0.08</c:v>
                </c:pt>
                <c:pt idx="8">
                  <c:v>#N/A</c:v>
                </c:pt>
                <c:pt idx="9">
                  <c:v>0.08</c:v>
                </c:pt>
              </c:numCache>
            </c:numRef>
          </c:val>
          <c:extLst>
            <c:ext xmlns:c16="http://schemas.microsoft.com/office/drawing/2014/chart" uri="{C3380CC4-5D6E-409C-BE32-E72D297353CC}">
              <c16:uniqueId val="{00000002-8488-4DB8-A9E8-6AFC7A979FB0}"/>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2.1800000000000002</c:v>
                </c:pt>
                <c:pt idx="2">
                  <c:v>#N/A</c:v>
                </c:pt>
                <c:pt idx="3">
                  <c:v>0.3</c:v>
                </c:pt>
                <c:pt idx="4">
                  <c:v>#N/A</c:v>
                </c:pt>
                <c:pt idx="5">
                  <c:v>0.44</c:v>
                </c:pt>
                <c:pt idx="6">
                  <c:v>#N/A</c:v>
                </c:pt>
                <c:pt idx="7">
                  <c:v>0.92</c:v>
                </c:pt>
                <c:pt idx="8">
                  <c:v>#N/A</c:v>
                </c:pt>
                <c:pt idx="9">
                  <c:v>0.81</c:v>
                </c:pt>
              </c:numCache>
            </c:numRef>
          </c:val>
          <c:extLst>
            <c:ext xmlns:c16="http://schemas.microsoft.com/office/drawing/2014/chart" uri="{C3380CC4-5D6E-409C-BE32-E72D297353CC}">
              <c16:uniqueId val="{00000003-8488-4DB8-A9E8-6AFC7A979FB0}"/>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0.77</c:v>
                </c:pt>
                <c:pt idx="2">
                  <c:v>#N/A</c:v>
                </c:pt>
                <c:pt idx="3">
                  <c:v>0.9</c:v>
                </c:pt>
                <c:pt idx="4">
                  <c:v>#N/A</c:v>
                </c:pt>
                <c:pt idx="5">
                  <c:v>1.06</c:v>
                </c:pt>
                <c:pt idx="6">
                  <c:v>#N/A</c:v>
                </c:pt>
                <c:pt idx="7">
                  <c:v>1.3</c:v>
                </c:pt>
                <c:pt idx="8">
                  <c:v>#N/A</c:v>
                </c:pt>
                <c:pt idx="9">
                  <c:v>1.34</c:v>
                </c:pt>
              </c:numCache>
            </c:numRef>
          </c:val>
          <c:extLst>
            <c:ext xmlns:c16="http://schemas.microsoft.com/office/drawing/2014/chart" uri="{C3380CC4-5D6E-409C-BE32-E72D297353CC}">
              <c16:uniqueId val="{00000004-8488-4DB8-A9E8-6AFC7A979FB0}"/>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1.21</c:v>
                </c:pt>
                <c:pt idx="2">
                  <c:v>#N/A</c:v>
                </c:pt>
                <c:pt idx="3">
                  <c:v>1.45</c:v>
                </c:pt>
                <c:pt idx="4">
                  <c:v>#N/A</c:v>
                </c:pt>
                <c:pt idx="5">
                  <c:v>1.45</c:v>
                </c:pt>
                <c:pt idx="6">
                  <c:v>#N/A</c:v>
                </c:pt>
                <c:pt idx="7">
                  <c:v>1.63</c:v>
                </c:pt>
                <c:pt idx="8">
                  <c:v>#N/A</c:v>
                </c:pt>
                <c:pt idx="9">
                  <c:v>1.5</c:v>
                </c:pt>
              </c:numCache>
            </c:numRef>
          </c:val>
          <c:extLst>
            <c:ext xmlns:c16="http://schemas.microsoft.com/office/drawing/2014/chart" uri="{C3380CC4-5D6E-409C-BE32-E72D297353CC}">
              <c16:uniqueId val="{00000005-8488-4DB8-A9E8-6AFC7A979FB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3.74</c:v>
                </c:pt>
                <c:pt idx="2">
                  <c:v>#N/A</c:v>
                </c:pt>
                <c:pt idx="3">
                  <c:v>3.77</c:v>
                </c:pt>
                <c:pt idx="4">
                  <c:v>#N/A</c:v>
                </c:pt>
                <c:pt idx="5">
                  <c:v>3.76</c:v>
                </c:pt>
                <c:pt idx="6">
                  <c:v>#N/A</c:v>
                </c:pt>
                <c:pt idx="7">
                  <c:v>3.72</c:v>
                </c:pt>
                <c:pt idx="8">
                  <c:v>#N/A</c:v>
                </c:pt>
                <c:pt idx="9">
                  <c:v>3.82</c:v>
                </c:pt>
              </c:numCache>
            </c:numRef>
          </c:val>
          <c:extLst>
            <c:ext xmlns:c16="http://schemas.microsoft.com/office/drawing/2014/chart" uri="{C3380CC4-5D6E-409C-BE32-E72D297353CC}">
              <c16:uniqueId val="{00000006-8488-4DB8-A9E8-6AFC7A979FB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3.66</c:v>
                </c:pt>
                <c:pt idx="2">
                  <c:v>#N/A</c:v>
                </c:pt>
                <c:pt idx="3">
                  <c:v>0.68</c:v>
                </c:pt>
                <c:pt idx="4">
                  <c:v>#N/A</c:v>
                </c:pt>
                <c:pt idx="5">
                  <c:v>3.47</c:v>
                </c:pt>
                <c:pt idx="6">
                  <c:v>#N/A</c:v>
                </c:pt>
                <c:pt idx="7">
                  <c:v>3.13</c:v>
                </c:pt>
                <c:pt idx="8">
                  <c:v>#N/A</c:v>
                </c:pt>
                <c:pt idx="9">
                  <c:v>4.6399999999999997</c:v>
                </c:pt>
              </c:numCache>
            </c:numRef>
          </c:val>
          <c:extLst>
            <c:ext xmlns:c16="http://schemas.microsoft.com/office/drawing/2014/chart" uri="{C3380CC4-5D6E-409C-BE32-E72D297353CC}">
              <c16:uniqueId val="{00000007-8488-4DB8-A9E8-6AFC7A979FB0}"/>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5.45</c:v>
                </c:pt>
                <c:pt idx="2">
                  <c:v>#N/A</c:v>
                </c:pt>
                <c:pt idx="3">
                  <c:v>5.75</c:v>
                </c:pt>
                <c:pt idx="4">
                  <c:v>#N/A</c:v>
                </c:pt>
                <c:pt idx="5">
                  <c:v>6.62</c:v>
                </c:pt>
                <c:pt idx="6">
                  <c:v>#N/A</c:v>
                </c:pt>
                <c:pt idx="7">
                  <c:v>7.07</c:v>
                </c:pt>
                <c:pt idx="8">
                  <c:v>#N/A</c:v>
                </c:pt>
                <c:pt idx="9">
                  <c:v>7.51</c:v>
                </c:pt>
              </c:numCache>
            </c:numRef>
          </c:val>
          <c:extLst>
            <c:ext xmlns:c16="http://schemas.microsoft.com/office/drawing/2014/chart" uri="{C3380CC4-5D6E-409C-BE32-E72D297353CC}">
              <c16:uniqueId val="{00000008-8488-4DB8-A9E8-6AFC7A979FB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11.19</c:v>
                </c:pt>
                <c:pt idx="2">
                  <c:v>#N/A</c:v>
                </c:pt>
                <c:pt idx="3">
                  <c:v>11.6</c:v>
                </c:pt>
                <c:pt idx="4">
                  <c:v>#N/A</c:v>
                </c:pt>
                <c:pt idx="5">
                  <c:v>11.87</c:v>
                </c:pt>
                <c:pt idx="6">
                  <c:v>#N/A</c:v>
                </c:pt>
                <c:pt idx="7">
                  <c:v>13.48</c:v>
                </c:pt>
                <c:pt idx="8">
                  <c:v>#N/A</c:v>
                </c:pt>
                <c:pt idx="9">
                  <c:v>14.52</c:v>
                </c:pt>
              </c:numCache>
            </c:numRef>
          </c:val>
          <c:extLst>
            <c:ext xmlns:c16="http://schemas.microsoft.com/office/drawing/2014/chart" uri="{C3380CC4-5D6E-409C-BE32-E72D297353CC}">
              <c16:uniqueId val="{00000009-8488-4DB8-A9E8-6AFC7A979FB0}"/>
            </c:ext>
          </c:extLst>
        </c:ser>
        <c:dLbls>
          <c:showLegendKey val="0"/>
          <c:showVal val="0"/>
          <c:showCatName val="0"/>
          <c:showSerName val="0"/>
          <c:showPercent val="0"/>
          <c:showBubbleSize val="0"/>
        </c:dLbls>
        <c:gapWidth val="150"/>
        <c:overlap val="100"/>
        <c:axId val="621215880"/>
        <c:axId val="621222152"/>
      </c:barChart>
      <c:catAx>
        <c:axId val="621215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222152"/>
        <c:crosses val="autoZero"/>
        <c:auto val="1"/>
        <c:lblAlgn val="ctr"/>
        <c:lblOffset val="100"/>
        <c:tickLblSkip val="1"/>
        <c:tickMarkSkip val="1"/>
        <c:noMultiLvlLbl val="0"/>
      </c:catAx>
      <c:valAx>
        <c:axId val="621222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215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18307</c:v>
                </c:pt>
                <c:pt idx="5">
                  <c:v>18064</c:v>
                </c:pt>
                <c:pt idx="8">
                  <c:v>17459</c:v>
                </c:pt>
                <c:pt idx="11">
                  <c:v>17577</c:v>
                </c:pt>
                <c:pt idx="14">
                  <c:v>17762</c:v>
                </c:pt>
              </c:numCache>
            </c:numRef>
          </c:val>
          <c:extLst>
            <c:ext xmlns:c16="http://schemas.microsoft.com/office/drawing/2014/chart" uri="{C3380CC4-5D6E-409C-BE32-E72D297353CC}">
              <c16:uniqueId val="{00000000-21B4-43C9-8191-124140594B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B4-43C9-8191-124140594B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197</c:v>
                </c:pt>
                <c:pt idx="3">
                  <c:v>174</c:v>
                </c:pt>
                <c:pt idx="6">
                  <c:v>158</c:v>
                </c:pt>
                <c:pt idx="9">
                  <c:v>148</c:v>
                </c:pt>
                <c:pt idx="12">
                  <c:v>121</c:v>
                </c:pt>
              </c:numCache>
            </c:numRef>
          </c:val>
          <c:extLst>
            <c:ext xmlns:c16="http://schemas.microsoft.com/office/drawing/2014/chart" uri="{C3380CC4-5D6E-409C-BE32-E72D297353CC}">
              <c16:uniqueId val="{00000002-21B4-43C9-8191-124140594B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356</c:v>
                </c:pt>
                <c:pt idx="3">
                  <c:v>410</c:v>
                </c:pt>
                <c:pt idx="6">
                  <c:v>387</c:v>
                </c:pt>
                <c:pt idx="9">
                  <c:v>375</c:v>
                </c:pt>
                <c:pt idx="12">
                  <c:v>368</c:v>
                </c:pt>
              </c:numCache>
            </c:numRef>
          </c:val>
          <c:extLst>
            <c:ext xmlns:c16="http://schemas.microsoft.com/office/drawing/2014/chart" uri="{C3380CC4-5D6E-409C-BE32-E72D297353CC}">
              <c16:uniqueId val="{00000003-21B4-43C9-8191-124140594B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3749</c:v>
                </c:pt>
                <c:pt idx="3">
                  <c:v>3678</c:v>
                </c:pt>
                <c:pt idx="6">
                  <c:v>3574</c:v>
                </c:pt>
                <c:pt idx="9">
                  <c:v>3372</c:v>
                </c:pt>
                <c:pt idx="12">
                  <c:v>3353</c:v>
                </c:pt>
              </c:numCache>
            </c:numRef>
          </c:val>
          <c:extLst>
            <c:ext xmlns:c16="http://schemas.microsoft.com/office/drawing/2014/chart" uri="{C3380CC4-5D6E-409C-BE32-E72D297353CC}">
              <c16:uniqueId val="{00000004-21B4-43C9-8191-124140594B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B4-43C9-8191-124140594B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B4-43C9-8191-124140594B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14883</c:v>
                </c:pt>
                <c:pt idx="3">
                  <c:v>14812</c:v>
                </c:pt>
                <c:pt idx="6">
                  <c:v>15150</c:v>
                </c:pt>
                <c:pt idx="9">
                  <c:v>15214</c:v>
                </c:pt>
                <c:pt idx="12">
                  <c:v>14841</c:v>
                </c:pt>
              </c:numCache>
            </c:numRef>
          </c:val>
          <c:extLst>
            <c:ext xmlns:c16="http://schemas.microsoft.com/office/drawing/2014/chart" uri="{C3380CC4-5D6E-409C-BE32-E72D297353CC}">
              <c16:uniqueId val="{00000007-21B4-43C9-8191-124140594B3B}"/>
            </c:ext>
          </c:extLst>
        </c:ser>
        <c:dLbls>
          <c:showLegendKey val="0"/>
          <c:showVal val="0"/>
          <c:showCatName val="0"/>
          <c:showSerName val="0"/>
          <c:showPercent val="0"/>
          <c:showBubbleSize val="0"/>
        </c:dLbls>
        <c:gapWidth val="100"/>
        <c:overlap val="100"/>
        <c:axId val="621222936"/>
        <c:axId val="62122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878</c:v>
                </c:pt>
                <c:pt idx="2">
                  <c:v>#N/A</c:v>
                </c:pt>
                <c:pt idx="3">
                  <c:v>#N/A</c:v>
                </c:pt>
                <c:pt idx="4">
                  <c:v>1010</c:v>
                </c:pt>
                <c:pt idx="5">
                  <c:v>#N/A</c:v>
                </c:pt>
                <c:pt idx="6">
                  <c:v>#N/A</c:v>
                </c:pt>
                <c:pt idx="7">
                  <c:v>1810</c:v>
                </c:pt>
                <c:pt idx="8">
                  <c:v>#N/A</c:v>
                </c:pt>
                <c:pt idx="9">
                  <c:v>#N/A</c:v>
                </c:pt>
                <c:pt idx="10">
                  <c:v>1532</c:v>
                </c:pt>
                <c:pt idx="11">
                  <c:v>#N/A</c:v>
                </c:pt>
                <c:pt idx="12">
                  <c:v>#N/A</c:v>
                </c:pt>
                <c:pt idx="13">
                  <c:v>921</c:v>
                </c:pt>
                <c:pt idx="14">
                  <c:v>#N/A</c:v>
                </c:pt>
              </c:numCache>
            </c:numRef>
          </c:val>
          <c:smooth val="0"/>
          <c:extLst>
            <c:ext xmlns:c16="http://schemas.microsoft.com/office/drawing/2014/chart" uri="{C3380CC4-5D6E-409C-BE32-E72D297353CC}">
              <c16:uniqueId val="{00000008-21B4-43C9-8191-124140594B3B}"/>
            </c:ext>
          </c:extLst>
        </c:ser>
        <c:dLbls>
          <c:showLegendKey val="0"/>
          <c:showVal val="0"/>
          <c:showCatName val="0"/>
          <c:showSerName val="0"/>
          <c:showPercent val="0"/>
          <c:showBubbleSize val="0"/>
        </c:dLbls>
        <c:marker val="1"/>
        <c:smooth val="0"/>
        <c:axId val="621222936"/>
        <c:axId val="621223328"/>
      </c:lineChart>
      <c:catAx>
        <c:axId val="621222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1223328"/>
        <c:crosses val="autoZero"/>
        <c:auto val="1"/>
        <c:lblAlgn val="ctr"/>
        <c:lblOffset val="100"/>
        <c:tickLblSkip val="1"/>
        <c:tickMarkSkip val="1"/>
        <c:noMultiLvlLbl val="0"/>
      </c:catAx>
      <c:valAx>
        <c:axId val="62122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222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168419</c:v>
                </c:pt>
                <c:pt idx="5">
                  <c:v>170992</c:v>
                </c:pt>
                <c:pt idx="8">
                  <c:v>176850</c:v>
                </c:pt>
                <c:pt idx="11">
                  <c:v>176830</c:v>
                </c:pt>
                <c:pt idx="14">
                  <c:v>176299</c:v>
                </c:pt>
              </c:numCache>
            </c:numRef>
          </c:val>
          <c:extLst>
            <c:ext xmlns:c16="http://schemas.microsoft.com/office/drawing/2014/chart" uri="{C3380CC4-5D6E-409C-BE32-E72D297353CC}">
              <c16:uniqueId val="{00000000-05C7-42A2-AE88-D55E934D20C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47312</c:v>
                </c:pt>
                <c:pt idx="5">
                  <c:v>43297</c:v>
                </c:pt>
                <c:pt idx="8">
                  <c:v>39961</c:v>
                </c:pt>
                <c:pt idx="11">
                  <c:v>37858</c:v>
                </c:pt>
                <c:pt idx="14">
                  <c:v>36548</c:v>
                </c:pt>
              </c:numCache>
            </c:numRef>
          </c:val>
          <c:extLst>
            <c:ext xmlns:c16="http://schemas.microsoft.com/office/drawing/2014/chart" uri="{C3380CC4-5D6E-409C-BE32-E72D297353CC}">
              <c16:uniqueId val="{00000001-05C7-42A2-AE88-D55E934D20C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42049</c:v>
                </c:pt>
                <c:pt idx="5">
                  <c:v>43624</c:v>
                </c:pt>
                <c:pt idx="8">
                  <c:v>43912</c:v>
                </c:pt>
                <c:pt idx="11">
                  <c:v>43607</c:v>
                </c:pt>
                <c:pt idx="14">
                  <c:v>48061</c:v>
                </c:pt>
              </c:numCache>
            </c:numRef>
          </c:val>
          <c:extLst>
            <c:ext xmlns:c16="http://schemas.microsoft.com/office/drawing/2014/chart" uri="{C3380CC4-5D6E-409C-BE32-E72D297353CC}">
              <c16:uniqueId val="{00000002-05C7-42A2-AE88-D55E934D20C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C7-42A2-AE88-D55E934D20C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C7-42A2-AE88-D55E934D20C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138</c:v>
                </c:pt>
                <c:pt idx="3">
                  <c:v>98</c:v>
                </c:pt>
                <c:pt idx="6">
                  <c:v>64</c:v>
                </c:pt>
                <c:pt idx="9">
                  <c:v>37</c:v>
                </c:pt>
                <c:pt idx="12">
                  <c:v>18</c:v>
                </c:pt>
              </c:numCache>
            </c:numRef>
          </c:val>
          <c:extLst>
            <c:ext xmlns:c16="http://schemas.microsoft.com/office/drawing/2014/chart" uri="{C3380CC4-5D6E-409C-BE32-E72D297353CC}">
              <c16:uniqueId val="{00000005-05C7-42A2-AE88-D55E934D20C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21795</c:v>
                </c:pt>
                <c:pt idx="3">
                  <c:v>21378</c:v>
                </c:pt>
                <c:pt idx="6">
                  <c:v>21261</c:v>
                </c:pt>
                <c:pt idx="9">
                  <c:v>21363</c:v>
                </c:pt>
                <c:pt idx="12">
                  <c:v>21271</c:v>
                </c:pt>
              </c:numCache>
            </c:numRef>
          </c:val>
          <c:extLst>
            <c:ext xmlns:c16="http://schemas.microsoft.com/office/drawing/2014/chart" uri="{C3380CC4-5D6E-409C-BE32-E72D297353CC}">
              <c16:uniqueId val="{00000006-05C7-42A2-AE88-D55E934D20C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3224</c:v>
                </c:pt>
                <c:pt idx="3">
                  <c:v>3407</c:v>
                </c:pt>
                <c:pt idx="6">
                  <c:v>3327</c:v>
                </c:pt>
                <c:pt idx="9">
                  <c:v>3506</c:v>
                </c:pt>
                <c:pt idx="12">
                  <c:v>4214</c:v>
                </c:pt>
              </c:numCache>
            </c:numRef>
          </c:val>
          <c:extLst>
            <c:ext xmlns:c16="http://schemas.microsoft.com/office/drawing/2014/chart" uri="{C3380CC4-5D6E-409C-BE32-E72D297353CC}">
              <c16:uniqueId val="{00000007-05C7-42A2-AE88-D55E934D20C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49939</c:v>
                </c:pt>
                <c:pt idx="3">
                  <c:v>44781</c:v>
                </c:pt>
                <c:pt idx="6">
                  <c:v>41324</c:v>
                </c:pt>
                <c:pt idx="9">
                  <c:v>39423</c:v>
                </c:pt>
                <c:pt idx="12">
                  <c:v>37575</c:v>
                </c:pt>
              </c:numCache>
            </c:numRef>
          </c:val>
          <c:extLst>
            <c:ext xmlns:c16="http://schemas.microsoft.com/office/drawing/2014/chart" uri="{C3380CC4-5D6E-409C-BE32-E72D297353CC}">
              <c16:uniqueId val="{00000008-05C7-42A2-AE88-D55E934D20C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1306</c:v>
                </c:pt>
                <c:pt idx="3">
                  <c:v>1349</c:v>
                </c:pt>
                <c:pt idx="6">
                  <c:v>1832</c:v>
                </c:pt>
                <c:pt idx="9">
                  <c:v>2106</c:v>
                </c:pt>
                <c:pt idx="12">
                  <c:v>2034</c:v>
                </c:pt>
              </c:numCache>
            </c:numRef>
          </c:val>
          <c:extLst>
            <c:ext xmlns:c16="http://schemas.microsoft.com/office/drawing/2014/chart" uri="{C3380CC4-5D6E-409C-BE32-E72D297353CC}">
              <c16:uniqueId val="{00000009-05C7-42A2-AE88-D55E934D20C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141256</c:v>
                </c:pt>
                <c:pt idx="3">
                  <c:v>140730</c:v>
                </c:pt>
                <c:pt idx="6">
                  <c:v>147449</c:v>
                </c:pt>
                <c:pt idx="9">
                  <c:v>143576</c:v>
                </c:pt>
                <c:pt idx="12">
                  <c:v>138470</c:v>
                </c:pt>
              </c:numCache>
            </c:numRef>
          </c:val>
          <c:extLst>
            <c:ext xmlns:c16="http://schemas.microsoft.com/office/drawing/2014/chart" uri="{C3380CC4-5D6E-409C-BE32-E72D297353CC}">
              <c16:uniqueId val="{0000000A-05C7-42A2-AE88-D55E934D20CD}"/>
            </c:ext>
          </c:extLst>
        </c:ser>
        <c:dLbls>
          <c:showLegendKey val="0"/>
          <c:showVal val="0"/>
          <c:showCatName val="0"/>
          <c:showSerName val="0"/>
          <c:showPercent val="0"/>
          <c:showBubbleSize val="0"/>
        </c:dLbls>
        <c:gapWidth val="100"/>
        <c:overlap val="100"/>
        <c:axId val="621238224"/>
        <c:axId val="621231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C7-42A2-AE88-D55E934D20CD}"/>
            </c:ext>
          </c:extLst>
        </c:ser>
        <c:dLbls>
          <c:showLegendKey val="0"/>
          <c:showVal val="0"/>
          <c:showCatName val="0"/>
          <c:showSerName val="0"/>
          <c:showPercent val="0"/>
          <c:showBubbleSize val="0"/>
        </c:dLbls>
        <c:marker val="1"/>
        <c:smooth val="0"/>
        <c:axId val="621238224"/>
        <c:axId val="621231168"/>
      </c:lineChart>
      <c:catAx>
        <c:axId val="62123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1231168"/>
        <c:crosses val="autoZero"/>
        <c:auto val="1"/>
        <c:lblAlgn val="ctr"/>
        <c:lblOffset val="100"/>
        <c:tickLblSkip val="1"/>
        <c:tickMarkSkip val="1"/>
        <c:noMultiLvlLbl val="0"/>
      </c:catAx>
      <c:valAx>
        <c:axId val="621231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1238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21973</c:v>
                </c:pt>
                <c:pt idx="1">
                  <c:v>21773</c:v>
                </c:pt>
                <c:pt idx="2">
                  <c:v>19748</c:v>
                </c:pt>
              </c:numCache>
            </c:numRef>
          </c:val>
          <c:extLst>
            <c:ext xmlns:c16="http://schemas.microsoft.com/office/drawing/2014/chart" uri="{C3380CC4-5D6E-409C-BE32-E72D297353CC}">
              <c16:uniqueId val="{00000000-5DD9-4B99-B0A8-87EFE55E1E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3476</c:v>
                </c:pt>
                <c:pt idx="1">
                  <c:v>3478</c:v>
                </c:pt>
                <c:pt idx="2">
                  <c:v>8478</c:v>
                </c:pt>
              </c:numCache>
            </c:numRef>
          </c:val>
          <c:extLst>
            <c:ext xmlns:c16="http://schemas.microsoft.com/office/drawing/2014/chart" uri="{C3380CC4-5D6E-409C-BE32-E72D297353CC}">
              <c16:uniqueId val="{00000001-5DD9-4B99-B0A8-87EFE55E1E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17711</c:v>
                </c:pt>
                <c:pt idx="1">
                  <c:v>17670</c:v>
                </c:pt>
                <c:pt idx="2">
                  <c:v>18530</c:v>
                </c:pt>
              </c:numCache>
            </c:numRef>
          </c:val>
          <c:extLst>
            <c:ext xmlns:c16="http://schemas.microsoft.com/office/drawing/2014/chart" uri="{C3380CC4-5D6E-409C-BE32-E72D297353CC}">
              <c16:uniqueId val="{00000002-5DD9-4B99-B0A8-87EFE55E1ECC}"/>
            </c:ext>
          </c:extLst>
        </c:ser>
        <c:dLbls>
          <c:showLegendKey val="0"/>
          <c:showVal val="0"/>
          <c:showCatName val="0"/>
          <c:showSerName val="0"/>
          <c:showPercent val="0"/>
          <c:showBubbleSize val="0"/>
        </c:dLbls>
        <c:gapWidth val="120"/>
        <c:overlap val="100"/>
        <c:axId val="621235480"/>
        <c:axId val="621239400"/>
      </c:barChart>
      <c:catAx>
        <c:axId val="621235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1239400"/>
        <c:crosses val="autoZero"/>
        <c:auto val="1"/>
        <c:lblAlgn val="ctr"/>
        <c:lblOffset val="100"/>
        <c:tickLblSkip val="1"/>
        <c:tickMarkSkip val="1"/>
        <c:noMultiLvlLbl val="0"/>
      </c:catAx>
      <c:valAx>
        <c:axId val="621239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1235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{4DA025E0-A3F4-4E93-B77E-443E69BA19D5}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E6-4C3E-AF84-257BFDE0E0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{EE73D5B1-2C4E-4AA8-81AB-216E565DA749}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E6-4C3E-AF84-257BFDE0E0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{892ED62A-3A40-4C94-90D1-FFC08D32A743}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E6-4C3E-AF84-257BFDE0E0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{A6A69F94-F51F-4E10-ACA8-D54F4BE700C1}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E6-4C3E-AF84-257BFDE0E0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{052AB7E7-6A08-4943-AEC4-428208067631}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E6-4C3E-AF84-257BFDE0E09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{E4E9BD0E-46F7-4D90-A037-B3FB649EB4FA}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E6-4C3E-AF84-257BFDE0E09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{AB783CEA-415C-4BA7-A162-29DD538587BB}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E6-4C3E-AF84-257BFDE0E09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{BA8C05DA-8512-498F-92F6-6B4603BEC93D}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E6-4C3E-AF84-257BFDE0E09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{097F366F-6D37-4D6D-81AA-90B1B7EA0094}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E6-4C3E-AF84-257BFDE0E0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50.9</c:v>
                </c:pt>
                <c:pt idx="16">
                  <c:v>51.6</c:v>
                </c:pt>
                <c:pt idx="24">
                  <c:v>53.2</c:v>
                </c:pt>
                <c:pt idx="32">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2E6-4C3E-AF84-257BFDE0E09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{8FF03C18-77D9-4D5B-912D-04C85FE78586}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E6-4C3E-AF84-257BFDE0E0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{AD70A489-B116-4406-9173-4B8FA6E1BB0A}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E6-4C3E-AF84-257BFDE0E0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{625A807B-45F9-413D-A8FD-956478563B8B}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E6-4C3E-AF84-257BFDE0E0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{6DCB8032-30E3-4676-8849-BD60B241CCE6}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E6-4C3E-AF84-257BFDE0E0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{7655B962-9B45-4711-8657-D1FFC45C74EE}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E6-4C3E-AF84-257BFDE0E09D}"/>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{5A27C162-53E6-4B4B-90AF-49ED9AD41570}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E6-4C3E-AF84-257BFDE0E09D}"/>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{D046A1E4-D121-4894-BD1C-15D790E47B5E}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E6-4C3E-AF84-257BFDE0E09D}"/>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{64E400F6-6FD0-4C57-AD6E-209308CE6BD2}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E6-4C3E-AF84-257BFDE0E09D}"/>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{39842C28-17D5-4671-96B5-4B075431A906}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E6-4C3E-AF84-257BFDE0E0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62E6-4C3E-AF84-257BFDE0E09D}"/>
            </c:ext>
          </c:extLst>
        </c:ser>
        <c:dLbls>
          <c:showLegendKey val="0"/>
          <c:showVal val="1"/>
          <c:showCatName val="0"/>
          <c:showSerName val="0"/>
          <c:showPercent val="0"/>
          <c:showBubbleSize val="0"/>
        </c:dLbls>
        <c:axId val="46179840"/>
        <c:axId val="46181760"/>
      </c:scatterChart>
      <c:valAx>
        <c:axId val="46179840"/>
        <c:scaling>
          <c:orientation val="maxMin"/>
          <c:max val="65"/>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{B5B2FA2E-09F6-42EB-A505-D22E4961A480}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2A1-4C34-8DE7-B87F28F39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{54DDC0CD-4F48-4CC3-9A2D-C81C59237B8A}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A1-4C34-8DE7-B87F28F39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{E6BBF508-4EF4-49BE-9316-6D6EEF971407}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A1-4C34-8DE7-B87F28F39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{36125012-A371-4AA6-8FAC-ECD6696D83A2}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A1-4C34-8DE7-B87F28F39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{60DBA2D7-77FB-4F9B-B667-8DB41EBCC074}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A1-4C34-8DE7-B87F28F39DA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{540791F6-8953-41D5-9DCC-4809C9BE0A94}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2A1-4C34-8DE7-B87F28F39DA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{BA0B5819-BAC8-4314-A33B-F83AE5BC8BC9}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2A1-4C34-8DE7-B87F28F39DA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{CCCACF45-E251-4FB8-B35D-A4D007655CD5}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2A1-4C34-8DE7-B87F28F39DA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{865A1D8A-52B7-4952-8313-811E5FC89D28}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2A1-4C34-8DE7-B87F28F39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1.4</c:v>
                </c:pt>
                <c:pt idx="16">
                  <c:v>1.4</c:v>
                </c:pt>
                <c:pt idx="24">
                  <c:v>1.6</c:v>
                </c:pt>
                <c:pt idx="32">
                  <c:v>1.5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2A1-4C34-8DE7-B87F28F39D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{C712B680-1B5C-4FAC-AD75-EA69B6813BAA}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2A1-4C34-8DE7-B87F28F39DA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{D0080D91-5D52-40EC-8A9C-64FB1B74838E}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A1-4C34-8DE7-B87F28F39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{65A88099-9298-4577-BD28-1693CB100FE4}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A1-4C34-8DE7-B87F28F39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{6A4B94BD-0CD9-4845-B962-518BF99DFCE3}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A1-4C34-8DE7-B87F28F39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{F219BB3B-BAA1-4D94-9F84-D0AEACA56AF0}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A1-4C34-8DE7-B87F28F39DAC}"/>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{8BEF3225-276F-4477-8D21-29284F462A58}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2A1-4C34-8DE7-B87F28F39DA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{08C481D6-F54D-460A-AE40-105ECF6D477A}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2A1-4C34-8DE7-B87F28F39DA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{F8ECAF5F-2B0B-49EB-9B04-B15B4E13E0B9}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2A1-4C34-8DE7-B87F28F39DA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{DE14177E-B3A7-4639-A30B-B52D6D7C54A3}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2A1-4C34-8DE7-B87F28F39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C2A1-4C34-8DE7-B87F28F39DAC}"/>
            </c:ext>
          </c:extLst>
        </c:ser>
        <c:dLbls>
          <c:showLegendKey val="0"/>
          <c:showVal val="1"/>
          <c:showCatName val="0"/>
          <c:showSerName val="0"/>
          <c:showPercent val="0"/>
          <c:showBubbleSize val="0"/>
        </c:dLbls>
        <c:axId val="84219776"/>
        <c:axId val="84234240"/>
      </c:scatterChart>
      <c:valAx>
        <c:axId val="84219776"/>
        <c:scaling>
          <c:orientation val="maxMin"/>
          <c:max val="6.1999999999999993"/>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itchFamily="49" charset="-128"/>
              <a:ea typeface="ＭＳ ゴシック" pitchFamily="49" charset="-128"/>
            </a:rPr>
            <a:t>・令和３年度の「元利償還金等</a:t>
          </a:r>
          <a:r>
            <a:rPr kumimoji="1" lang="en-US" altLang="ja-JP" sz="1100">
              <a:solidFill>
                <a:sysClr val="windowText" lastClr="000000"/>
              </a:solidFill>
              <a:latin typeface="ＭＳ ゴシック" pitchFamily="49" charset="-128"/>
              <a:ea typeface="ＭＳ ゴシック" pitchFamily="49" charset="-128"/>
            </a:rPr>
            <a:t>(A)</a:t>
          </a:r>
          <a:r>
            <a:rPr kumimoji="1" lang="ja-JP" altLang="en-US" sz="1100">
              <a:solidFill>
                <a:sysClr val="windowText" lastClr="000000"/>
              </a:solidFill>
              <a:latin typeface="ＭＳ ゴシック" pitchFamily="49" charset="-128"/>
              <a:ea typeface="ＭＳ ゴシック" pitchFamily="49" charset="-128"/>
            </a:rPr>
            <a:t>」は，元利償還金が減少（</a:t>
          </a:r>
          <a:r>
            <a:rPr kumimoji="1" lang="en-US" altLang="ja-JP" sz="1100">
              <a:solidFill>
                <a:sysClr val="windowText" lastClr="000000"/>
              </a:solidFill>
              <a:latin typeface="ＭＳ ゴシック" pitchFamily="49" charset="-128"/>
              <a:ea typeface="ＭＳ ゴシック" pitchFamily="49" charset="-128"/>
            </a:rPr>
            <a:t>373</a:t>
          </a:r>
          <a:r>
            <a:rPr kumimoji="1" lang="ja-JP" altLang="en-US" sz="1100">
              <a:solidFill>
                <a:sysClr val="windowText" lastClr="000000"/>
              </a:solidFill>
              <a:latin typeface="ＭＳ ゴシック" pitchFamily="49" charset="-128"/>
              <a:ea typeface="ＭＳ ゴシック" pitchFamily="49" charset="-128"/>
            </a:rPr>
            <a:t>百万円）したことに加え，公営企業債の元利償還金に対する繰入金が減少（</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百万円）したため，全体で</a:t>
          </a:r>
          <a:r>
            <a:rPr kumimoji="1" lang="en-US" altLang="ja-JP" sz="1100">
              <a:solidFill>
                <a:sysClr val="windowText" lastClr="000000"/>
              </a:solidFill>
              <a:latin typeface="ＭＳ ゴシック" pitchFamily="49" charset="-128"/>
              <a:ea typeface="ＭＳ ゴシック" pitchFamily="49" charset="-128"/>
            </a:rPr>
            <a:t>426</a:t>
          </a:r>
          <a:r>
            <a:rPr kumimoji="1" lang="ja-JP" altLang="en-US" sz="1100">
              <a:solidFill>
                <a:sysClr val="windowText" lastClr="000000"/>
              </a:solidFill>
              <a:latin typeface="ＭＳ ゴシック" pitchFamily="49" charset="-128"/>
              <a:ea typeface="ＭＳ ゴシック" pitchFamily="49" charset="-128"/>
            </a:rPr>
            <a:t>百万円減少している。</a:t>
          </a:r>
        </a:p>
        <a:p>
          <a:r>
            <a:rPr kumimoji="1" lang="ja-JP" altLang="en-US" sz="1100">
              <a:solidFill>
                <a:sysClr val="windowText" lastClr="000000"/>
              </a:solidFill>
              <a:latin typeface="ＭＳ ゴシック" pitchFamily="49" charset="-128"/>
              <a:ea typeface="ＭＳ ゴシック" pitchFamily="49" charset="-128"/>
            </a:rPr>
            <a:t>・控除額である令和３年度の「算入公債費等</a:t>
          </a:r>
          <a:r>
            <a:rPr kumimoji="1" lang="en-US" altLang="ja-JP" sz="1100">
              <a:solidFill>
                <a:sysClr val="windowText" lastClr="000000"/>
              </a:solidFill>
              <a:latin typeface="ＭＳ ゴシック" pitchFamily="49" charset="-128"/>
              <a:ea typeface="ＭＳ ゴシック" pitchFamily="49" charset="-128"/>
            </a:rPr>
            <a:t>(B)</a:t>
          </a:r>
          <a:r>
            <a:rPr kumimoji="1" lang="ja-JP" altLang="en-US" sz="1100">
              <a:solidFill>
                <a:sysClr val="windowText" lastClr="000000"/>
              </a:solidFill>
              <a:latin typeface="ＭＳ ゴシック" pitchFamily="49" charset="-128"/>
              <a:ea typeface="ＭＳ ゴシック" pitchFamily="49" charset="-128"/>
            </a:rPr>
            <a:t>」は，地方債償還額に充当した都市計画税の減少に伴い，特定財源が減少（</a:t>
          </a:r>
          <a:r>
            <a:rPr kumimoji="1" lang="en-US" altLang="ja-JP" sz="1100">
              <a:solidFill>
                <a:sysClr val="windowText" lastClr="000000"/>
              </a:solidFill>
              <a:latin typeface="ＭＳ ゴシック" pitchFamily="49" charset="-128"/>
              <a:ea typeface="ＭＳ ゴシック" pitchFamily="49" charset="-128"/>
            </a:rPr>
            <a:t>56</a:t>
          </a:r>
          <a:r>
            <a:rPr kumimoji="1" lang="ja-JP" altLang="en-US" sz="1100">
              <a:solidFill>
                <a:sysClr val="windowText" lastClr="000000"/>
              </a:solidFill>
              <a:latin typeface="ＭＳ ゴシック" pitchFamily="49" charset="-128"/>
              <a:ea typeface="ＭＳ ゴシック" pitchFamily="49" charset="-128"/>
            </a:rPr>
            <a:t>百万円）したものの，臨時財政対策債の償還額の増加などに伴い，基準財政需要額に算入される公債費が増加（</a:t>
          </a:r>
          <a:r>
            <a:rPr kumimoji="1" lang="en-US" altLang="ja-JP" sz="1100">
              <a:solidFill>
                <a:sysClr val="windowText" lastClr="000000"/>
              </a:solidFill>
              <a:latin typeface="ＭＳ ゴシック" pitchFamily="49" charset="-128"/>
              <a:ea typeface="ＭＳ ゴシック" pitchFamily="49" charset="-128"/>
            </a:rPr>
            <a:t>422</a:t>
          </a:r>
          <a:r>
            <a:rPr kumimoji="1" lang="ja-JP" altLang="en-US" sz="1100">
              <a:solidFill>
                <a:sysClr val="windowText" lastClr="000000"/>
              </a:solidFill>
              <a:latin typeface="ＭＳ ゴシック" pitchFamily="49" charset="-128"/>
              <a:ea typeface="ＭＳ ゴシック" pitchFamily="49" charset="-128"/>
            </a:rPr>
            <a:t>百万円）したことなどから，全体で</a:t>
          </a:r>
          <a:r>
            <a:rPr kumimoji="1" lang="en-US" altLang="ja-JP" sz="1100">
              <a:solidFill>
                <a:sysClr val="windowText" lastClr="000000"/>
              </a:solidFill>
              <a:latin typeface="ＭＳ ゴシック" pitchFamily="49" charset="-128"/>
              <a:ea typeface="ＭＳ ゴシック" pitchFamily="49" charset="-128"/>
            </a:rPr>
            <a:t>185</a:t>
          </a:r>
          <a:r>
            <a:rPr kumimoji="1" lang="ja-JP" altLang="en-US" sz="1100">
              <a:solidFill>
                <a:sysClr val="windowText" lastClr="000000"/>
              </a:solidFill>
              <a:latin typeface="ＭＳ ゴシック" pitchFamily="49" charset="-128"/>
              <a:ea typeface="ＭＳ ゴシック" pitchFamily="49" charset="-128"/>
            </a:rPr>
            <a:t>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満期一括償還地方債については，平成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年度で全ての償還が終了している。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」は，組合等負担等見込額が増加（</a:t>
          </a:r>
          <a:r>
            <a:rPr kumimoji="1" lang="en-US" altLang="ja-JP" sz="1400">
              <a:latin typeface="ＭＳ ゴシック" pitchFamily="49" charset="-128"/>
              <a:ea typeface="ＭＳ ゴシック" pitchFamily="49" charset="-128"/>
            </a:rPr>
            <a:t>708</a:t>
          </a:r>
          <a:r>
            <a:rPr kumimoji="1" lang="ja-JP" altLang="en-US" sz="1400">
              <a:latin typeface="ＭＳ ゴシック" pitchFamily="49" charset="-128"/>
              <a:ea typeface="ＭＳ ゴシック" pitchFamily="49" charset="-128"/>
            </a:rPr>
            <a:t>百万円）したものの，一般会計等に係る地方債の現在高が減少（</a:t>
          </a:r>
          <a:r>
            <a:rPr kumimoji="1" lang="en-US" altLang="ja-JP" sz="1400">
              <a:latin typeface="ＭＳ ゴシック" pitchFamily="49" charset="-128"/>
              <a:ea typeface="ＭＳ ゴシック" pitchFamily="49" charset="-128"/>
            </a:rPr>
            <a:t>5,106</a:t>
          </a:r>
          <a:r>
            <a:rPr kumimoji="1" lang="ja-JP" altLang="en-US" sz="1400">
              <a:latin typeface="ＭＳ ゴシック" pitchFamily="49" charset="-128"/>
              <a:ea typeface="ＭＳ ゴシック" pitchFamily="49" charset="-128"/>
            </a:rPr>
            <a:t>百万円）したことなどにより，全体で</a:t>
          </a:r>
          <a:r>
            <a:rPr kumimoji="1" lang="en-US" altLang="ja-JP" sz="1400">
              <a:latin typeface="ＭＳ ゴシック" pitchFamily="49" charset="-128"/>
              <a:ea typeface="ＭＳ ゴシック" pitchFamily="49" charset="-128"/>
            </a:rPr>
            <a:t>6,429</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・控除額である「充当可能財源等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」は，充当可能特定歳入が減少（</a:t>
          </a:r>
          <a:r>
            <a:rPr kumimoji="1" lang="en-US" altLang="ja-JP" sz="1400">
              <a:latin typeface="ＭＳ ゴシック" pitchFamily="49" charset="-128"/>
              <a:ea typeface="ＭＳ ゴシック" pitchFamily="49" charset="-128"/>
            </a:rPr>
            <a:t>1,310</a:t>
          </a:r>
          <a:r>
            <a:rPr kumimoji="1" lang="ja-JP" altLang="en-US" sz="1400">
              <a:latin typeface="ＭＳ ゴシック" pitchFamily="49" charset="-128"/>
              <a:ea typeface="ＭＳ ゴシック" pitchFamily="49" charset="-128"/>
            </a:rPr>
            <a:t>百万円）したものの，充当可能基金が増加（</a:t>
          </a:r>
          <a:r>
            <a:rPr kumimoji="1" lang="en-US" altLang="ja-JP" sz="1400">
              <a:latin typeface="ＭＳ ゴシック" pitchFamily="49" charset="-128"/>
              <a:ea typeface="ＭＳ ゴシック" pitchFamily="49" charset="-128"/>
            </a:rPr>
            <a:t>4,454</a:t>
          </a:r>
          <a:r>
            <a:rPr kumimoji="1" lang="ja-JP" altLang="en-US" sz="1400">
              <a:latin typeface="ＭＳ ゴシック" pitchFamily="49" charset="-128"/>
              <a:ea typeface="ＭＳ ゴシック" pitchFamily="49" charset="-128"/>
            </a:rPr>
            <a:t>百万円）したことなどにより，全体で</a:t>
          </a:r>
          <a:r>
            <a:rPr kumimoji="1" lang="en-US" altLang="ja-JP" sz="1400">
              <a:latin typeface="ＭＳ ゴシック" pitchFamily="49" charset="-128"/>
              <a:ea typeface="ＭＳ ゴシック" pitchFamily="49" charset="-128"/>
            </a:rPr>
            <a:t>2,613</a:t>
          </a:r>
          <a:r>
            <a:rPr kumimoji="1" lang="ja-JP" altLang="en-US" sz="1400">
              <a:latin typeface="ＭＳ ゴシック" pitchFamily="49" charset="-128"/>
              <a:ea typeface="ＭＳ ゴシック" pitchFamily="49" charset="-128"/>
            </a:rPr>
            <a:t>百万円増加している。</a:t>
          </a:r>
        </a:p>
        <a:p>
          <a:r>
            <a:rPr kumimoji="1" lang="ja-JP" altLang="en-US" sz="1400">
              <a:latin typeface="ＭＳ ゴシック" pitchFamily="49" charset="-128"/>
              <a:ea typeface="ＭＳ ゴシック" pitchFamily="49" charset="-128"/>
            </a:rPr>
            <a:t>・将来負担比率の分子は，令和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」が「将来負担額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」を上回ったことから負数となり，将来負担比率は算定されなかった。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広島県福山市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億円を積み立てた一方，新型コロナ</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対策の事業を迅速に行うため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たほか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今後の公債費の増嵩に対応するため，「減債基金」へ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また，「福山市築城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年事業の財源として同基金から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福山北産業団地造成事業の財源として「福山市大規模事業基金」から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活用したことなどにより．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収支状況を踏まえ，今後の財政事情を見通す中で，効果的に活用していく予定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・福山市大規模事業基金：福山市の発展の基盤となる大規模事業を円滑に推進するための経費の財源に充てるもの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・福山市教育環境整備基金：小中学校等の教育環境の整備充実のために必要な経費の財源に充てるもの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年記念基金：福山城の魅力を今によみがえらせ，その価値を後世に伝えるための事業に必要な経費の財源に充てるもの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億円を活用したことによる減少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億円を活用したことによる差額分の増加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・福山市大規模事業基金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福山北産業団地造成事業の財源として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億円，大学整備事業の財源として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年記念基金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年度に実施される福山城築城</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年事業の財源として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億円を活用する予定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「福山市財政調整基金」に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億円を積み立てた一方，新型コロナウイルス感染症対応や「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中小事業者応援事業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」の財源などとして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億円を活用し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災害の発生や経済事情の変動等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に備え，活用していく予定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今後の公債費の増嵩に対応するため，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市債償還額の推移等を踏まえ，市債償還や適正な管理のために積み増しや活用を行う予定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55.1</a:t>
          </a:r>
          <a:r>
            <a:rPr kumimoji="1" lang="ja-JP" altLang="en-US" sz="1100">
              <a:latin typeface="ＭＳ Ｐゴシック" panose="020B0600070205080204" pitchFamily="50" charset="-128"/>
              <a:ea typeface="ＭＳ Ｐゴシック" panose="020B0600070205080204" pitchFamily="50" charset="-128"/>
            </a:rPr>
            <a:t>％と前年から</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％上昇し，資産の老朽化が進んでいるものの，類似団体平均の</a:t>
          </a:r>
          <a:r>
            <a:rPr kumimoji="1" lang="en-US" altLang="ja-JP" sz="1100">
              <a:latin typeface="ＭＳ Ｐゴシック" panose="020B0600070205080204" pitchFamily="50" charset="-128"/>
              <a:ea typeface="ＭＳ Ｐゴシック" panose="020B0600070205080204" pitchFamily="50" charset="-128"/>
            </a:rPr>
            <a:t>63.9</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8.8</a:t>
          </a:r>
          <a:r>
            <a:rPr kumimoji="1" lang="ja-JP" altLang="en-US" sz="1100">
              <a:latin typeface="ＭＳ Ｐゴシック" panose="020B0600070205080204" pitchFamily="50" charset="-128"/>
              <a:ea typeface="ＭＳ Ｐゴシック" panose="020B0600070205080204" pitchFamily="50" charset="-128"/>
            </a:rPr>
            <a:t>％下回っており，資産の老朽化割合は類似団体と比べ低くなっている。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75" name="直線コネクタ 74"/>
        <xdr:cNvCxnSpPr/>
      </xdr:nvCxnSpPr>
      <xdr:spPr>
        <a:xfrm flipV="1">
          <a:off x="4206240" y="526224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76" name="有形固定資産減価償却率最小値テキスト"/>
        <xdr:cNvSpPr txBox="1"/>
      </xdr:nvSpPr>
      <xdr:spPr>
        <a:xfrm>
          <a:off x="4258945" y="655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77" name="直線コネクタ 76"/>
        <xdr:cNvCxnSpPr/>
      </xdr:nvCxnSpPr>
      <xdr:spPr>
        <a:xfrm>
          <a:off x="4119245" y="65523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13987</xdr:rowOff>
    </xdr:from>
    <xdr:ext cx="405111" cy="259045"/>
    <xdr:sp macro="" textlink="">
      <xdr:nvSpPr>
        <xdr:cNvPr id="80" name="有形固定資産減価償却率平均値テキスト"/>
        <xdr:cNvSpPr txBox="1"/>
      </xdr:nvSpPr>
      <xdr:spPr>
        <a:xfrm>
          <a:off x="4258945" y="5980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81" name="フローチャート: 判断 80"/>
        <xdr:cNvSpPr/>
      </xdr:nvSpPr>
      <xdr:spPr>
        <a:xfrm>
          <a:off x="415734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82" name="フローチャート: 判断 81"/>
        <xdr:cNvSpPr/>
      </xdr:nvSpPr>
      <xdr:spPr>
        <a:xfrm>
          <a:off x="3537585" y="596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3" name="フローチャート: 判断 82"/>
        <xdr:cNvSpPr/>
      </xdr:nvSpPr>
      <xdr:spPr>
        <a:xfrm>
          <a:off x="286702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84" name="フローチャート: 判断 83"/>
        <xdr:cNvSpPr/>
      </xdr:nvSpPr>
      <xdr:spPr>
        <a:xfrm>
          <a:off x="2196465" y="59050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85" name="フローチャート: 判断 84"/>
        <xdr:cNvSpPr/>
      </xdr:nvSpPr>
      <xdr:spPr>
        <a:xfrm>
          <a:off x="1525905" y="5865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61807</xdr:rowOff>
    </xdr:from>
    <xdr:to>
      <xdr:col>23</xdr:col>
      <xdr:colOff>136525</xdr:colOff>
      <xdr:row>29</xdr:row>
      <xdr:rowOff>163407</xdr:rowOff>
    </xdr:to>
    <xdr:sp macro="" textlink="">
      <xdr:nvSpPr>
        <xdr:cNvPr id="91" name="楕円 90"/>
        <xdr:cNvSpPr/>
      </xdr:nvSpPr>
      <xdr:spPr>
        <a:xfrm>
          <a:off x="4157345" y="56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84684</xdr:rowOff>
    </xdr:from>
    <xdr:ext cx="405111" cy="259045"/>
    <xdr:sp macro="" textlink="">
      <xdr:nvSpPr>
        <xdr:cNvPr id="92" name="有形固定資産減価償却率該当値テキスト"/>
        <xdr:cNvSpPr txBox="1"/>
      </xdr:nvSpPr>
      <xdr:spPr>
        <a:xfrm>
          <a:off x="4258945"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164888</xdr:rowOff>
    </xdr:from>
    <xdr:to>
      <xdr:col>19</xdr:col>
      <xdr:colOff>187325</xdr:colOff>
      <xdr:row>29</xdr:row>
      <xdr:rowOff>95038</xdr:rowOff>
    </xdr:to>
    <xdr:sp macro="" textlink="">
      <xdr:nvSpPr>
        <xdr:cNvPr id="93" name="楕円 92"/>
        <xdr:cNvSpPr/>
      </xdr:nvSpPr>
      <xdr:spPr>
        <a:xfrm>
          <a:off x="3537585" y="56284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44238</xdr:rowOff>
    </xdr:from>
    <xdr:to>
      <xdr:col>23</xdr:col>
      <xdr:colOff>85725</xdr:colOff>
      <xdr:row>29</xdr:row>
      <xdr:rowOff>112607</xdr:rowOff>
    </xdr:to>
    <xdr:cxnSp macro="">
      <xdr:nvCxnSpPr>
        <xdr:cNvPr id="94" name="直線コネクタ 93"/>
        <xdr:cNvCxnSpPr/>
      </xdr:nvCxnSpPr>
      <xdr:spPr>
        <a:xfrm>
          <a:off x="3588385" y="5675418"/>
          <a:ext cx="61976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107315</xdr:rowOff>
    </xdr:from>
    <xdr:to>
      <xdr:col>15</xdr:col>
      <xdr:colOff>187325</xdr:colOff>
      <xdr:row>29</xdr:row>
      <xdr:rowOff>37465</xdr:rowOff>
    </xdr:to>
    <xdr:sp macro="" textlink="">
      <xdr:nvSpPr>
        <xdr:cNvPr id="95" name="楕円 94"/>
        <xdr:cNvSpPr/>
      </xdr:nvSpPr>
      <xdr:spPr>
        <a:xfrm>
          <a:off x="2867025" y="5570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158115</xdr:rowOff>
    </xdr:from>
    <xdr:to>
      <xdr:col>19</xdr:col>
      <xdr:colOff>136525</xdr:colOff>
      <xdr:row>29</xdr:row>
      <xdr:rowOff>44238</xdr:rowOff>
    </xdr:to>
    <xdr:cxnSp macro="">
      <xdr:nvCxnSpPr>
        <xdr:cNvPr id="96" name="直線コネクタ 95"/>
        <xdr:cNvCxnSpPr/>
      </xdr:nvCxnSpPr>
      <xdr:spPr>
        <a:xfrm>
          <a:off x="2917825" y="5621655"/>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82127</xdr:rowOff>
    </xdr:from>
    <xdr:to>
      <xdr:col>11</xdr:col>
      <xdr:colOff>187325</xdr:colOff>
      <xdr:row>29</xdr:row>
      <xdr:rowOff>12277</xdr:rowOff>
    </xdr:to>
    <xdr:sp macro="" textlink="">
      <xdr:nvSpPr>
        <xdr:cNvPr id="97" name="楕円 96"/>
        <xdr:cNvSpPr/>
      </xdr:nvSpPr>
      <xdr:spPr>
        <a:xfrm>
          <a:off x="2196465" y="55456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132927</xdr:rowOff>
    </xdr:from>
    <xdr:to>
      <xdr:col>15</xdr:col>
      <xdr:colOff>136525</xdr:colOff>
      <xdr:row>28</xdr:row>
      <xdr:rowOff>158115</xdr:rowOff>
    </xdr:to>
    <xdr:cxnSp macro="">
      <xdr:nvCxnSpPr>
        <xdr:cNvPr id="98" name="直線コネクタ 97"/>
        <xdr:cNvCxnSpPr/>
      </xdr:nvCxnSpPr>
      <xdr:spPr>
        <a:xfrm>
          <a:off x="2247265" y="5596467"/>
          <a:ext cx="67056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20955</xdr:rowOff>
    </xdr:from>
    <xdr:to>
      <xdr:col>7</xdr:col>
      <xdr:colOff>187325</xdr:colOff>
      <xdr:row>28</xdr:row>
      <xdr:rowOff>122555</xdr:rowOff>
    </xdr:to>
    <xdr:sp macro="" textlink="">
      <xdr:nvSpPr>
        <xdr:cNvPr id="99" name="楕円 98"/>
        <xdr:cNvSpPr/>
      </xdr:nvSpPr>
      <xdr:spPr>
        <a:xfrm>
          <a:off x="1525905" y="54844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71755</xdr:rowOff>
    </xdr:from>
    <xdr:to>
      <xdr:col>11</xdr:col>
      <xdr:colOff>136525</xdr:colOff>
      <xdr:row>28</xdr:row>
      <xdr:rowOff>132927</xdr:rowOff>
    </xdr:to>
    <xdr:cxnSp macro="">
      <xdr:nvCxnSpPr>
        <xdr:cNvPr id="100" name="直線コネクタ 99"/>
        <xdr:cNvCxnSpPr/>
      </xdr:nvCxnSpPr>
      <xdr:spPr>
        <a:xfrm>
          <a:off x="1576705" y="5535295"/>
          <a:ext cx="67056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85107</xdr:rowOff>
    </xdr:from>
    <xdr:ext cx="405111" cy="259045"/>
    <xdr:sp macro="" textlink="">
      <xdr:nvSpPr>
        <xdr:cNvPr id="101" name="n_1aveValue有形固定資産減価償却率"/>
        <xdr:cNvSpPr txBox="1"/>
      </xdr:nvSpPr>
      <xdr:spPr>
        <a:xfrm>
          <a:off x="3395989" y="6051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102" name="n_2aveValue有形固定資産減価償却率"/>
        <xdr:cNvSpPr txBox="1"/>
      </xdr:nvSpPr>
      <xdr:spPr>
        <a:xfrm>
          <a:off x="2738129" y="602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27534</xdr:rowOff>
    </xdr:from>
    <xdr:ext cx="405111" cy="259045"/>
    <xdr:sp macro="" textlink="">
      <xdr:nvSpPr>
        <xdr:cNvPr id="103" name="n_3aveValue有形固定資産減価償却率"/>
        <xdr:cNvSpPr txBox="1"/>
      </xdr:nvSpPr>
      <xdr:spPr>
        <a:xfrm>
          <a:off x="2067569" y="59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159402</xdr:rowOff>
    </xdr:from>
    <xdr:ext cx="405111" cy="259045"/>
    <xdr:sp macro="" textlink="">
      <xdr:nvSpPr>
        <xdr:cNvPr id="104" name="n_4aveValue有形固定資産減価償却率"/>
        <xdr:cNvSpPr txBox="1"/>
      </xdr:nvSpPr>
      <xdr:spPr>
        <a:xfrm>
          <a:off x="1397009" y="5958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111565</xdr:rowOff>
    </xdr:from>
    <xdr:ext cx="405111" cy="259045"/>
    <xdr:sp macro="" textlink="">
      <xdr:nvSpPr>
        <xdr:cNvPr id="105" name="n_1mainValue有形固定資産減価償却率"/>
        <xdr:cNvSpPr txBox="1"/>
      </xdr:nvSpPr>
      <xdr:spPr>
        <a:xfrm>
          <a:off x="3395989" y="540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53992</xdr:rowOff>
    </xdr:from>
    <xdr:ext cx="405111" cy="259045"/>
    <xdr:sp macro="" textlink="">
      <xdr:nvSpPr>
        <xdr:cNvPr id="106" name="n_2mainValue有形固定資産減価償却率"/>
        <xdr:cNvSpPr txBox="1"/>
      </xdr:nvSpPr>
      <xdr:spPr>
        <a:xfrm>
          <a:off x="273812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28804</xdr:rowOff>
    </xdr:from>
    <xdr:ext cx="405111" cy="259045"/>
    <xdr:sp macro="" textlink="">
      <xdr:nvSpPr>
        <xdr:cNvPr id="107" name="n_3mainValue有形固定資産減価償却率"/>
        <xdr:cNvSpPr txBox="1"/>
      </xdr:nvSpPr>
      <xdr:spPr>
        <a:xfrm>
          <a:off x="2067569" y="5324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139082</xdr:rowOff>
    </xdr:from>
    <xdr:ext cx="405111" cy="259045"/>
    <xdr:sp macro="" textlink="">
      <xdr:nvSpPr>
        <xdr:cNvPr id="108" name="n_4mainValue有形固定資産減価償却率"/>
        <xdr:cNvSpPr txBox="1"/>
      </xdr:nvSpPr>
      <xdr:spPr>
        <a:xfrm>
          <a:off x="1397009" y="5267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[ 269.8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a:t>
          </a:r>
          <a:r>
            <a:rPr kumimoji="1" lang="en-US" altLang="ja-JP" sz="1100">
              <a:latin typeface="ＭＳ Ｐゴシック" panose="020B0600070205080204" pitchFamily="50" charset="-128"/>
              <a:ea typeface="ＭＳ Ｐゴシック" panose="020B0600070205080204" pitchFamily="50" charset="-128"/>
            </a:rPr>
            <a:t>269.8</a:t>
          </a:r>
          <a:r>
            <a:rPr kumimoji="1" lang="ja-JP" altLang="en-US" sz="1100">
              <a:latin typeface="ＭＳ Ｐゴシック" panose="020B0600070205080204" pitchFamily="50" charset="-128"/>
              <a:ea typeface="ＭＳ Ｐゴシック" panose="020B0600070205080204" pitchFamily="50" charset="-128"/>
            </a:rPr>
            <a:t>％と前年より</a:t>
          </a:r>
          <a:r>
            <a:rPr kumimoji="1" lang="en-US" altLang="ja-JP" sz="1100">
              <a:latin typeface="ＭＳ Ｐゴシック" panose="020B0600070205080204" pitchFamily="50" charset="-128"/>
              <a:ea typeface="ＭＳ Ｐゴシック" panose="020B0600070205080204" pitchFamily="50" charset="-128"/>
            </a:rPr>
            <a:t>107.6</a:t>
          </a:r>
          <a:r>
            <a:rPr kumimoji="1" lang="ja-JP" altLang="en-US" sz="1100">
              <a:latin typeface="ＭＳ Ｐゴシック" panose="020B0600070205080204" pitchFamily="50" charset="-128"/>
              <a:ea typeface="ＭＳ Ｐゴシック" panose="020B0600070205080204" pitchFamily="50" charset="-128"/>
            </a:rPr>
            <a:t>％減少し，類似団体平均の</a:t>
          </a:r>
          <a:r>
            <a:rPr kumimoji="1" lang="en-US" altLang="ja-JP" sz="1100">
              <a:latin typeface="ＭＳ Ｐゴシック" panose="020B0600070205080204" pitchFamily="50" charset="-128"/>
              <a:ea typeface="ＭＳ Ｐゴシック" panose="020B0600070205080204" pitchFamily="50" charset="-128"/>
            </a:rPr>
            <a:t>505.9</a:t>
          </a:r>
          <a:r>
            <a:rPr kumimoji="1" lang="ja-JP" altLang="en-US" sz="1100">
              <a:latin typeface="ＭＳ Ｐゴシック" panose="020B0600070205080204" pitchFamily="50" charset="-128"/>
              <a:ea typeface="ＭＳ Ｐゴシック" panose="020B0600070205080204" pitchFamily="50" charset="-128"/>
            </a:rPr>
            <a:t>％を</a:t>
          </a:r>
          <a:r>
            <a:rPr kumimoji="1" lang="en-US" altLang="ja-JP" sz="1100">
              <a:latin typeface="ＭＳ Ｐゴシック" panose="020B0600070205080204" pitchFamily="50" charset="-128"/>
              <a:ea typeface="ＭＳ Ｐゴシック" panose="020B0600070205080204" pitchFamily="50" charset="-128"/>
            </a:rPr>
            <a:t>236.1</a:t>
          </a:r>
          <a:r>
            <a:rPr kumimoji="1" lang="ja-JP" altLang="en-US" sz="1100">
              <a:latin typeface="ＭＳ Ｐゴシック" panose="020B0600070205080204" pitchFamily="50" charset="-128"/>
              <a:ea typeface="ＭＳ Ｐゴシック" panose="020B0600070205080204" pitchFamily="50" charset="-128"/>
            </a:rPr>
            <a:t>％下回っており，経常一般財源等（経常経費充当財源等を除く）に対する充当可能財源を除いた将来負担額の割合が類似団体に比べ低くなっている。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39" name="直線コネクタ 138"/>
        <xdr:cNvCxnSpPr/>
      </xdr:nvCxnSpPr>
      <xdr:spPr>
        <a:xfrm flipV="1">
          <a:off x="13027660" y="516046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40" name="債務償還比率最小値テキスト"/>
        <xdr:cNvSpPr txBox="1"/>
      </xdr:nvSpPr>
      <xdr:spPr>
        <a:xfrm>
          <a:off x="13080365" y="66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41" name="直線コネクタ 140"/>
        <xdr:cNvCxnSpPr/>
      </xdr:nvCxnSpPr>
      <xdr:spPr>
        <a:xfrm>
          <a:off x="12963525" y="6655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44" name="債務償還比率平均値テキスト"/>
        <xdr:cNvSpPr txBox="1"/>
      </xdr:nvSpPr>
      <xdr:spPr>
        <a:xfrm>
          <a:off x="13080365"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45" name="フローチャート: 判断 144"/>
        <xdr:cNvSpPr/>
      </xdr:nvSpPr>
      <xdr:spPr>
        <a:xfrm>
          <a:off x="13001625" y="5874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46" name="フローチャート: 判断 145"/>
        <xdr:cNvSpPr/>
      </xdr:nvSpPr>
      <xdr:spPr>
        <a:xfrm>
          <a:off x="12359005" y="6104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47" name="フローチャート: 判断 146"/>
        <xdr:cNvSpPr/>
      </xdr:nvSpPr>
      <xdr:spPr>
        <a:xfrm>
          <a:off x="11688445" y="6113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48" name="フローチャート: 判断 147"/>
        <xdr:cNvSpPr/>
      </xdr:nvSpPr>
      <xdr:spPr>
        <a:xfrm>
          <a:off x="11017885" y="6081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49" name="フローチャート: 判断 148"/>
        <xdr:cNvSpPr/>
      </xdr:nvSpPr>
      <xdr:spPr>
        <a:xfrm>
          <a:off x="10347325" y="6100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54574</xdr:rowOff>
    </xdr:from>
    <xdr:to>
      <xdr:col>76</xdr:col>
      <xdr:colOff>73025</xdr:colOff>
      <xdr:row>28</xdr:row>
      <xdr:rowOff>156174</xdr:rowOff>
    </xdr:to>
    <xdr:sp macro="" textlink="">
      <xdr:nvSpPr>
        <xdr:cNvPr id="155" name="楕円 154"/>
        <xdr:cNvSpPr/>
      </xdr:nvSpPr>
      <xdr:spPr>
        <a:xfrm>
          <a:off x="13001625" y="5518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77451</xdr:rowOff>
    </xdr:from>
    <xdr:ext cx="469744" cy="259045"/>
    <xdr:sp macro="" textlink="">
      <xdr:nvSpPr>
        <xdr:cNvPr id="156" name="債務償還比率該当値テキスト"/>
        <xdr:cNvSpPr txBox="1"/>
      </xdr:nvSpPr>
      <xdr:spPr>
        <a:xfrm>
          <a:off x="13080365" y="537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49058</xdr:rowOff>
    </xdr:from>
    <xdr:to>
      <xdr:col>72</xdr:col>
      <xdr:colOff>123825</xdr:colOff>
      <xdr:row>29</xdr:row>
      <xdr:rowOff>150658</xdr:rowOff>
    </xdr:to>
    <xdr:sp macro="" textlink="">
      <xdr:nvSpPr>
        <xdr:cNvPr id="157" name="楕円 156"/>
        <xdr:cNvSpPr/>
      </xdr:nvSpPr>
      <xdr:spPr>
        <a:xfrm>
          <a:off x="12359005" y="568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105374</xdr:rowOff>
    </xdr:from>
    <xdr:to>
      <xdr:col>76</xdr:col>
      <xdr:colOff>22225</xdr:colOff>
      <xdr:row>29</xdr:row>
      <xdr:rowOff>99858</xdr:rowOff>
    </xdr:to>
    <xdr:cxnSp macro="">
      <xdr:nvCxnSpPr>
        <xdr:cNvPr id="158" name="直線コネクタ 157"/>
        <xdr:cNvCxnSpPr/>
      </xdr:nvCxnSpPr>
      <xdr:spPr>
        <a:xfrm flipV="1">
          <a:off x="12409805" y="5568914"/>
          <a:ext cx="619760" cy="16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39034</xdr:rowOff>
    </xdr:from>
    <xdr:to>
      <xdr:col>68</xdr:col>
      <xdr:colOff>123825</xdr:colOff>
      <xdr:row>29</xdr:row>
      <xdr:rowOff>140634</xdr:rowOff>
    </xdr:to>
    <xdr:sp macro="" textlink="">
      <xdr:nvSpPr>
        <xdr:cNvPr id="159" name="楕円 158"/>
        <xdr:cNvSpPr/>
      </xdr:nvSpPr>
      <xdr:spPr>
        <a:xfrm>
          <a:off x="11688445" y="567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89834</xdr:rowOff>
    </xdr:from>
    <xdr:to>
      <xdr:col>72</xdr:col>
      <xdr:colOff>73025</xdr:colOff>
      <xdr:row>29</xdr:row>
      <xdr:rowOff>99858</xdr:rowOff>
    </xdr:to>
    <xdr:cxnSp macro="">
      <xdr:nvCxnSpPr>
        <xdr:cNvPr id="160" name="直線コネクタ 159"/>
        <xdr:cNvCxnSpPr/>
      </xdr:nvCxnSpPr>
      <xdr:spPr>
        <a:xfrm>
          <a:off x="11739245" y="5721014"/>
          <a:ext cx="670560" cy="1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23304</xdr:rowOff>
    </xdr:from>
    <xdr:to>
      <xdr:col>64</xdr:col>
      <xdr:colOff>123825</xdr:colOff>
      <xdr:row>29</xdr:row>
      <xdr:rowOff>124904</xdr:rowOff>
    </xdr:to>
    <xdr:sp macro="" textlink="">
      <xdr:nvSpPr>
        <xdr:cNvPr id="161" name="楕円 160"/>
        <xdr:cNvSpPr/>
      </xdr:nvSpPr>
      <xdr:spPr>
        <a:xfrm>
          <a:off x="11017885" y="56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74104</xdr:rowOff>
    </xdr:from>
    <xdr:to>
      <xdr:col>68</xdr:col>
      <xdr:colOff>73025</xdr:colOff>
      <xdr:row>29</xdr:row>
      <xdr:rowOff>89834</xdr:rowOff>
    </xdr:to>
    <xdr:cxnSp macro="">
      <xdr:nvCxnSpPr>
        <xdr:cNvPr id="162" name="直線コネクタ 161"/>
        <xdr:cNvCxnSpPr/>
      </xdr:nvCxnSpPr>
      <xdr:spPr>
        <a:xfrm>
          <a:off x="11068685" y="5705284"/>
          <a:ext cx="670560" cy="1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14668</xdr:rowOff>
    </xdr:from>
    <xdr:to>
      <xdr:col>60</xdr:col>
      <xdr:colOff>123825</xdr:colOff>
      <xdr:row>29</xdr:row>
      <xdr:rowOff>116268</xdr:rowOff>
    </xdr:to>
    <xdr:sp macro="" textlink="">
      <xdr:nvSpPr>
        <xdr:cNvPr id="163" name="楕円 162"/>
        <xdr:cNvSpPr/>
      </xdr:nvSpPr>
      <xdr:spPr>
        <a:xfrm>
          <a:off x="10347325" y="564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65468</xdr:rowOff>
    </xdr:from>
    <xdr:to>
      <xdr:col>64</xdr:col>
      <xdr:colOff>73025</xdr:colOff>
      <xdr:row>29</xdr:row>
      <xdr:rowOff>74104</xdr:rowOff>
    </xdr:to>
    <xdr:cxnSp macro="">
      <xdr:nvCxnSpPr>
        <xdr:cNvPr id="164" name="直線コネクタ 163"/>
        <xdr:cNvCxnSpPr/>
      </xdr:nvCxnSpPr>
      <xdr:spPr>
        <a:xfrm>
          <a:off x="10398125" y="5696648"/>
          <a:ext cx="67056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65" name="n_1aveValue債務償還比率"/>
        <xdr:cNvSpPr txBox="1"/>
      </xdr:nvSpPr>
      <xdr:spPr>
        <a:xfrm>
          <a:off x="12185092" y="61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66" name="n_2aveValue債務償還比率"/>
        <xdr:cNvSpPr txBox="1"/>
      </xdr:nvSpPr>
      <xdr:spPr>
        <a:xfrm>
          <a:off x="11527232" y="620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67" name="n_3aveValue債務償還比率"/>
        <xdr:cNvSpPr txBox="1"/>
      </xdr:nvSpPr>
      <xdr:spPr>
        <a:xfrm>
          <a:off x="10856672" y="617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68" name="n_4aveValue債務償還比率"/>
        <xdr:cNvSpPr txBox="1"/>
      </xdr:nvSpPr>
      <xdr:spPr>
        <a:xfrm>
          <a:off x="10186112" y="618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167185</xdr:rowOff>
    </xdr:from>
    <xdr:ext cx="469744" cy="259045"/>
    <xdr:sp macro="" textlink="">
      <xdr:nvSpPr>
        <xdr:cNvPr id="169" name="n_1mainValue債務償還比率"/>
        <xdr:cNvSpPr txBox="1"/>
      </xdr:nvSpPr>
      <xdr:spPr>
        <a:xfrm>
          <a:off x="12185092" y="546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157161</xdr:rowOff>
    </xdr:from>
    <xdr:ext cx="469744" cy="259045"/>
    <xdr:sp macro="" textlink="">
      <xdr:nvSpPr>
        <xdr:cNvPr id="170" name="n_2mainValue債務償還比率"/>
        <xdr:cNvSpPr txBox="1"/>
      </xdr:nvSpPr>
      <xdr:spPr>
        <a:xfrm>
          <a:off x="11527232" y="545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141431</xdr:rowOff>
    </xdr:from>
    <xdr:ext cx="469744" cy="259045"/>
    <xdr:sp macro="" textlink="">
      <xdr:nvSpPr>
        <xdr:cNvPr id="171" name="n_3mainValue債務償還比率"/>
        <xdr:cNvSpPr txBox="1"/>
      </xdr:nvSpPr>
      <xdr:spPr>
        <a:xfrm>
          <a:off x="10856672" y="543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132795</xdr:rowOff>
    </xdr:from>
    <xdr:ext cx="469744" cy="259045"/>
    <xdr:sp macro="" textlink="">
      <xdr:nvSpPr>
        <xdr:cNvPr id="172" name="n_4mainValue債務償還比率"/>
        <xdr:cNvSpPr txBox="1"/>
      </xdr:nvSpPr>
      <xdr:spPr>
        <a:xfrm>
          <a:off x="10186112" y="542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7399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9652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109982</xdr:rowOff>
    </xdr:from>
    <xdr:to>
      <xdr:col>24</xdr:col>
      <xdr:colOff>114300</xdr:colOff>
      <xdr:row>35</xdr:row>
      <xdr:rowOff>40132</xdr:rowOff>
    </xdr:to>
    <xdr:sp macro="" textlink="">
      <xdr:nvSpPr>
        <xdr:cNvPr id="71" name="楕円 70"/>
        <xdr:cNvSpPr/>
      </xdr:nvSpPr>
      <xdr:spPr>
        <a:xfrm>
          <a:off x="4036060" y="58097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132859</xdr:rowOff>
    </xdr:from>
    <xdr:ext cx="405111" cy="259045"/>
    <xdr:sp macro="" textlink="">
      <xdr:nvSpPr>
        <xdr:cNvPr id="72" name="【道路】&#10;有形固定資産減価償却率該当値テキスト"/>
        <xdr:cNvSpPr txBox="1"/>
      </xdr:nvSpPr>
      <xdr:spPr>
        <a:xfrm>
          <a:off x="4124960" y="566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3" name="楕円 72"/>
        <xdr:cNvSpPr/>
      </xdr:nvSpPr>
      <xdr:spPr>
        <a:xfrm>
          <a:off x="3312160" y="57571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108204</xdr:rowOff>
    </xdr:from>
    <xdr:to>
      <xdr:col>24</xdr:col>
      <xdr:colOff>63500</xdr:colOff>
      <xdr:row>34</xdr:row>
      <xdr:rowOff>160782</xdr:rowOff>
    </xdr:to>
    <xdr:cxnSp macro="">
      <xdr:nvCxnSpPr>
        <xdr:cNvPr id="74" name="直線コネクタ 73"/>
        <xdr:cNvCxnSpPr/>
      </xdr:nvCxnSpPr>
      <xdr:spPr>
        <a:xfrm>
          <a:off x="3355340" y="5807964"/>
          <a:ext cx="73152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9398</xdr:rowOff>
    </xdr:from>
    <xdr:to>
      <xdr:col>15</xdr:col>
      <xdr:colOff>101600</xdr:colOff>
      <xdr:row>34</xdr:row>
      <xdr:rowOff>110998</xdr:rowOff>
    </xdr:to>
    <xdr:sp macro="" textlink="">
      <xdr:nvSpPr>
        <xdr:cNvPr id="75" name="楕円 74"/>
        <xdr:cNvSpPr/>
      </xdr:nvSpPr>
      <xdr:spPr>
        <a:xfrm>
          <a:off x="2514600" y="570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60198</xdr:rowOff>
    </xdr:from>
    <xdr:to>
      <xdr:col>19</xdr:col>
      <xdr:colOff>177800</xdr:colOff>
      <xdr:row>34</xdr:row>
      <xdr:rowOff>108204</xdr:rowOff>
    </xdr:to>
    <xdr:cxnSp macro="">
      <xdr:nvCxnSpPr>
        <xdr:cNvPr id="76" name="直線コネクタ 75"/>
        <xdr:cNvCxnSpPr/>
      </xdr:nvCxnSpPr>
      <xdr:spPr>
        <a:xfrm>
          <a:off x="2565400" y="5759958"/>
          <a:ext cx="78994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137414</xdr:rowOff>
    </xdr:from>
    <xdr:to>
      <xdr:col>10</xdr:col>
      <xdr:colOff>165100</xdr:colOff>
      <xdr:row>34</xdr:row>
      <xdr:rowOff>67564</xdr:rowOff>
    </xdr:to>
    <xdr:sp macro="" textlink="">
      <xdr:nvSpPr>
        <xdr:cNvPr id="77" name="楕円 76"/>
        <xdr:cNvSpPr/>
      </xdr:nvSpPr>
      <xdr:spPr>
        <a:xfrm>
          <a:off x="1739900" y="5669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16764</xdr:rowOff>
    </xdr:from>
    <xdr:to>
      <xdr:col>15</xdr:col>
      <xdr:colOff>50800</xdr:colOff>
      <xdr:row>34</xdr:row>
      <xdr:rowOff>60198</xdr:rowOff>
    </xdr:to>
    <xdr:cxnSp macro="">
      <xdr:nvCxnSpPr>
        <xdr:cNvPr id="78" name="直線コネクタ 77"/>
        <xdr:cNvCxnSpPr/>
      </xdr:nvCxnSpPr>
      <xdr:spPr>
        <a:xfrm>
          <a:off x="1790700" y="5716524"/>
          <a:ext cx="7747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96266</xdr:rowOff>
    </xdr:from>
    <xdr:to>
      <xdr:col>6</xdr:col>
      <xdr:colOff>38100</xdr:colOff>
      <xdr:row>34</xdr:row>
      <xdr:rowOff>26416</xdr:rowOff>
    </xdr:to>
    <xdr:sp macro="" textlink="">
      <xdr:nvSpPr>
        <xdr:cNvPr id="79" name="楕円 78"/>
        <xdr:cNvSpPr/>
      </xdr:nvSpPr>
      <xdr:spPr>
        <a:xfrm>
          <a:off x="965200" y="5628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147066</xdr:rowOff>
    </xdr:from>
    <xdr:to>
      <xdr:col>10</xdr:col>
      <xdr:colOff>114300</xdr:colOff>
      <xdr:row>34</xdr:row>
      <xdr:rowOff>16764</xdr:rowOff>
    </xdr:to>
    <xdr:cxnSp macro="">
      <xdr:nvCxnSpPr>
        <xdr:cNvPr id="80" name="直線コネクタ 79"/>
        <xdr:cNvCxnSpPr/>
      </xdr:nvCxnSpPr>
      <xdr:spPr>
        <a:xfrm>
          <a:off x="1008380" y="5679186"/>
          <a:ext cx="78232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170564" y="625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38570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61100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83630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5" name="n_1mainValue【道路】&#10;有形固定資産減価償却率"/>
        <xdr:cNvSpPr txBox="1"/>
      </xdr:nvSpPr>
      <xdr:spPr>
        <a:xfrm>
          <a:off x="3170564" y="553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127525</xdr:rowOff>
    </xdr:from>
    <xdr:ext cx="405111" cy="259045"/>
    <xdr:sp macro="" textlink="">
      <xdr:nvSpPr>
        <xdr:cNvPr id="86" name="n_2mainValue【道路】&#10;有形固定資産減価償却率"/>
        <xdr:cNvSpPr txBox="1"/>
      </xdr:nvSpPr>
      <xdr:spPr>
        <a:xfrm>
          <a:off x="2385704" y="549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84091</xdr:rowOff>
    </xdr:from>
    <xdr:ext cx="405111" cy="259045"/>
    <xdr:sp macro="" textlink="">
      <xdr:nvSpPr>
        <xdr:cNvPr id="87" name="n_3mainValue【道路】&#10;有形固定資産減価償却率"/>
        <xdr:cNvSpPr txBox="1"/>
      </xdr:nvSpPr>
      <xdr:spPr>
        <a:xfrm>
          <a:off x="1611004" y="54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42943</xdr:rowOff>
    </xdr:from>
    <xdr:ext cx="405111" cy="259045"/>
    <xdr:sp macro="" textlink="">
      <xdr:nvSpPr>
        <xdr:cNvPr id="88" name="n_4mainValue【道路】&#10;有形固定資産減価償却率"/>
        <xdr:cNvSpPr txBox="1"/>
      </xdr:nvSpPr>
      <xdr:spPr>
        <a:xfrm>
          <a:off x="836304" y="54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45420</xdr:rowOff>
    </xdr:from>
    <xdr:ext cx="469744" cy="259045"/>
    <xdr:sp macro="" textlink="">
      <xdr:nvSpPr>
        <xdr:cNvPr id="117" name="【道路】&#10;一人当たり延長平均値テキスト"/>
        <xdr:cNvSpPr txBox="1"/>
      </xdr:nvSpPr>
      <xdr:spPr>
        <a:xfrm>
          <a:off x="9258300" y="6918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098540" y="6957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65189</xdr:rowOff>
    </xdr:from>
    <xdr:to>
      <xdr:col>55</xdr:col>
      <xdr:colOff>50800</xdr:colOff>
      <xdr:row>41</xdr:row>
      <xdr:rowOff>166789</xdr:rowOff>
    </xdr:to>
    <xdr:sp macro="" textlink="">
      <xdr:nvSpPr>
        <xdr:cNvPr id="128" name="楕円 127"/>
        <xdr:cNvSpPr/>
      </xdr:nvSpPr>
      <xdr:spPr>
        <a:xfrm>
          <a:off x="9192260" y="6938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24566</xdr:rowOff>
    </xdr:from>
    <xdr:ext cx="469744" cy="259045"/>
    <xdr:sp macro="" textlink="">
      <xdr:nvSpPr>
        <xdr:cNvPr id="129" name="【道路】&#10;一人当たり延長該当値テキスト"/>
        <xdr:cNvSpPr txBox="1"/>
      </xdr:nvSpPr>
      <xdr:spPr>
        <a:xfrm>
          <a:off x="9258300" y="673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64694</xdr:rowOff>
    </xdr:from>
    <xdr:to>
      <xdr:col>50</xdr:col>
      <xdr:colOff>165100</xdr:colOff>
      <xdr:row>41</xdr:row>
      <xdr:rowOff>166294</xdr:rowOff>
    </xdr:to>
    <xdr:sp macro="" textlink="">
      <xdr:nvSpPr>
        <xdr:cNvPr id="130" name="楕円 129"/>
        <xdr:cNvSpPr/>
      </xdr:nvSpPr>
      <xdr:spPr>
        <a:xfrm>
          <a:off x="8445500" y="693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115494</xdr:rowOff>
    </xdr:from>
    <xdr:to>
      <xdr:col>55</xdr:col>
      <xdr:colOff>0</xdr:colOff>
      <xdr:row>41</xdr:row>
      <xdr:rowOff>115989</xdr:rowOff>
    </xdr:to>
    <xdr:cxnSp macro="">
      <xdr:nvCxnSpPr>
        <xdr:cNvPr id="131" name="直線コネクタ 130"/>
        <xdr:cNvCxnSpPr/>
      </xdr:nvCxnSpPr>
      <xdr:spPr>
        <a:xfrm>
          <a:off x="8496300" y="6988734"/>
          <a:ext cx="7239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66281</xdr:rowOff>
    </xdr:from>
    <xdr:to>
      <xdr:col>46</xdr:col>
      <xdr:colOff>38100</xdr:colOff>
      <xdr:row>41</xdr:row>
      <xdr:rowOff>167881</xdr:rowOff>
    </xdr:to>
    <xdr:sp macro="" textlink="">
      <xdr:nvSpPr>
        <xdr:cNvPr id="132" name="楕円 131"/>
        <xdr:cNvSpPr/>
      </xdr:nvSpPr>
      <xdr:spPr>
        <a:xfrm>
          <a:off x="7670800" y="69395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115494</xdr:rowOff>
    </xdr:from>
    <xdr:to>
      <xdr:col>50</xdr:col>
      <xdr:colOff>114300</xdr:colOff>
      <xdr:row>41</xdr:row>
      <xdr:rowOff>117081</xdr:rowOff>
    </xdr:to>
    <xdr:cxnSp macro="">
      <xdr:nvCxnSpPr>
        <xdr:cNvPr id="133" name="直線コネクタ 132"/>
        <xdr:cNvCxnSpPr/>
      </xdr:nvCxnSpPr>
      <xdr:spPr>
        <a:xfrm flipV="1">
          <a:off x="7713980" y="6988734"/>
          <a:ext cx="78232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66510</xdr:rowOff>
    </xdr:from>
    <xdr:to>
      <xdr:col>41</xdr:col>
      <xdr:colOff>101600</xdr:colOff>
      <xdr:row>41</xdr:row>
      <xdr:rowOff>168110</xdr:rowOff>
    </xdr:to>
    <xdr:sp macro="" textlink="">
      <xdr:nvSpPr>
        <xdr:cNvPr id="134" name="楕円 133"/>
        <xdr:cNvSpPr/>
      </xdr:nvSpPr>
      <xdr:spPr>
        <a:xfrm>
          <a:off x="6873240" y="69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117081</xdr:rowOff>
    </xdr:from>
    <xdr:to>
      <xdr:col>45</xdr:col>
      <xdr:colOff>177800</xdr:colOff>
      <xdr:row>41</xdr:row>
      <xdr:rowOff>117310</xdr:rowOff>
    </xdr:to>
    <xdr:cxnSp macro="">
      <xdr:nvCxnSpPr>
        <xdr:cNvPr id="135" name="直線コネクタ 134"/>
        <xdr:cNvCxnSpPr/>
      </xdr:nvCxnSpPr>
      <xdr:spPr>
        <a:xfrm flipV="1">
          <a:off x="6924040" y="6990321"/>
          <a:ext cx="78994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66726</xdr:rowOff>
    </xdr:from>
    <xdr:to>
      <xdr:col>36</xdr:col>
      <xdr:colOff>165100</xdr:colOff>
      <xdr:row>41</xdr:row>
      <xdr:rowOff>168326</xdr:rowOff>
    </xdr:to>
    <xdr:sp macro="" textlink="">
      <xdr:nvSpPr>
        <xdr:cNvPr id="136" name="楕円 135"/>
        <xdr:cNvSpPr/>
      </xdr:nvSpPr>
      <xdr:spPr>
        <a:xfrm>
          <a:off x="6098540" y="69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117310</xdr:rowOff>
    </xdr:from>
    <xdr:to>
      <xdr:col>41</xdr:col>
      <xdr:colOff>50800</xdr:colOff>
      <xdr:row>41</xdr:row>
      <xdr:rowOff>117526</xdr:rowOff>
    </xdr:to>
    <xdr:cxnSp macro="">
      <xdr:nvCxnSpPr>
        <xdr:cNvPr id="137" name="直線コネクタ 136"/>
        <xdr:cNvCxnSpPr/>
      </xdr:nvCxnSpPr>
      <xdr:spPr>
        <a:xfrm flipV="1">
          <a:off x="6149340" y="6990550"/>
          <a:ext cx="7747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160393</xdr:rowOff>
    </xdr:from>
    <xdr:ext cx="469744" cy="259045"/>
    <xdr:sp macro="" textlink="">
      <xdr:nvSpPr>
        <xdr:cNvPr id="138" name="n_1aveValue【道路】&#10;一人当たり延長"/>
        <xdr:cNvSpPr txBox="1"/>
      </xdr:nvSpPr>
      <xdr:spPr>
        <a:xfrm>
          <a:off x="8271587" y="703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7053</xdr:rowOff>
    </xdr:from>
    <xdr:ext cx="469744" cy="259045"/>
    <xdr:sp macro="" textlink="">
      <xdr:nvSpPr>
        <xdr:cNvPr id="139" name="n_2aveValue【道路】&#10;一人当たり延長"/>
        <xdr:cNvSpPr txBox="1"/>
      </xdr:nvSpPr>
      <xdr:spPr>
        <a:xfrm>
          <a:off x="7509587" y="704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7459</xdr:rowOff>
    </xdr:from>
    <xdr:ext cx="469744" cy="259045"/>
    <xdr:sp macro="" textlink="">
      <xdr:nvSpPr>
        <xdr:cNvPr id="140" name="n_3aveValue【道路】&#10;一人当たり延長"/>
        <xdr:cNvSpPr txBox="1"/>
      </xdr:nvSpPr>
      <xdr:spPr>
        <a:xfrm>
          <a:off x="6712027" y="70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5363</xdr:rowOff>
    </xdr:from>
    <xdr:ext cx="469744" cy="259045"/>
    <xdr:sp macro="" textlink="">
      <xdr:nvSpPr>
        <xdr:cNvPr id="141" name="n_4aveValue【道路】&#10;一人当たり延長"/>
        <xdr:cNvSpPr txBox="1"/>
      </xdr:nvSpPr>
      <xdr:spPr>
        <a:xfrm>
          <a:off x="5937327" y="704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11371</xdr:rowOff>
    </xdr:from>
    <xdr:ext cx="469744" cy="259045"/>
    <xdr:sp macro="" textlink="">
      <xdr:nvSpPr>
        <xdr:cNvPr id="142" name="n_1mainValue【道路】&#10;一人当たり延長"/>
        <xdr:cNvSpPr txBox="1"/>
      </xdr:nvSpPr>
      <xdr:spPr>
        <a:xfrm>
          <a:off x="8271587" y="67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12958</xdr:rowOff>
    </xdr:from>
    <xdr:ext cx="469744" cy="259045"/>
    <xdr:sp macro="" textlink="">
      <xdr:nvSpPr>
        <xdr:cNvPr id="143" name="n_2mainValue【道路】&#10;一人当たり延長"/>
        <xdr:cNvSpPr txBox="1"/>
      </xdr:nvSpPr>
      <xdr:spPr>
        <a:xfrm>
          <a:off x="7509587" y="671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13187</xdr:rowOff>
    </xdr:from>
    <xdr:ext cx="469744" cy="259045"/>
    <xdr:sp macro="" textlink="">
      <xdr:nvSpPr>
        <xdr:cNvPr id="144" name="n_3mainValue【道路】&#10;一人当たり延長"/>
        <xdr:cNvSpPr txBox="1"/>
      </xdr:nvSpPr>
      <xdr:spPr>
        <a:xfrm>
          <a:off x="6712027" y="671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13403</xdr:rowOff>
    </xdr:from>
    <xdr:ext cx="469744" cy="259045"/>
    <xdr:sp macro="" textlink="">
      <xdr:nvSpPr>
        <xdr:cNvPr id="145" name="n_4mainValue【道路】&#10;一人当たり延長"/>
        <xdr:cNvSpPr txBox="1"/>
      </xdr:nvSpPr>
      <xdr:spPr>
        <a:xfrm>
          <a:off x="5937327" y="671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124960" y="10040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965200" y="101088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7" name="楕円 186"/>
        <xdr:cNvSpPr/>
      </xdr:nvSpPr>
      <xdr:spPr>
        <a:xfrm>
          <a:off x="403606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30497</xdr:rowOff>
    </xdr:from>
    <xdr:ext cx="405111" cy="259045"/>
    <xdr:sp macro="" textlink="">
      <xdr:nvSpPr>
        <xdr:cNvPr id="188" name="【橋りょう・トンネル】&#10;有形固定資産減価償却率該当値テキスト"/>
        <xdr:cNvSpPr txBox="1"/>
      </xdr:nvSpPr>
      <xdr:spPr>
        <a:xfrm>
          <a:off x="4124960"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27577</xdr:rowOff>
    </xdr:from>
    <xdr:to>
      <xdr:col>20</xdr:col>
      <xdr:colOff>38100</xdr:colOff>
      <xdr:row>61</xdr:row>
      <xdr:rowOff>129177</xdr:rowOff>
    </xdr:to>
    <xdr:sp macro="" textlink="">
      <xdr:nvSpPr>
        <xdr:cNvPr id="189" name="楕円 188"/>
        <xdr:cNvSpPr/>
      </xdr:nvSpPr>
      <xdr:spPr>
        <a:xfrm>
          <a:off x="3312160" y="10253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78377</xdr:rowOff>
    </xdr:from>
    <xdr:to>
      <xdr:col>24</xdr:col>
      <xdr:colOff>63500</xdr:colOff>
      <xdr:row>61</xdr:row>
      <xdr:rowOff>102870</xdr:rowOff>
    </xdr:to>
    <xdr:cxnSp macro="">
      <xdr:nvCxnSpPr>
        <xdr:cNvPr id="190" name="直線コネクタ 189"/>
        <xdr:cNvCxnSpPr/>
      </xdr:nvCxnSpPr>
      <xdr:spPr>
        <a:xfrm>
          <a:off x="3355340" y="10304417"/>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4717</xdr:rowOff>
    </xdr:from>
    <xdr:to>
      <xdr:col>15</xdr:col>
      <xdr:colOff>101600</xdr:colOff>
      <xdr:row>61</xdr:row>
      <xdr:rowOff>106317</xdr:rowOff>
    </xdr:to>
    <xdr:sp macro="" textlink="">
      <xdr:nvSpPr>
        <xdr:cNvPr id="191" name="楕円 190"/>
        <xdr:cNvSpPr/>
      </xdr:nvSpPr>
      <xdr:spPr>
        <a:xfrm>
          <a:off x="251460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55517</xdr:rowOff>
    </xdr:from>
    <xdr:to>
      <xdr:col>19</xdr:col>
      <xdr:colOff>177800</xdr:colOff>
      <xdr:row>61</xdr:row>
      <xdr:rowOff>78377</xdr:rowOff>
    </xdr:to>
    <xdr:cxnSp macro="">
      <xdr:nvCxnSpPr>
        <xdr:cNvPr id="192" name="直線コネクタ 191"/>
        <xdr:cNvCxnSpPr/>
      </xdr:nvCxnSpPr>
      <xdr:spPr>
        <a:xfrm>
          <a:off x="2565400" y="10281557"/>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3" name="楕円 192"/>
        <xdr:cNvSpPr/>
      </xdr:nvSpPr>
      <xdr:spPr>
        <a:xfrm>
          <a:off x="1739900" y="102117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55517</xdr:rowOff>
    </xdr:to>
    <xdr:cxnSp macro="">
      <xdr:nvCxnSpPr>
        <xdr:cNvPr id="194" name="直線コネクタ 193"/>
        <xdr:cNvCxnSpPr/>
      </xdr:nvCxnSpPr>
      <xdr:spPr>
        <a:xfrm>
          <a:off x="1790700" y="10258697"/>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128815</xdr:rowOff>
    </xdr:from>
    <xdr:to>
      <xdr:col>6</xdr:col>
      <xdr:colOff>38100</xdr:colOff>
      <xdr:row>61</xdr:row>
      <xdr:rowOff>58965</xdr:rowOff>
    </xdr:to>
    <xdr:sp macro="" textlink="">
      <xdr:nvSpPr>
        <xdr:cNvPr id="195" name="楕円 194"/>
        <xdr:cNvSpPr/>
      </xdr:nvSpPr>
      <xdr:spPr>
        <a:xfrm>
          <a:off x="965200" y="10187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8165</xdr:rowOff>
    </xdr:from>
    <xdr:to>
      <xdr:col>10</xdr:col>
      <xdr:colOff>114300</xdr:colOff>
      <xdr:row>61</xdr:row>
      <xdr:rowOff>32657</xdr:rowOff>
    </xdr:to>
    <xdr:cxnSp macro="">
      <xdr:nvCxnSpPr>
        <xdr:cNvPr id="196" name="直線コネクタ 195"/>
        <xdr:cNvCxnSpPr/>
      </xdr:nvCxnSpPr>
      <xdr:spPr>
        <a:xfrm>
          <a:off x="1008380" y="10234205"/>
          <a:ext cx="78232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17056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3857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6110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8363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120304</xdr:rowOff>
    </xdr:from>
    <xdr:ext cx="405111" cy="259045"/>
    <xdr:sp macro="" textlink="">
      <xdr:nvSpPr>
        <xdr:cNvPr id="201" name="n_1mainValue【橋りょう・トンネル】&#10;有形固定資産減価償却率"/>
        <xdr:cNvSpPr txBox="1"/>
      </xdr:nvSpPr>
      <xdr:spPr>
        <a:xfrm>
          <a:off x="3170564" y="10346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97444</xdr:rowOff>
    </xdr:from>
    <xdr:ext cx="405111" cy="259045"/>
    <xdr:sp macro="" textlink="">
      <xdr:nvSpPr>
        <xdr:cNvPr id="202" name="n_2mainValue【橋りょう・トンネル】&#10;有形固定資産減価償却率"/>
        <xdr:cNvSpPr txBox="1"/>
      </xdr:nvSpPr>
      <xdr:spPr>
        <a:xfrm>
          <a:off x="238570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203" name="n_3mainValue【橋りょう・トンネル】&#10;有形固定資産減価償却率"/>
        <xdr:cNvSpPr txBox="1"/>
      </xdr:nvSpPr>
      <xdr:spPr>
        <a:xfrm>
          <a:off x="1611004" y="1030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50092</xdr:rowOff>
    </xdr:from>
    <xdr:ext cx="405111" cy="259045"/>
    <xdr:sp macro="" textlink="">
      <xdr:nvSpPr>
        <xdr:cNvPr id="204" name="n_4mainValue【橋りょう・トンネル】&#10;有形固定資産減価償却率"/>
        <xdr:cNvSpPr txBox="1"/>
      </xdr:nvSpPr>
      <xdr:spPr>
        <a:xfrm>
          <a:off x="836304" y="1027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147856</xdr:rowOff>
    </xdr:from>
    <xdr:ext cx="534377" cy="259045"/>
    <xdr:sp macro="" textlink="">
      <xdr:nvSpPr>
        <xdr:cNvPr id="233" name="【橋りょう・トンネル】&#10;一人当たり有形固定資産（償却資産）額平均値テキスト"/>
        <xdr:cNvSpPr txBox="1"/>
      </xdr:nvSpPr>
      <xdr:spPr>
        <a:xfrm>
          <a:off x="9258300" y="10373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0985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38727</xdr:rowOff>
    </xdr:from>
    <xdr:to>
      <xdr:col>55</xdr:col>
      <xdr:colOff>50800</xdr:colOff>
      <xdr:row>61</xdr:row>
      <xdr:rowOff>140327</xdr:rowOff>
    </xdr:to>
    <xdr:sp macro="" textlink="">
      <xdr:nvSpPr>
        <xdr:cNvPr id="244" name="楕円 243"/>
        <xdr:cNvSpPr/>
      </xdr:nvSpPr>
      <xdr:spPr>
        <a:xfrm>
          <a:off x="9192260" y="102647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61604</xdr:rowOff>
    </xdr:from>
    <xdr:ext cx="599010" cy="259045"/>
    <xdr:sp macro="" textlink="">
      <xdr:nvSpPr>
        <xdr:cNvPr id="245" name="【橋りょう・トンネル】&#10;一人当たり有形固定資産（償却資産）額該当値テキスト"/>
        <xdr:cNvSpPr txBox="1"/>
      </xdr:nvSpPr>
      <xdr:spPr>
        <a:xfrm>
          <a:off x="9258300" y="1012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42526</xdr:rowOff>
    </xdr:from>
    <xdr:to>
      <xdr:col>50</xdr:col>
      <xdr:colOff>165100</xdr:colOff>
      <xdr:row>61</xdr:row>
      <xdr:rowOff>144126</xdr:rowOff>
    </xdr:to>
    <xdr:sp macro="" textlink="">
      <xdr:nvSpPr>
        <xdr:cNvPr id="246" name="楕円 245"/>
        <xdr:cNvSpPr/>
      </xdr:nvSpPr>
      <xdr:spPr>
        <a:xfrm>
          <a:off x="8445500" y="102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89527</xdr:rowOff>
    </xdr:from>
    <xdr:to>
      <xdr:col>55</xdr:col>
      <xdr:colOff>0</xdr:colOff>
      <xdr:row>61</xdr:row>
      <xdr:rowOff>93326</xdr:rowOff>
    </xdr:to>
    <xdr:cxnSp macro="">
      <xdr:nvCxnSpPr>
        <xdr:cNvPr id="247" name="直線コネクタ 246"/>
        <xdr:cNvCxnSpPr/>
      </xdr:nvCxnSpPr>
      <xdr:spPr>
        <a:xfrm flipV="1">
          <a:off x="8496300" y="10315567"/>
          <a:ext cx="7239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44888</xdr:rowOff>
    </xdr:from>
    <xdr:to>
      <xdr:col>46</xdr:col>
      <xdr:colOff>38100</xdr:colOff>
      <xdr:row>61</xdr:row>
      <xdr:rowOff>146488</xdr:rowOff>
    </xdr:to>
    <xdr:sp macro="" textlink="">
      <xdr:nvSpPr>
        <xdr:cNvPr id="248" name="楕円 247"/>
        <xdr:cNvSpPr/>
      </xdr:nvSpPr>
      <xdr:spPr>
        <a:xfrm>
          <a:off x="7670800" y="102709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93326</xdr:rowOff>
    </xdr:from>
    <xdr:to>
      <xdr:col>50</xdr:col>
      <xdr:colOff>114300</xdr:colOff>
      <xdr:row>61</xdr:row>
      <xdr:rowOff>95688</xdr:rowOff>
    </xdr:to>
    <xdr:cxnSp macro="">
      <xdr:nvCxnSpPr>
        <xdr:cNvPr id="249" name="直線コネクタ 248"/>
        <xdr:cNvCxnSpPr/>
      </xdr:nvCxnSpPr>
      <xdr:spPr>
        <a:xfrm flipV="1">
          <a:off x="7713980" y="10319366"/>
          <a:ext cx="78232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47239</xdr:rowOff>
    </xdr:from>
    <xdr:to>
      <xdr:col>41</xdr:col>
      <xdr:colOff>101600</xdr:colOff>
      <xdr:row>61</xdr:row>
      <xdr:rowOff>148839</xdr:rowOff>
    </xdr:to>
    <xdr:sp macro="" textlink="">
      <xdr:nvSpPr>
        <xdr:cNvPr id="250" name="楕円 249"/>
        <xdr:cNvSpPr/>
      </xdr:nvSpPr>
      <xdr:spPr>
        <a:xfrm>
          <a:off x="6873240" y="102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95688</xdr:rowOff>
    </xdr:from>
    <xdr:to>
      <xdr:col>45</xdr:col>
      <xdr:colOff>177800</xdr:colOff>
      <xdr:row>61</xdr:row>
      <xdr:rowOff>98039</xdr:rowOff>
    </xdr:to>
    <xdr:cxnSp macro="">
      <xdr:nvCxnSpPr>
        <xdr:cNvPr id="251" name="直線コネクタ 250"/>
        <xdr:cNvCxnSpPr/>
      </xdr:nvCxnSpPr>
      <xdr:spPr>
        <a:xfrm flipV="1">
          <a:off x="6924040" y="10321728"/>
          <a:ext cx="78994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48226</xdr:rowOff>
    </xdr:from>
    <xdr:to>
      <xdr:col>36</xdr:col>
      <xdr:colOff>165100</xdr:colOff>
      <xdr:row>61</xdr:row>
      <xdr:rowOff>149826</xdr:rowOff>
    </xdr:to>
    <xdr:sp macro="" textlink="">
      <xdr:nvSpPr>
        <xdr:cNvPr id="252" name="楕円 251"/>
        <xdr:cNvSpPr/>
      </xdr:nvSpPr>
      <xdr:spPr>
        <a:xfrm>
          <a:off x="6098540" y="102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98039</xdr:rowOff>
    </xdr:from>
    <xdr:to>
      <xdr:col>41</xdr:col>
      <xdr:colOff>50800</xdr:colOff>
      <xdr:row>61</xdr:row>
      <xdr:rowOff>99026</xdr:rowOff>
    </xdr:to>
    <xdr:cxnSp macro="">
      <xdr:nvCxnSpPr>
        <xdr:cNvPr id="253" name="直線コネクタ 252"/>
        <xdr:cNvCxnSpPr/>
      </xdr:nvCxnSpPr>
      <xdr:spPr>
        <a:xfrm flipV="1">
          <a:off x="6149340" y="10324079"/>
          <a:ext cx="7747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97557</xdr:rowOff>
    </xdr:from>
    <xdr:ext cx="534377" cy="259045"/>
    <xdr:sp macro="" textlink="">
      <xdr:nvSpPr>
        <xdr:cNvPr id="254" name="n_1aveValue【橋りょう・トンネル】&#10;一人当たり有形固定資産（償却資産）額"/>
        <xdr:cNvSpPr txBox="1"/>
      </xdr:nvSpPr>
      <xdr:spPr>
        <a:xfrm>
          <a:off x="8239271" y="104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89880</xdr:rowOff>
    </xdr:from>
    <xdr:ext cx="534377" cy="259045"/>
    <xdr:sp macro="" textlink="">
      <xdr:nvSpPr>
        <xdr:cNvPr id="255" name="n_2aveValue【橋りょう・トンネル】&#10;一人当たり有形固定資産（償却資産）額"/>
        <xdr:cNvSpPr txBox="1"/>
      </xdr:nvSpPr>
      <xdr:spPr>
        <a:xfrm>
          <a:off x="7477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98029</xdr:rowOff>
    </xdr:from>
    <xdr:ext cx="534377" cy="259045"/>
    <xdr:sp macro="" textlink="">
      <xdr:nvSpPr>
        <xdr:cNvPr id="256" name="n_3aveValue【橋りょう・トンネル】&#10;一人当たり有形固定資産（償却資産）額"/>
        <xdr:cNvSpPr txBox="1"/>
      </xdr:nvSpPr>
      <xdr:spPr>
        <a:xfrm>
          <a:off x="67025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116115</xdr:rowOff>
    </xdr:from>
    <xdr:ext cx="534377" cy="259045"/>
    <xdr:sp macro="" textlink="">
      <xdr:nvSpPr>
        <xdr:cNvPr id="257" name="n_4aveValue【橋りょう・トンネル】&#10;一人当たり有形固定資産（償却資産）額"/>
        <xdr:cNvSpPr txBox="1"/>
      </xdr:nvSpPr>
      <xdr:spPr>
        <a:xfrm>
          <a:off x="5905011" y="105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160653</xdr:rowOff>
    </xdr:from>
    <xdr:ext cx="599010" cy="259045"/>
    <xdr:sp macro="" textlink="">
      <xdr:nvSpPr>
        <xdr:cNvPr id="258" name="n_1mainValue【橋りょう・トンネル】&#10;一人当たり有形固定資産（償却資産）額"/>
        <xdr:cNvSpPr txBox="1"/>
      </xdr:nvSpPr>
      <xdr:spPr>
        <a:xfrm>
          <a:off x="8214575" y="1005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163015</xdr:rowOff>
    </xdr:from>
    <xdr:ext cx="599010" cy="259045"/>
    <xdr:sp macro="" textlink="">
      <xdr:nvSpPr>
        <xdr:cNvPr id="259" name="n_2mainValue【橋りょう・トンネル】&#10;一人当たり有形固定資産（償却資産）額"/>
        <xdr:cNvSpPr txBox="1"/>
      </xdr:nvSpPr>
      <xdr:spPr>
        <a:xfrm>
          <a:off x="7444955" y="1005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165366</xdr:rowOff>
    </xdr:from>
    <xdr:ext cx="599010" cy="259045"/>
    <xdr:sp macro="" textlink="">
      <xdr:nvSpPr>
        <xdr:cNvPr id="260" name="n_3mainValue【橋りょう・トンネル】&#10;一人当たり有形固定資産（償却資産）額"/>
        <xdr:cNvSpPr txBox="1"/>
      </xdr:nvSpPr>
      <xdr:spPr>
        <a:xfrm>
          <a:off x="6670255" y="1005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166353</xdr:rowOff>
    </xdr:from>
    <xdr:ext cx="599010" cy="259045"/>
    <xdr:sp macro="" textlink="">
      <xdr:nvSpPr>
        <xdr:cNvPr id="261" name="n_4mainValue【橋りょう・トンネル】&#10;一人当たり有形固定資産（償却資産）額"/>
        <xdr:cNvSpPr txBox="1"/>
      </xdr:nvSpPr>
      <xdr:spPr>
        <a:xfrm>
          <a:off x="5872695" y="1005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965200" y="13652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91802</xdr:rowOff>
    </xdr:from>
    <xdr:to>
      <xdr:col>24</xdr:col>
      <xdr:colOff>114300</xdr:colOff>
      <xdr:row>83</xdr:row>
      <xdr:rowOff>21952</xdr:rowOff>
    </xdr:to>
    <xdr:sp macro="" textlink="">
      <xdr:nvSpPr>
        <xdr:cNvPr id="304" name="楕円 303"/>
        <xdr:cNvSpPr/>
      </xdr:nvSpPr>
      <xdr:spPr>
        <a:xfrm>
          <a:off x="4036060" y="138382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70229</xdr:rowOff>
    </xdr:from>
    <xdr:ext cx="405111" cy="259045"/>
    <xdr:sp macro="" textlink="">
      <xdr:nvSpPr>
        <xdr:cNvPr id="305" name="【公営住宅】&#10;有形固定資産減価償却率該当値テキスト"/>
        <xdr:cNvSpPr txBox="1"/>
      </xdr:nvSpPr>
      <xdr:spPr>
        <a:xfrm>
          <a:off x="4124960" y="1381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36286</xdr:rowOff>
    </xdr:from>
    <xdr:to>
      <xdr:col>20</xdr:col>
      <xdr:colOff>38100</xdr:colOff>
      <xdr:row>82</xdr:row>
      <xdr:rowOff>137886</xdr:rowOff>
    </xdr:to>
    <xdr:sp macro="" textlink="">
      <xdr:nvSpPr>
        <xdr:cNvPr id="306" name="楕円 305"/>
        <xdr:cNvSpPr/>
      </xdr:nvSpPr>
      <xdr:spPr>
        <a:xfrm>
          <a:off x="3312160" y="137827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87086</xdr:rowOff>
    </xdr:from>
    <xdr:to>
      <xdr:col>24</xdr:col>
      <xdr:colOff>63500</xdr:colOff>
      <xdr:row>82</xdr:row>
      <xdr:rowOff>142602</xdr:rowOff>
    </xdr:to>
    <xdr:cxnSp macro="">
      <xdr:nvCxnSpPr>
        <xdr:cNvPr id="307" name="直線コネクタ 306"/>
        <xdr:cNvCxnSpPr/>
      </xdr:nvCxnSpPr>
      <xdr:spPr>
        <a:xfrm>
          <a:off x="3355340" y="13833566"/>
          <a:ext cx="73152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139156</xdr:rowOff>
    </xdr:from>
    <xdr:to>
      <xdr:col>15</xdr:col>
      <xdr:colOff>101600</xdr:colOff>
      <xdr:row>82</xdr:row>
      <xdr:rowOff>69306</xdr:rowOff>
    </xdr:to>
    <xdr:sp macro="" textlink="">
      <xdr:nvSpPr>
        <xdr:cNvPr id="308" name="楕円 307"/>
        <xdr:cNvSpPr/>
      </xdr:nvSpPr>
      <xdr:spPr>
        <a:xfrm>
          <a:off x="2514600" y="137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18506</xdr:rowOff>
    </xdr:from>
    <xdr:to>
      <xdr:col>19</xdr:col>
      <xdr:colOff>177800</xdr:colOff>
      <xdr:row>82</xdr:row>
      <xdr:rowOff>87086</xdr:rowOff>
    </xdr:to>
    <xdr:cxnSp macro="">
      <xdr:nvCxnSpPr>
        <xdr:cNvPr id="309" name="直線コネクタ 308"/>
        <xdr:cNvCxnSpPr/>
      </xdr:nvCxnSpPr>
      <xdr:spPr>
        <a:xfrm>
          <a:off x="2565400" y="13764986"/>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93436</xdr:rowOff>
    </xdr:from>
    <xdr:to>
      <xdr:col>10</xdr:col>
      <xdr:colOff>165100</xdr:colOff>
      <xdr:row>82</xdr:row>
      <xdr:rowOff>23586</xdr:rowOff>
    </xdr:to>
    <xdr:sp macro="" textlink="">
      <xdr:nvSpPr>
        <xdr:cNvPr id="310" name="楕円 309"/>
        <xdr:cNvSpPr/>
      </xdr:nvSpPr>
      <xdr:spPr>
        <a:xfrm>
          <a:off x="1739900" y="136722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144236</xdr:rowOff>
    </xdr:from>
    <xdr:to>
      <xdr:col>15</xdr:col>
      <xdr:colOff>50800</xdr:colOff>
      <xdr:row>82</xdr:row>
      <xdr:rowOff>18506</xdr:rowOff>
    </xdr:to>
    <xdr:cxnSp macro="">
      <xdr:nvCxnSpPr>
        <xdr:cNvPr id="311" name="直線コネクタ 310"/>
        <xdr:cNvCxnSpPr/>
      </xdr:nvCxnSpPr>
      <xdr:spPr>
        <a:xfrm>
          <a:off x="1790700" y="13723076"/>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34652</xdr:rowOff>
    </xdr:from>
    <xdr:to>
      <xdr:col>6</xdr:col>
      <xdr:colOff>38100</xdr:colOff>
      <xdr:row>81</xdr:row>
      <xdr:rowOff>136252</xdr:rowOff>
    </xdr:to>
    <xdr:sp macro="" textlink="">
      <xdr:nvSpPr>
        <xdr:cNvPr id="312" name="楕円 311"/>
        <xdr:cNvSpPr/>
      </xdr:nvSpPr>
      <xdr:spPr>
        <a:xfrm>
          <a:off x="965200" y="1361349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85452</xdr:rowOff>
    </xdr:from>
    <xdr:to>
      <xdr:col>10</xdr:col>
      <xdr:colOff>114300</xdr:colOff>
      <xdr:row>81</xdr:row>
      <xdr:rowOff>144236</xdr:rowOff>
    </xdr:to>
    <xdr:cxnSp macro="">
      <xdr:nvCxnSpPr>
        <xdr:cNvPr id="313" name="直線コネクタ 312"/>
        <xdr:cNvCxnSpPr/>
      </xdr:nvCxnSpPr>
      <xdr:spPr>
        <a:xfrm>
          <a:off x="1008380" y="13664292"/>
          <a:ext cx="78232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63698</xdr:rowOff>
    </xdr:from>
    <xdr:ext cx="405111" cy="259045"/>
    <xdr:sp macro="" textlink="">
      <xdr:nvSpPr>
        <xdr:cNvPr id="315" name="n_2aveValue【公営住宅】&#10;有形固定資産減価償却率"/>
        <xdr:cNvSpPr txBox="1"/>
      </xdr:nvSpPr>
      <xdr:spPr>
        <a:xfrm>
          <a:off x="2385704" y="13810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40839</xdr:rowOff>
    </xdr:from>
    <xdr:ext cx="405111" cy="259045"/>
    <xdr:sp macro="" textlink="">
      <xdr:nvSpPr>
        <xdr:cNvPr id="316" name="n_3aveValue【公営住宅】&#10;有形固定資産減価償却率"/>
        <xdr:cNvSpPr txBox="1"/>
      </xdr:nvSpPr>
      <xdr:spPr>
        <a:xfrm>
          <a:off x="1611004" y="1378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166569</xdr:rowOff>
    </xdr:from>
    <xdr:ext cx="405111" cy="259045"/>
    <xdr:sp macro="" textlink="">
      <xdr:nvSpPr>
        <xdr:cNvPr id="317" name="n_4aveValue【公営住宅】&#10;有形固定資産減価償却率"/>
        <xdr:cNvSpPr txBox="1"/>
      </xdr:nvSpPr>
      <xdr:spPr>
        <a:xfrm>
          <a:off x="836304" y="137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129013</xdr:rowOff>
    </xdr:from>
    <xdr:ext cx="405111" cy="259045"/>
    <xdr:sp macro="" textlink="">
      <xdr:nvSpPr>
        <xdr:cNvPr id="318" name="n_1mainValue【公営住宅】&#10;有形固定資産減価償却率"/>
        <xdr:cNvSpPr txBox="1"/>
      </xdr:nvSpPr>
      <xdr:spPr>
        <a:xfrm>
          <a:off x="3170564" y="138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85833</xdr:rowOff>
    </xdr:from>
    <xdr:ext cx="405111" cy="259045"/>
    <xdr:sp macro="" textlink="">
      <xdr:nvSpPr>
        <xdr:cNvPr id="319" name="n_2mainValue【公営住宅】&#10;有形固定資産減価償却率"/>
        <xdr:cNvSpPr txBox="1"/>
      </xdr:nvSpPr>
      <xdr:spPr>
        <a:xfrm>
          <a:off x="238570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40113</xdr:rowOff>
    </xdr:from>
    <xdr:ext cx="405111" cy="259045"/>
    <xdr:sp macro="" textlink="">
      <xdr:nvSpPr>
        <xdr:cNvPr id="320" name="n_3mainValue【公営住宅】&#10;有形固定資産減価償却率"/>
        <xdr:cNvSpPr txBox="1"/>
      </xdr:nvSpPr>
      <xdr:spPr>
        <a:xfrm>
          <a:off x="1611004" y="134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152779</xdr:rowOff>
    </xdr:from>
    <xdr:ext cx="405111" cy="259045"/>
    <xdr:sp macro="" textlink="">
      <xdr:nvSpPr>
        <xdr:cNvPr id="321" name="n_4mainValue【公営住宅】&#10;有形固定資産減価償却率"/>
        <xdr:cNvSpPr txBox="1"/>
      </xdr:nvSpPr>
      <xdr:spPr>
        <a:xfrm>
          <a:off x="836304" y="133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85614</xdr:rowOff>
    </xdr:from>
    <xdr:ext cx="469744" cy="259045"/>
    <xdr:sp macro="" textlink="">
      <xdr:nvSpPr>
        <xdr:cNvPr id="350" name="【公営住宅】&#10;一人当たり面積平均値テキスト"/>
        <xdr:cNvSpPr txBox="1"/>
      </xdr:nvSpPr>
      <xdr:spPr>
        <a:xfrm>
          <a:off x="9258300" y="13832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0985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93980</xdr:rowOff>
    </xdr:from>
    <xdr:to>
      <xdr:col>55</xdr:col>
      <xdr:colOff>50800</xdr:colOff>
      <xdr:row>85</xdr:row>
      <xdr:rowOff>24130</xdr:rowOff>
    </xdr:to>
    <xdr:sp macro="" textlink="">
      <xdr:nvSpPr>
        <xdr:cNvPr id="361" name="楕円 360"/>
        <xdr:cNvSpPr/>
      </xdr:nvSpPr>
      <xdr:spPr>
        <a:xfrm>
          <a:off x="9192260" y="14175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72407</xdr:rowOff>
    </xdr:from>
    <xdr:ext cx="469744" cy="259045"/>
    <xdr:sp macro="" textlink="">
      <xdr:nvSpPr>
        <xdr:cNvPr id="362" name="【公営住宅】&#10;一人当たり面積該当値テキスト"/>
        <xdr:cNvSpPr txBox="1"/>
      </xdr:nvSpPr>
      <xdr:spPr>
        <a:xfrm>
          <a:off x="9258300" y="141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94742</xdr:rowOff>
    </xdr:from>
    <xdr:to>
      <xdr:col>50</xdr:col>
      <xdr:colOff>165100</xdr:colOff>
      <xdr:row>85</xdr:row>
      <xdr:rowOff>24892</xdr:rowOff>
    </xdr:to>
    <xdr:sp macro="" textlink="">
      <xdr:nvSpPr>
        <xdr:cNvPr id="363" name="楕円 362"/>
        <xdr:cNvSpPr/>
      </xdr:nvSpPr>
      <xdr:spPr>
        <a:xfrm>
          <a:off x="8445500" y="14176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144780</xdr:rowOff>
    </xdr:from>
    <xdr:to>
      <xdr:col>55</xdr:col>
      <xdr:colOff>0</xdr:colOff>
      <xdr:row>84</xdr:row>
      <xdr:rowOff>145542</xdr:rowOff>
    </xdr:to>
    <xdr:cxnSp macro="">
      <xdr:nvCxnSpPr>
        <xdr:cNvPr id="364" name="直線コネクタ 363"/>
        <xdr:cNvCxnSpPr/>
      </xdr:nvCxnSpPr>
      <xdr:spPr>
        <a:xfrm flipV="1">
          <a:off x="8496300" y="14226540"/>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83313</xdr:rowOff>
    </xdr:from>
    <xdr:to>
      <xdr:col>46</xdr:col>
      <xdr:colOff>38100</xdr:colOff>
      <xdr:row>85</xdr:row>
      <xdr:rowOff>13463</xdr:rowOff>
    </xdr:to>
    <xdr:sp macro="" textlink="">
      <xdr:nvSpPr>
        <xdr:cNvPr id="365" name="楕円 364"/>
        <xdr:cNvSpPr/>
      </xdr:nvSpPr>
      <xdr:spPr>
        <a:xfrm>
          <a:off x="7670800" y="141650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134113</xdr:rowOff>
    </xdr:from>
    <xdr:to>
      <xdr:col>50</xdr:col>
      <xdr:colOff>114300</xdr:colOff>
      <xdr:row>84</xdr:row>
      <xdr:rowOff>145542</xdr:rowOff>
    </xdr:to>
    <xdr:cxnSp macro="">
      <xdr:nvCxnSpPr>
        <xdr:cNvPr id="366" name="直線コネクタ 365"/>
        <xdr:cNvCxnSpPr/>
      </xdr:nvCxnSpPr>
      <xdr:spPr>
        <a:xfrm>
          <a:off x="7713980" y="14215873"/>
          <a:ext cx="7823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84074</xdr:rowOff>
    </xdr:from>
    <xdr:to>
      <xdr:col>41</xdr:col>
      <xdr:colOff>101600</xdr:colOff>
      <xdr:row>85</xdr:row>
      <xdr:rowOff>14224</xdr:rowOff>
    </xdr:to>
    <xdr:sp macro="" textlink="">
      <xdr:nvSpPr>
        <xdr:cNvPr id="367" name="楕円 366"/>
        <xdr:cNvSpPr/>
      </xdr:nvSpPr>
      <xdr:spPr>
        <a:xfrm>
          <a:off x="6873240" y="14165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134113</xdr:rowOff>
    </xdr:from>
    <xdr:to>
      <xdr:col>45</xdr:col>
      <xdr:colOff>177800</xdr:colOff>
      <xdr:row>84</xdr:row>
      <xdr:rowOff>134874</xdr:rowOff>
    </xdr:to>
    <xdr:cxnSp macro="">
      <xdr:nvCxnSpPr>
        <xdr:cNvPr id="368" name="直線コネクタ 367"/>
        <xdr:cNvCxnSpPr/>
      </xdr:nvCxnSpPr>
      <xdr:spPr>
        <a:xfrm flipV="1">
          <a:off x="6924040" y="14215873"/>
          <a:ext cx="78994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84837</xdr:rowOff>
    </xdr:from>
    <xdr:to>
      <xdr:col>36</xdr:col>
      <xdr:colOff>165100</xdr:colOff>
      <xdr:row>85</xdr:row>
      <xdr:rowOff>14987</xdr:rowOff>
    </xdr:to>
    <xdr:sp macro="" textlink="">
      <xdr:nvSpPr>
        <xdr:cNvPr id="369" name="楕円 368"/>
        <xdr:cNvSpPr/>
      </xdr:nvSpPr>
      <xdr:spPr>
        <a:xfrm>
          <a:off x="6098540" y="14166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134874</xdr:rowOff>
    </xdr:from>
    <xdr:to>
      <xdr:col>41</xdr:col>
      <xdr:colOff>50800</xdr:colOff>
      <xdr:row>84</xdr:row>
      <xdr:rowOff>135637</xdr:rowOff>
    </xdr:to>
    <xdr:cxnSp macro="">
      <xdr:nvCxnSpPr>
        <xdr:cNvPr id="370" name="直線コネクタ 369"/>
        <xdr:cNvCxnSpPr/>
      </xdr:nvCxnSpPr>
      <xdr:spPr>
        <a:xfrm flipV="1">
          <a:off x="6149340" y="14216634"/>
          <a:ext cx="7747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71" name="n_1aveValue【公営住宅】&#10;一人当たり面積"/>
        <xdr:cNvSpPr txBox="1"/>
      </xdr:nvSpPr>
      <xdr:spPr>
        <a:xfrm>
          <a:off x="827158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167149</xdr:rowOff>
    </xdr:from>
    <xdr:ext cx="469744" cy="259045"/>
    <xdr:sp macro="" textlink="">
      <xdr:nvSpPr>
        <xdr:cNvPr id="372" name="n_2aveValue【公営住宅】&#10;一人当たり面積"/>
        <xdr:cNvSpPr txBox="1"/>
      </xdr:nvSpPr>
      <xdr:spPr>
        <a:xfrm>
          <a:off x="7509587" y="1374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161053</xdr:rowOff>
    </xdr:from>
    <xdr:ext cx="469744" cy="259045"/>
    <xdr:sp macro="" textlink="">
      <xdr:nvSpPr>
        <xdr:cNvPr id="373" name="n_3aveValue【公営住宅】&#10;一人当たり面積"/>
        <xdr:cNvSpPr txBox="1"/>
      </xdr:nvSpPr>
      <xdr:spPr>
        <a:xfrm>
          <a:off x="6712027" y="1373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125240</xdr:rowOff>
    </xdr:from>
    <xdr:ext cx="469744" cy="259045"/>
    <xdr:sp macro="" textlink="">
      <xdr:nvSpPr>
        <xdr:cNvPr id="374" name="n_4aveValue【公営住宅】&#10;一人当たり面積"/>
        <xdr:cNvSpPr txBox="1"/>
      </xdr:nvSpPr>
      <xdr:spPr>
        <a:xfrm>
          <a:off x="5937327" y="1370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16019</xdr:rowOff>
    </xdr:from>
    <xdr:ext cx="469744" cy="259045"/>
    <xdr:sp macro="" textlink="">
      <xdr:nvSpPr>
        <xdr:cNvPr id="375" name="n_1mainValue【公営住宅】&#10;一人当たり面積"/>
        <xdr:cNvSpPr txBox="1"/>
      </xdr:nvSpPr>
      <xdr:spPr>
        <a:xfrm>
          <a:off x="8271587" y="1426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4590</xdr:rowOff>
    </xdr:from>
    <xdr:ext cx="469744" cy="259045"/>
    <xdr:sp macro="" textlink="">
      <xdr:nvSpPr>
        <xdr:cNvPr id="376" name="n_2mainValue【公営住宅】&#10;一人当たり面積"/>
        <xdr:cNvSpPr txBox="1"/>
      </xdr:nvSpPr>
      <xdr:spPr>
        <a:xfrm>
          <a:off x="7509587" y="1425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5351</xdr:rowOff>
    </xdr:from>
    <xdr:ext cx="469744" cy="259045"/>
    <xdr:sp macro="" textlink="">
      <xdr:nvSpPr>
        <xdr:cNvPr id="377" name="n_3mainValue【公営住宅】&#10;一人当たり面積"/>
        <xdr:cNvSpPr txBox="1"/>
      </xdr:nvSpPr>
      <xdr:spPr>
        <a:xfrm>
          <a:off x="6712027" y="1425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6114</xdr:rowOff>
    </xdr:from>
    <xdr:ext cx="469744" cy="259045"/>
    <xdr:sp macro="" textlink="">
      <xdr:nvSpPr>
        <xdr:cNvPr id="378" name="n_4mainValue【公営住宅】&#10;一人当たり面積"/>
        <xdr:cNvSpPr txBox="1"/>
      </xdr:nvSpPr>
      <xdr:spPr>
        <a:xfrm>
          <a:off x="5937327" y="14255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0" name="直線コネクタ 389"/>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1" name="テキスト ボックス 390"/>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2" name="直線コネクタ 391"/>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3" name="テキスト ボックス 392"/>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4" name="直線コネクタ 393"/>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5" name="テキスト ボックス 394"/>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6" name="直線コネクタ 395"/>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7" name="テキスト ボックス 396"/>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8" name="直線コネクタ 397"/>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9" name="テキスト ボックス 398"/>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1" name="テキスト ボックス 400"/>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114300</xdr:rowOff>
    </xdr:from>
    <xdr:to>
      <xdr:col>24</xdr:col>
      <xdr:colOff>62865</xdr:colOff>
      <xdr:row>108</xdr:row>
      <xdr:rowOff>95250</xdr:rowOff>
    </xdr:to>
    <xdr:cxnSp macro="">
      <xdr:nvCxnSpPr>
        <xdr:cNvPr id="403" name="直線コネクタ 402"/>
        <xdr:cNvCxnSpPr/>
      </xdr:nvCxnSpPr>
      <xdr:spPr>
        <a:xfrm flipV="1">
          <a:off x="4086225" y="1671066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405111" cy="259045"/>
    <xdr:sp macro="" textlink="">
      <xdr:nvSpPr>
        <xdr:cNvPr id="404" name="【港湾・漁港】&#10;有形固定資産減価償却率最小値テキスト"/>
        <xdr:cNvSpPr txBox="1"/>
      </xdr:nvSpPr>
      <xdr:spPr>
        <a:xfrm>
          <a:off x="4124960"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405" name="直線コネクタ 404"/>
        <xdr:cNvCxnSpPr/>
      </xdr:nvCxnSpPr>
      <xdr:spPr>
        <a:xfrm>
          <a:off x="4020820" y="1820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60977</xdr:rowOff>
    </xdr:from>
    <xdr:ext cx="405111" cy="259045"/>
    <xdr:sp macro="" textlink="">
      <xdr:nvSpPr>
        <xdr:cNvPr id="406" name="【港湾・漁港】&#10;有形固定資産減価償却率最大値テキスト"/>
        <xdr:cNvSpPr txBox="1"/>
      </xdr:nvSpPr>
      <xdr:spPr>
        <a:xfrm>
          <a:off x="4124960" y="16489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114300</xdr:rowOff>
    </xdr:from>
    <xdr:to>
      <xdr:col>24</xdr:col>
      <xdr:colOff>152400</xdr:colOff>
      <xdr:row>99</xdr:row>
      <xdr:rowOff>114300</xdr:rowOff>
    </xdr:to>
    <xdr:cxnSp macro="">
      <xdr:nvCxnSpPr>
        <xdr:cNvPr id="407" name="直線コネクタ 406"/>
        <xdr:cNvCxnSpPr/>
      </xdr:nvCxnSpPr>
      <xdr:spPr>
        <a:xfrm>
          <a:off x="4020820" y="167106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78757</xdr:rowOff>
    </xdr:from>
    <xdr:ext cx="405111" cy="259045"/>
    <xdr:sp macro="" textlink="">
      <xdr:nvSpPr>
        <xdr:cNvPr id="408" name="【港湾・漁港】&#10;有形固定資産減価償却率平均値テキスト"/>
        <xdr:cNvSpPr txBox="1"/>
      </xdr:nvSpPr>
      <xdr:spPr>
        <a:xfrm>
          <a:off x="4124960" y="1751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409" name="フローチャート: 判断 408"/>
        <xdr:cNvSpPr/>
      </xdr:nvSpPr>
      <xdr:spPr>
        <a:xfrm>
          <a:off x="403606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34925</xdr:rowOff>
    </xdr:from>
    <xdr:to>
      <xdr:col>20</xdr:col>
      <xdr:colOff>38100</xdr:colOff>
      <xdr:row>105</xdr:row>
      <xdr:rowOff>136525</xdr:rowOff>
    </xdr:to>
    <xdr:sp macro="" textlink="">
      <xdr:nvSpPr>
        <xdr:cNvPr id="410" name="フローチャート: 判断 409"/>
        <xdr:cNvSpPr/>
      </xdr:nvSpPr>
      <xdr:spPr>
        <a:xfrm>
          <a:off x="3312160" y="1763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15875</xdr:rowOff>
    </xdr:from>
    <xdr:to>
      <xdr:col>15</xdr:col>
      <xdr:colOff>101600</xdr:colOff>
      <xdr:row>105</xdr:row>
      <xdr:rowOff>117475</xdr:rowOff>
    </xdr:to>
    <xdr:sp macro="" textlink="">
      <xdr:nvSpPr>
        <xdr:cNvPr id="411" name="フローチャート: 判断 410"/>
        <xdr:cNvSpPr/>
      </xdr:nvSpPr>
      <xdr:spPr>
        <a:xfrm>
          <a:off x="2514600" y="1761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12" name="フローチャート: 判断 411"/>
        <xdr:cNvSpPr/>
      </xdr:nvSpPr>
      <xdr:spPr>
        <a:xfrm>
          <a:off x="1739900" y="17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143511</xdr:rowOff>
    </xdr:from>
    <xdr:to>
      <xdr:col>6</xdr:col>
      <xdr:colOff>38100</xdr:colOff>
      <xdr:row>105</xdr:row>
      <xdr:rowOff>73661</xdr:rowOff>
    </xdr:to>
    <xdr:sp macro="" textlink="">
      <xdr:nvSpPr>
        <xdr:cNvPr id="413" name="フローチャート: 判断 412"/>
        <xdr:cNvSpPr/>
      </xdr:nvSpPr>
      <xdr:spPr>
        <a:xfrm>
          <a:off x="965200" y="175780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156845</xdr:rowOff>
    </xdr:from>
    <xdr:to>
      <xdr:col>24</xdr:col>
      <xdr:colOff>114300</xdr:colOff>
      <xdr:row>106</xdr:row>
      <xdr:rowOff>86995</xdr:rowOff>
    </xdr:to>
    <xdr:sp macro="" textlink="">
      <xdr:nvSpPr>
        <xdr:cNvPr id="419" name="楕円 418"/>
        <xdr:cNvSpPr/>
      </xdr:nvSpPr>
      <xdr:spPr>
        <a:xfrm>
          <a:off x="4036060" y="17759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135272</xdr:rowOff>
    </xdr:from>
    <xdr:ext cx="405111" cy="259045"/>
    <xdr:sp macro="" textlink="">
      <xdr:nvSpPr>
        <xdr:cNvPr id="420" name="【港湾・漁港】&#10;有形固定資産減価償却率該当値テキスト"/>
        <xdr:cNvSpPr txBox="1"/>
      </xdr:nvSpPr>
      <xdr:spPr>
        <a:xfrm>
          <a:off x="4124960" y="1773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143511</xdr:rowOff>
    </xdr:from>
    <xdr:to>
      <xdr:col>20</xdr:col>
      <xdr:colOff>38100</xdr:colOff>
      <xdr:row>106</xdr:row>
      <xdr:rowOff>73661</xdr:rowOff>
    </xdr:to>
    <xdr:sp macro="" textlink="">
      <xdr:nvSpPr>
        <xdr:cNvPr id="421" name="楕円 420"/>
        <xdr:cNvSpPr/>
      </xdr:nvSpPr>
      <xdr:spPr>
        <a:xfrm>
          <a:off x="3312160" y="177457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22861</xdr:rowOff>
    </xdr:from>
    <xdr:to>
      <xdr:col>24</xdr:col>
      <xdr:colOff>63500</xdr:colOff>
      <xdr:row>106</xdr:row>
      <xdr:rowOff>36195</xdr:rowOff>
    </xdr:to>
    <xdr:cxnSp macro="">
      <xdr:nvCxnSpPr>
        <xdr:cNvPr id="422" name="直線コネクタ 421"/>
        <xdr:cNvCxnSpPr/>
      </xdr:nvCxnSpPr>
      <xdr:spPr>
        <a:xfrm>
          <a:off x="3355340" y="17792701"/>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132080</xdr:rowOff>
    </xdr:from>
    <xdr:to>
      <xdr:col>15</xdr:col>
      <xdr:colOff>101600</xdr:colOff>
      <xdr:row>106</xdr:row>
      <xdr:rowOff>62230</xdr:rowOff>
    </xdr:to>
    <xdr:sp macro="" textlink="">
      <xdr:nvSpPr>
        <xdr:cNvPr id="423" name="楕円 422"/>
        <xdr:cNvSpPr/>
      </xdr:nvSpPr>
      <xdr:spPr>
        <a:xfrm>
          <a:off x="2514600" y="17734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11430</xdr:rowOff>
    </xdr:from>
    <xdr:to>
      <xdr:col>19</xdr:col>
      <xdr:colOff>177800</xdr:colOff>
      <xdr:row>106</xdr:row>
      <xdr:rowOff>22861</xdr:rowOff>
    </xdr:to>
    <xdr:cxnSp macro="">
      <xdr:nvCxnSpPr>
        <xdr:cNvPr id="424" name="直線コネクタ 423"/>
        <xdr:cNvCxnSpPr/>
      </xdr:nvCxnSpPr>
      <xdr:spPr>
        <a:xfrm>
          <a:off x="2565400" y="17781270"/>
          <a:ext cx="78994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103505</xdr:rowOff>
    </xdr:from>
    <xdr:to>
      <xdr:col>10</xdr:col>
      <xdr:colOff>165100</xdr:colOff>
      <xdr:row>106</xdr:row>
      <xdr:rowOff>33655</xdr:rowOff>
    </xdr:to>
    <xdr:sp macro="" textlink="">
      <xdr:nvSpPr>
        <xdr:cNvPr id="425" name="楕円 424"/>
        <xdr:cNvSpPr/>
      </xdr:nvSpPr>
      <xdr:spPr>
        <a:xfrm>
          <a:off x="1739900" y="177057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154305</xdr:rowOff>
    </xdr:from>
    <xdr:to>
      <xdr:col>15</xdr:col>
      <xdr:colOff>50800</xdr:colOff>
      <xdr:row>106</xdr:row>
      <xdr:rowOff>11430</xdr:rowOff>
    </xdr:to>
    <xdr:cxnSp macro="">
      <xdr:nvCxnSpPr>
        <xdr:cNvPr id="426" name="直線コネクタ 425"/>
        <xdr:cNvCxnSpPr/>
      </xdr:nvCxnSpPr>
      <xdr:spPr>
        <a:xfrm>
          <a:off x="1790700" y="1775650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74930</xdr:rowOff>
    </xdr:from>
    <xdr:to>
      <xdr:col>6</xdr:col>
      <xdr:colOff>38100</xdr:colOff>
      <xdr:row>106</xdr:row>
      <xdr:rowOff>5080</xdr:rowOff>
    </xdr:to>
    <xdr:sp macro="" textlink="">
      <xdr:nvSpPr>
        <xdr:cNvPr id="427" name="楕円 426"/>
        <xdr:cNvSpPr/>
      </xdr:nvSpPr>
      <xdr:spPr>
        <a:xfrm>
          <a:off x="965200" y="1767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125730</xdr:rowOff>
    </xdr:from>
    <xdr:to>
      <xdr:col>10</xdr:col>
      <xdr:colOff>114300</xdr:colOff>
      <xdr:row>105</xdr:row>
      <xdr:rowOff>154305</xdr:rowOff>
    </xdr:to>
    <xdr:cxnSp macro="">
      <xdr:nvCxnSpPr>
        <xdr:cNvPr id="428" name="直線コネクタ 427"/>
        <xdr:cNvCxnSpPr/>
      </xdr:nvCxnSpPr>
      <xdr:spPr>
        <a:xfrm>
          <a:off x="1008380" y="1772793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153052</xdr:rowOff>
    </xdr:from>
    <xdr:ext cx="405111" cy="259045"/>
    <xdr:sp macro="" textlink="">
      <xdr:nvSpPr>
        <xdr:cNvPr id="429" name="n_1aveValue【港湾・漁港】&#10;有形固定資産減価償却率"/>
        <xdr:cNvSpPr txBox="1"/>
      </xdr:nvSpPr>
      <xdr:spPr>
        <a:xfrm>
          <a:off x="317056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134002</xdr:rowOff>
    </xdr:from>
    <xdr:ext cx="405111" cy="259045"/>
    <xdr:sp macro="" textlink="">
      <xdr:nvSpPr>
        <xdr:cNvPr id="430" name="n_2aveValue【港湾・漁港】&#10;有形固定資産減価償却率"/>
        <xdr:cNvSpPr txBox="1"/>
      </xdr:nvSpPr>
      <xdr:spPr>
        <a:xfrm>
          <a:off x="238570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141622</xdr:rowOff>
    </xdr:from>
    <xdr:ext cx="405111" cy="259045"/>
    <xdr:sp macro="" textlink="">
      <xdr:nvSpPr>
        <xdr:cNvPr id="431" name="n_3aveValue【港湾・漁港】&#10;有形固定資産減価償却率"/>
        <xdr:cNvSpPr txBox="1"/>
      </xdr:nvSpPr>
      <xdr:spPr>
        <a:xfrm>
          <a:off x="1611004" y="174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90188</xdr:rowOff>
    </xdr:from>
    <xdr:ext cx="405111" cy="259045"/>
    <xdr:sp macro="" textlink="">
      <xdr:nvSpPr>
        <xdr:cNvPr id="432" name="n_4aveValue【港湾・漁港】&#10;有形固定資産減価償却率"/>
        <xdr:cNvSpPr txBox="1"/>
      </xdr:nvSpPr>
      <xdr:spPr>
        <a:xfrm>
          <a:off x="836304" y="1735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64788</xdr:rowOff>
    </xdr:from>
    <xdr:ext cx="405111" cy="259045"/>
    <xdr:sp macro="" textlink="">
      <xdr:nvSpPr>
        <xdr:cNvPr id="433" name="n_1mainValue【港湾・漁港】&#10;有形固定資産減価償却率"/>
        <xdr:cNvSpPr txBox="1"/>
      </xdr:nvSpPr>
      <xdr:spPr>
        <a:xfrm>
          <a:off x="3170564" y="17834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53357</xdr:rowOff>
    </xdr:from>
    <xdr:ext cx="405111" cy="259045"/>
    <xdr:sp macro="" textlink="">
      <xdr:nvSpPr>
        <xdr:cNvPr id="434" name="n_2mainValue【港湾・漁港】&#10;有形固定資産減価償却率"/>
        <xdr:cNvSpPr txBox="1"/>
      </xdr:nvSpPr>
      <xdr:spPr>
        <a:xfrm>
          <a:off x="238570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24782</xdr:rowOff>
    </xdr:from>
    <xdr:ext cx="405111" cy="259045"/>
    <xdr:sp macro="" textlink="">
      <xdr:nvSpPr>
        <xdr:cNvPr id="435" name="n_3mainValue【港湾・漁港】&#10;有形固定資産減価償却率"/>
        <xdr:cNvSpPr txBox="1"/>
      </xdr:nvSpPr>
      <xdr:spPr>
        <a:xfrm>
          <a:off x="161100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167657</xdr:rowOff>
    </xdr:from>
    <xdr:ext cx="405111" cy="259045"/>
    <xdr:sp macro="" textlink="">
      <xdr:nvSpPr>
        <xdr:cNvPr id="436" name="n_4mainValue【港湾・漁港】&#10;有形固定資産減価償却率"/>
        <xdr:cNvSpPr txBox="1"/>
      </xdr:nvSpPr>
      <xdr:spPr>
        <a:xfrm>
          <a:off x="836304"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8" name="テキスト ボックス 447"/>
        <xdr:cNvSpPr txBox="1"/>
      </xdr:nvSpPr>
      <xdr:spPr>
        <a:xfrm>
          <a:off x="5600834" y="181697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0" name="テキスト ボックス 449"/>
        <xdr:cNvSpPr txBox="1"/>
      </xdr:nvSpPr>
      <xdr:spPr>
        <a:xfrm>
          <a:off x="5299921" y="178507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2" name="テキスト ボックス 451"/>
        <xdr:cNvSpPr txBox="1"/>
      </xdr:nvSpPr>
      <xdr:spPr>
        <a:xfrm>
          <a:off x="5299921" y="175318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4" name="テキスト ボックス 453"/>
        <xdr:cNvSpPr txBox="1"/>
      </xdr:nvSpPr>
      <xdr:spPr>
        <a:xfrm>
          <a:off x="5299921" y="1721287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6" name="テキスト ボックス 455"/>
        <xdr:cNvSpPr txBox="1"/>
      </xdr:nvSpPr>
      <xdr:spPr>
        <a:xfrm>
          <a:off x="5299921" y="1689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8" name="テキスト ボックス 457"/>
        <xdr:cNvSpPr txBox="1"/>
      </xdr:nvSpPr>
      <xdr:spPr>
        <a:xfrm>
          <a:off x="5299921" y="165749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0" name="テキスト ボックス 459"/>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124141</xdr:rowOff>
    </xdr:from>
    <xdr:to>
      <xdr:col>54</xdr:col>
      <xdr:colOff>189865</xdr:colOff>
      <xdr:row>109</xdr:row>
      <xdr:rowOff>35255</xdr:rowOff>
    </xdr:to>
    <xdr:cxnSp macro="">
      <xdr:nvCxnSpPr>
        <xdr:cNvPr id="462" name="直線コネクタ 461"/>
        <xdr:cNvCxnSpPr/>
      </xdr:nvCxnSpPr>
      <xdr:spPr>
        <a:xfrm flipV="1">
          <a:off x="9219565" y="16888141"/>
          <a:ext cx="0" cy="1419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3" name="【港湾・漁港】&#10;一人当たり有形固定資産（償却資産）額最小値テキスト"/>
        <xdr:cNvSpPr txBox="1"/>
      </xdr:nvSpPr>
      <xdr:spPr>
        <a:xfrm>
          <a:off x="9258300" y="183118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4" name="直線コネクタ 463"/>
        <xdr:cNvCxnSpPr/>
      </xdr:nvCxnSpPr>
      <xdr:spPr>
        <a:xfrm>
          <a:off x="9154160" y="183080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70818</xdr:rowOff>
    </xdr:from>
    <xdr:ext cx="599010" cy="259045"/>
    <xdr:sp macro="" textlink="">
      <xdr:nvSpPr>
        <xdr:cNvPr id="465" name="【港湾・漁港】&#10;一人当たり有形固定資産（償却資産）額最大値テキスト"/>
        <xdr:cNvSpPr txBox="1"/>
      </xdr:nvSpPr>
      <xdr:spPr>
        <a:xfrm>
          <a:off x="9258300" y="1666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124141</xdr:rowOff>
    </xdr:from>
    <xdr:to>
      <xdr:col>55</xdr:col>
      <xdr:colOff>88900</xdr:colOff>
      <xdr:row>100</xdr:row>
      <xdr:rowOff>124141</xdr:rowOff>
    </xdr:to>
    <xdr:cxnSp macro="">
      <xdr:nvCxnSpPr>
        <xdr:cNvPr id="466" name="直線コネクタ 465"/>
        <xdr:cNvCxnSpPr/>
      </xdr:nvCxnSpPr>
      <xdr:spPr>
        <a:xfrm>
          <a:off x="9154160" y="16888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152336</xdr:rowOff>
    </xdr:from>
    <xdr:ext cx="534377" cy="259045"/>
    <xdr:sp macro="" textlink="">
      <xdr:nvSpPr>
        <xdr:cNvPr id="467" name="【港湾・漁港】&#10;一人当たり有形固定資産（償却資産）額平均値テキスト"/>
        <xdr:cNvSpPr txBox="1"/>
      </xdr:nvSpPr>
      <xdr:spPr>
        <a:xfrm>
          <a:off x="9258300" y="17922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129459</xdr:rowOff>
    </xdr:from>
    <xdr:to>
      <xdr:col>55</xdr:col>
      <xdr:colOff>50800</xdr:colOff>
      <xdr:row>108</xdr:row>
      <xdr:rowOff>59609</xdr:rowOff>
    </xdr:to>
    <xdr:sp macro="" textlink="">
      <xdr:nvSpPr>
        <xdr:cNvPr id="468" name="フローチャート: 判断 467"/>
        <xdr:cNvSpPr/>
      </xdr:nvSpPr>
      <xdr:spPr>
        <a:xfrm>
          <a:off x="9192260" y="18066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126986</xdr:rowOff>
    </xdr:from>
    <xdr:to>
      <xdr:col>50</xdr:col>
      <xdr:colOff>165100</xdr:colOff>
      <xdr:row>108</xdr:row>
      <xdr:rowOff>57136</xdr:rowOff>
    </xdr:to>
    <xdr:sp macro="" textlink="">
      <xdr:nvSpPr>
        <xdr:cNvPr id="469" name="フローチャート: 判断 468"/>
        <xdr:cNvSpPr/>
      </xdr:nvSpPr>
      <xdr:spPr>
        <a:xfrm>
          <a:off x="8445500" y="180644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130034</xdr:rowOff>
    </xdr:from>
    <xdr:to>
      <xdr:col>46</xdr:col>
      <xdr:colOff>38100</xdr:colOff>
      <xdr:row>108</xdr:row>
      <xdr:rowOff>60184</xdr:rowOff>
    </xdr:to>
    <xdr:sp macro="" textlink="">
      <xdr:nvSpPr>
        <xdr:cNvPr id="470" name="フローチャート: 判断 469"/>
        <xdr:cNvSpPr/>
      </xdr:nvSpPr>
      <xdr:spPr>
        <a:xfrm>
          <a:off x="7670800" y="1806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115041</xdr:rowOff>
    </xdr:from>
    <xdr:to>
      <xdr:col>41</xdr:col>
      <xdr:colOff>101600</xdr:colOff>
      <xdr:row>108</xdr:row>
      <xdr:rowOff>45191</xdr:rowOff>
    </xdr:to>
    <xdr:sp macro="" textlink="">
      <xdr:nvSpPr>
        <xdr:cNvPr id="471" name="フローチャート: 判断 470"/>
        <xdr:cNvSpPr/>
      </xdr:nvSpPr>
      <xdr:spPr>
        <a:xfrm>
          <a:off x="6873240" y="180525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143861</xdr:rowOff>
    </xdr:from>
    <xdr:to>
      <xdr:col>36</xdr:col>
      <xdr:colOff>165100</xdr:colOff>
      <xdr:row>108</xdr:row>
      <xdr:rowOff>74011</xdr:rowOff>
    </xdr:to>
    <xdr:sp macro="" textlink="">
      <xdr:nvSpPr>
        <xdr:cNvPr id="472" name="フローチャート: 判断 471"/>
        <xdr:cNvSpPr/>
      </xdr:nvSpPr>
      <xdr:spPr>
        <a:xfrm>
          <a:off x="6098540" y="180813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115501</xdr:rowOff>
    </xdr:from>
    <xdr:to>
      <xdr:col>55</xdr:col>
      <xdr:colOff>50800</xdr:colOff>
      <xdr:row>109</xdr:row>
      <xdr:rowOff>45651</xdr:rowOff>
    </xdr:to>
    <xdr:sp macro="" textlink="">
      <xdr:nvSpPr>
        <xdr:cNvPr id="478" name="楕円 477"/>
        <xdr:cNvSpPr/>
      </xdr:nvSpPr>
      <xdr:spPr>
        <a:xfrm>
          <a:off x="9192260" y="18220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30428</xdr:rowOff>
    </xdr:from>
    <xdr:ext cx="534377" cy="259045"/>
    <xdr:sp macro="" textlink="">
      <xdr:nvSpPr>
        <xdr:cNvPr id="479" name="【港湾・漁港】&#10;一人当たり有形固定資産（償却資産）額該当値テキスト"/>
        <xdr:cNvSpPr txBox="1"/>
      </xdr:nvSpPr>
      <xdr:spPr>
        <a:xfrm>
          <a:off x="9258300" y="1813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116225</xdr:rowOff>
    </xdr:from>
    <xdr:to>
      <xdr:col>50</xdr:col>
      <xdr:colOff>165100</xdr:colOff>
      <xdr:row>109</xdr:row>
      <xdr:rowOff>46375</xdr:rowOff>
    </xdr:to>
    <xdr:sp macro="" textlink="">
      <xdr:nvSpPr>
        <xdr:cNvPr id="480" name="楕円 479"/>
        <xdr:cNvSpPr/>
      </xdr:nvSpPr>
      <xdr:spPr>
        <a:xfrm>
          <a:off x="8445500" y="1822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166301</xdr:rowOff>
    </xdr:from>
    <xdr:to>
      <xdr:col>55</xdr:col>
      <xdr:colOff>0</xdr:colOff>
      <xdr:row>108</xdr:row>
      <xdr:rowOff>167025</xdr:rowOff>
    </xdr:to>
    <xdr:cxnSp macro="">
      <xdr:nvCxnSpPr>
        <xdr:cNvPr id="481" name="直線コネクタ 480"/>
        <xdr:cNvCxnSpPr/>
      </xdr:nvCxnSpPr>
      <xdr:spPr>
        <a:xfrm flipV="1">
          <a:off x="8496300" y="18271421"/>
          <a:ext cx="7239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116853</xdr:rowOff>
    </xdr:from>
    <xdr:to>
      <xdr:col>46</xdr:col>
      <xdr:colOff>38100</xdr:colOff>
      <xdr:row>109</xdr:row>
      <xdr:rowOff>47003</xdr:rowOff>
    </xdr:to>
    <xdr:sp macro="" textlink="">
      <xdr:nvSpPr>
        <xdr:cNvPr id="482" name="楕円 481"/>
        <xdr:cNvSpPr/>
      </xdr:nvSpPr>
      <xdr:spPr>
        <a:xfrm>
          <a:off x="7670800" y="182219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167025</xdr:rowOff>
    </xdr:from>
    <xdr:to>
      <xdr:col>50</xdr:col>
      <xdr:colOff>114300</xdr:colOff>
      <xdr:row>108</xdr:row>
      <xdr:rowOff>167653</xdr:rowOff>
    </xdr:to>
    <xdr:cxnSp macro="">
      <xdr:nvCxnSpPr>
        <xdr:cNvPr id="483" name="直線コネクタ 482"/>
        <xdr:cNvCxnSpPr/>
      </xdr:nvCxnSpPr>
      <xdr:spPr>
        <a:xfrm flipV="1">
          <a:off x="7713980" y="18272145"/>
          <a:ext cx="782320" cy="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116939</xdr:rowOff>
    </xdr:from>
    <xdr:to>
      <xdr:col>41</xdr:col>
      <xdr:colOff>101600</xdr:colOff>
      <xdr:row>109</xdr:row>
      <xdr:rowOff>47089</xdr:rowOff>
    </xdr:to>
    <xdr:sp macro="" textlink="">
      <xdr:nvSpPr>
        <xdr:cNvPr id="484" name="楕円 483"/>
        <xdr:cNvSpPr/>
      </xdr:nvSpPr>
      <xdr:spPr>
        <a:xfrm>
          <a:off x="6873240" y="182220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167653</xdr:rowOff>
    </xdr:from>
    <xdr:to>
      <xdr:col>45</xdr:col>
      <xdr:colOff>177800</xdr:colOff>
      <xdr:row>108</xdr:row>
      <xdr:rowOff>167739</xdr:rowOff>
    </xdr:to>
    <xdr:cxnSp macro="">
      <xdr:nvCxnSpPr>
        <xdr:cNvPr id="485" name="直線コネクタ 484"/>
        <xdr:cNvCxnSpPr/>
      </xdr:nvCxnSpPr>
      <xdr:spPr>
        <a:xfrm flipV="1">
          <a:off x="6924040" y="18272773"/>
          <a:ext cx="78994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117007</xdr:rowOff>
    </xdr:from>
    <xdr:to>
      <xdr:col>36</xdr:col>
      <xdr:colOff>165100</xdr:colOff>
      <xdr:row>109</xdr:row>
      <xdr:rowOff>47157</xdr:rowOff>
    </xdr:to>
    <xdr:sp macro="" textlink="">
      <xdr:nvSpPr>
        <xdr:cNvPr id="486" name="楕円 485"/>
        <xdr:cNvSpPr/>
      </xdr:nvSpPr>
      <xdr:spPr>
        <a:xfrm>
          <a:off x="6098540" y="182221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167739</xdr:rowOff>
    </xdr:from>
    <xdr:to>
      <xdr:col>41</xdr:col>
      <xdr:colOff>50800</xdr:colOff>
      <xdr:row>108</xdr:row>
      <xdr:rowOff>167807</xdr:rowOff>
    </xdr:to>
    <xdr:cxnSp macro="">
      <xdr:nvCxnSpPr>
        <xdr:cNvPr id="487" name="直線コネクタ 486"/>
        <xdr:cNvCxnSpPr/>
      </xdr:nvCxnSpPr>
      <xdr:spPr>
        <a:xfrm flipV="1">
          <a:off x="6149340" y="18272859"/>
          <a:ext cx="7747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73663</xdr:rowOff>
    </xdr:from>
    <xdr:ext cx="534377" cy="259045"/>
    <xdr:sp macro="" textlink="">
      <xdr:nvSpPr>
        <xdr:cNvPr id="488" name="n_1aveValue【港湾・漁港】&#10;一人当たり有形固定資産（償却資産）額"/>
        <xdr:cNvSpPr txBox="1"/>
      </xdr:nvSpPr>
      <xdr:spPr>
        <a:xfrm>
          <a:off x="8239271" y="1784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76711</xdr:rowOff>
    </xdr:from>
    <xdr:ext cx="534377" cy="259045"/>
    <xdr:sp macro="" textlink="">
      <xdr:nvSpPr>
        <xdr:cNvPr id="489" name="n_2aveValue【港湾・漁港】&#10;一人当たり有形固定資産（償却資産）額"/>
        <xdr:cNvSpPr txBox="1"/>
      </xdr:nvSpPr>
      <xdr:spPr>
        <a:xfrm>
          <a:off x="7477271" y="178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61718</xdr:rowOff>
    </xdr:from>
    <xdr:ext cx="534377" cy="259045"/>
    <xdr:sp macro="" textlink="">
      <xdr:nvSpPr>
        <xdr:cNvPr id="490" name="n_3aveValue【港湾・漁港】&#10;一人当たり有形固定資産（償却資産）額"/>
        <xdr:cNvSpPr txBox="1"/>
      </xdr:nvSpPr>
      <xdr:spPr>
        <a:xfrm>
          <a:off x="6702571" y="1783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90538</xdr:rowOff>
    </xdr:from>
    <xdr:ext cx="534377" cy="259045"/>
    <xdr:sp macro="" textlink="">
      <xdr:nvSpPr>
        <xdr:cNvPr id="491" name="n_4aveValue【港湾・漁港】&#10;一人当たり有形固定資産（償却資産）額"/>
        <xdr:cNvSpPr txBox="1"/>
      </xdr:nvSpPr>
      <xdr:spPr>
        <a:xfrm>
          <a:off x="5905011" y="1786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37502</xdr:rowOff>
    </xdr:from>
    <xdr:ext cx="534377" cy="259045"/>
    <xdr:sp macro="" textlink="">
      <xdr:nvSpPr>
        <xdr:cNvPr id="492" name="n_1mainValue【港湾・漁港】&#10;一人当たり有形固定資産（償却資産）額"/>
        <xdr:cNvSpPr txBox="1"/>
      </xdr:nvSpPr>
      <xdr:spPr>
        <a:xfrm>
          <a:off x="8239271" y="1831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38130</xdr:rowOff>
    </xdr:from>
    <xdr:ext cx="534377" cy="259045"/>
    <xdr:sp macro="" textlink="">
      <xdr:nvSpPr>
        <xdr:cNvPr id="493" name="n_2mainValue【港湾・漁港】&#10;一人当たり有形固定資産（償却資産）額"/>
        <xdr:cNvSpPr txBox="1"/>
      </xdr:nvSpPr>
      <xdr:spPr>
        <a:xfrm>
          <a:off x="7477271" y="1831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38216</xdr:rowOff>
    </xdr:from>
    <xdr:ext cx="534377" cy="259045"/>
    <xdr:sp macro="" textlink="">
      <xdr:nvSpPr>
        <xdr:cNvPr id="494" name="n_3mainValue【港湾・漁港】&#10;一人当たり有形固定資産（償却資産）額"/>
        <xdr:cNvSpPr txBox="1"/>
      </xdr:nvSpPr>
      <xdr:spPr>
        <a:xfrm>
          <a:off x="6702571" y="183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109</xdr:row>
      <xdr:rowOff>38284</xdr:rowOff>
    </xdr:from>
    <xdr:ext cx="534377" cy="259045"/>
    <xdr:sp macro="" textlink="">
      <xdr:nvSpPr>
        <xdr:cNvPr id="495" name="n_4mainValue【港湾・漁港】&#10;一人当たり有形固定資産（償却資産）額"/>
        <xdr:cNvSpPr txBox="1"/>
      </xdr:nvSpPr>
      <xdr:spPr>
        <a:xfrm>
          <a:off x="5905011" y="183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7" name="直線コネクタ 506"/>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8" name="テキスト ボックス 507"/>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9" name="直線コネクタ 508"/>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10" name="テキスト ボックス 509"/>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1" name="直線コネクタ 510"/>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2" name="テキスト ボックス 511"/>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3" name="直線コネクタ 512"/>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4" name="テキスト ボックス 513"/>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518" name="直線コネクタ 517"/>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519" name="【認定こども園・幼稚園・保育所】&#10;有形固定資産減価償却率最小値テキスト"/>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520" name="直線コネクタ 519"/>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521" name="【認定こども園・幼稚園・保育所】&#10;有形固定資産減価償却率最大値テキスト"/>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522" name="直線コネクタ 521"/>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95267</xdr:rowOff>
    </xdr:from>
    <xdr:ext cx="405111" cy="259045"/>
    <xdr:sp macro="" textlink="">
      <xdr:nvSpPr>
        <xdr:cNvPr id="523" name="【認定こども園・幼稚園・保育所】&#10;有形固定資産減価償却率平均値テキスト"/>
        <xdr:cNvSpPr txBox="1"/>
      </xdr:nvSpPr>
      <xdr:spPr>
        <a:xfrm>
          <a:off x="144145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524" name="フローチャート: 判断 523"/>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525" name="フローチャート: 判断 524"/>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526" name="フローチャート: 判断 525"/>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527" name="フローチャート: 判断 526"/>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528" name="フローチャート: 判断 527"/>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93980</xdr:rowOff>
    </xdr:from>
    <xdr:to>
      <xdr:col>85</xdr:col>
      <xdr:colOff>177800</xdr:colOff>
      <xdr:row>39</xdr:row>
      <xdr:rowOff>24130</xdr:rowOff>
    </xdr:to>
    <xdr:sp macro="" textlink="">
      <xdr:nvSpPr>
        <xdr:cNvPr id="534" name="楕円 533"/>
        <xdr:cNvSpPr/>
      </xdr:nvSpPr>
      <xdr:spPr>
        <a:xfrm>
          <a:off x="14325600" y="646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116857</xdr:rowOff>
    </xdr:from>
    <xdr:ext cx="405111" cy="259045"/>
    <xdr:sp macro="" textlink="">
      <xdr:nvSpPr>
        <xdr:cNvPr id="535" name="【認定こども園・幼稚園・保育所】&#10;有形固定資産減価償却率該当値テキスト"/>
        <xdr:cNvSpPr txBox="1"/>
      </xdr:nvSpPr>
      <xdr:spPr>
        <a:xfrm>
          <a:off x="144145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18542</xdr:rowOff>
    </xdr:from>
    <xdr:to>
      <xdr:col>81</xdr:col>
      <xdr:colOff>101600</xdr:colOff>
      <xdr:row>39</xdr:row>
      <xdr:rowOff>120142</xdr:rowOff>
    </xdr:to>
    <xdr:sp macro="" textlink="">
      <xdr:nvSpPr>
        <xdr:cNvPr id="536" name="楕円 535"/>
        <xdr:cNvSpPr/>
      </xdr:nvSpPr>
      <xdr:spPr>
        <a:xfrm>
          <a:off x="13578840" y="65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69342</xdr:rowOff>
    </xdr:to>
    <xdr:cxnSp macro="">
      <xdr:nvCxnSpPr>
        <xdr:cNvPr id="537" name="直線コネクタ 536"/>
        <xdr:cNvCxnSpPr/>
      </xdr:nvCxnSpPr>
      <xdr:spPr>
        <a:xfrm flipV="1">
          <a:off x="13629640" y="6515100"/>
          <a:ext cx="746760" cy="9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135128</xdr:rowOff>
    </xdr:from>
    <xdr:to>
      <xdr:col>76</xdr:col>
      <xdr:colOff>165100</xdr:colOff>
      <xdr:row>39</xdr:row>
      <xdr:rowOff>65278</xdr:rowOff>
    </xdr:to>
    <xdr:sp macro="" textlink="">
      <xdr:nvSpPr>
        <xdr:cNvPr id="538" name="楕円 537"/>
        <xdr:cNvSpPr/>
      </xdr:nvSpPr>
      <xdr:spPr>
        <a:xfrm>
          <a:off x="12804140" y="65054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14478</xdr:rowOff>
    </xdr:from>
    <xdr:to>
      <xdr:col>81</xdr:col>
      <xdr:colOff>50800</xdr:colOff>
      <xdr:row>39</xdr:row>
      <xdr:rowOff>69342</xdr:rowOff>
    </xdr:to>
    <xdr:cxnSp macro="">
      <xdr:nvCxnSpPr>
        <xdr:cNvPr id="539" name="直線コネクタ 538"/>
        <xdr:cNvCxnSpPr/>
      </xdr:nvCxnSpPr>
      <xdr:spPr>
        <a:xfrm>
          <a:off x="12854940" y="6552438"/>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100838</xdr:rowOff>
    </xdr:from>
    <xdr:to>
      <xdr:col>72</xdr:col>
      <xdr:colOff>38100</xdr:colOff>
      <xdr:row>40</xdr:row>
      <xdr:rowOff>30988</xdr:rowOff>
    </xdr:to>
    <xdr:sp macro="" textlink="">
      <xdr:nvSpPr>
        <xdr:cNvPr id="540" name="楕円 539"/>
        <xdr:cNvSpPr/>
      </xdr:nvSpPr>
      <xdr:spPr>
        <a:xfrm>
          <a:off x="12029440" y="66387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14478</xdr:rowOff>
    </xdr:from>
    <xdr:to>
      <xdr:col>76</xdr:col>
      <xdr:colOff>114300</xdr:colOff>
      <xdr:row>39</xdr:row>
      <xdr:rowOff>151638</xdr:rowOff>
    </xdr:to>
    <xdr:cxnSp macro="">
      <xdr:nvCxnSpPr>
        <xdr:cNvPr id="541" name="直線コネクタ 540"/>
        <xdr:cNvCxnSpPr/>
      </xdr:nvCxnSpPr>
      <xdr:spPr>
        <a:xfrm flipV="1">
          <a:off x="12072620" y="6552438"/>
          <a:ext cx="78232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167132</xdr:rowOff>
    </xdr:from>
    <xdr:to>
      <xdr:col>67</xdr:col>
      <xdr:colOff>101600</xdr:colOff>
      <xdr:row>40</xdr:row>
      <xdr:rowOff>97282</xdr:rowOff>
    </xdr:to>
    <xdr:sp macro="" textlink="">
      <xdr:nvSpPr>
        <xdr:cNvPr id="542" name="楕円 541"/>
        <xdr:cNvSpPr/>
      </xdr:nvSpPr>
      <xdr:spPr>
        <a:xfrm>
          <a:off x="11231880" y="6705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151638</xdr:rowOff>
    </xdr:from>
    <xdr:to>
      <xdr:col>71</xdr:col>
      <xdr:colOff>177800</xdr:colOff>
      <xdr:row>40</xdr:row>
      <xdr:rowOff>46482</xdr:rowOff>
    </xdr:to>
    <xdr:cxnSp macro="">
      <xdr:nvCxnSpPr>
        <xdr:cNvPr id="543" name="直線コネクタ 542"/>
        <xdr:cNvCxnSpPr/>
      </xdr:nvCxnSpPr>
      <xdr:spPr>
        <a:xfrm flipV="1">
          <a:off x="11282680" y="6689598"/>
          <a:ext cx="78994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544" name="n_1aveValue【認定こども園・幼稚園・保育所】&#10;有形固定資産減価償却率"/>
        <xdr:cNvSpPr txBox="1"/>
      </xdr:nvSpPr>
      <xdr:spPr>
        <a:xfrm>
          <a:off x="1343724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545" name="n_2aveValue【認定こども園・幼稚園・保育所】&#10;有形固定資産減価償却率"/>
        <xdr:cNvSpPr txBox="1"/>
      </xdr:nvSpPr>
      <xdr:spPr>
        <a:xfrm>
          <a:off x="12675244"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546" name="n_3aveValue【認定こども園・幼稚園・保育所】&#10;有形固定資産減価償却率"/>
        <xdr:cNvSpPr txBox="1"/>
      </xdr:nvSpPr>
      <xdr:spPr>
        <a:xfrm>
          <a:off x="119005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547" name="n_4aveValue【認定こども園・幼稚園・保育所】&#10;有形固定資産減価償却率"/>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111269</xdr:rowOff>
    </xdr:from>
    <xdr:ext cx="405111" cy="259045"/>
    <xdr:sp macro="" textlink="">
      <xdr:nvSpPr>
        <xdr:cNvPr id="548" name="n_1mainValue【認定こども園・幼稚園・保育所】&#10;有形固定資産減価償却率"/>
        <xdr:cNvSpPr txBox="1"/>
      </xdr:nvSpPr>
      <xdr:spPr>
        <a:xfrm>
          <a:off x="13437244" y="664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56405</xdr:rowOff>
    </xdr:from>
    <xdr:ext cx="405111" cy="259045"/>
    <xdr:sp macro="" textlink="">
      <xdr:nvSpPr>
        <xdr:cNvPr id="549" name="n_2mainValue【認定こども園・幼稚園・保育所】&#10;有形固定資産減価償却率"/>
        <xdr:cNvSpPr txBox="1"/>
      </xdr:nvSpPr>
      <xdr:spPr>
        <a:xfrm>
          <a:off x="126752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22115</xdr:rowOff>
    </xdr:from>
    <xdr:ext cx="405111" cy="259045"/>
    <xdr:sp macro="" textlink="">
      <xdr:nvSpPr>
        <xdr:cNvPr id="550" name="n_3mainValue【認定こども園・幼稚園・保育所】&#10;有形固定資産減価償却率"/>
        <xdr:cNvSpPr txBox="1"/>
      </xdr:nvSpPr>
      <xdr:spPr>
        <a:xfrm>
          <a:off x="11900544" y="67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88409</xdr:rowOff>
    </xdr:from>
    <xdr:ext cx="405111" cy="259045"/>
    <xdr:sp macro="" textlink="">
      <xdr:nvSpPr>
        <xdr:cNvPr id="551" name="n_4mainValue【認定こども園・幼稚園・保育所】&#10;有形固定資産減価償却率"/>
        <xdr:cNvSpPr txBox="1"/>
      </xdr:nvSpPr>
      <xdr:spPr>
        <a:xfrm>
          <a:off x="11102984" y="679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2" name="直線コネクタ 561"/>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3" name="テキスト ボックス 562"/>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4" name="直線コネクタ 563"/>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5" name="テキスト ボックス 564"/>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6" name="直線コネクタ 565"/>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7" name="テキスト ボックス 566"/>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8" name="直線コネクタ 567"/>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9" name="テキスト ボックス 568"/>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0" name="直線コネクタ 569"/>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1" name="テキスト ボックス 570"/>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575" name="直線コネクタ 574"/>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6"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7" name="直線コネクタ 576"/>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580"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581" name="フローチャート: 判断 580"/>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582" name="フローチャート: 判断 581"/>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3" name="フローチャート: 判断 582"/>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84" name="フローチャート: 判断 583"/>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585" name="フローチャート: 判断 584"/>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147320</xdr:rowOff>
    </xdr:from>
    <xdr:to>
      <xdr:col>116</xdr:col>
      <xdr:colOff>114300</xdr:colOff>
      <xdr:row>35</xdr:row>
      <xdr:rowOff>77470</xdr:rowOff>
    </xdr:to>
    <xdr:sp macro="" textlink="">
      <xdr:nvSpPr>
        <xdr:cNvPr id="591" name="楕円 590"/>
        <xdr:cNvSpPr/>
      </xdr:nvSpPr>
      <xdr:spPr>
        <a:xfrm>
          <a:off x="19458940" y="5847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170197</xdr:rowOff>
    </xdr:from>
    <xdr:ext cx="469744" cy="259045"/>
    <xdr:sp macro="" textlink="">
      <xdr:nvSpPr>
        <xdr:cNvPr id="592" name="【認定こども園・幼稚園・保育所】&#10;一人当たり面積該当値テキスト"/>
        <xdr:cNvSpPr txBox="1"/>
      </xdr:nvSpPr>
      <xdr:spPr>
        <a:xfrm>
          <a:off x="19547840" y="57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593" name="楕円 592"/>
        <xdr:cNvSpPr/>
      </xdr:nvSpPr>
      <xdr:spPr>
        <a:xfrm>
          <a:off x="18735040" y="59118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26670</xdr:rowOff>
    </xdr:from>
    <xdr:to>
      <xdr:col>116</xdr:col>
      <xdr:colOff>63500</xdr:colOff>
      <xdr:row>35</xdr:row>
      <xdr:rowOff>95250</xdr:rowOff>
    </xdr:to>
    <xdr:cxnSp macro="">
      <xdr:nvCxnSpPr>
        <xdr:cNvPr id="594" name="直線コネクタ 593"/>
        <xdr:cNvCxnSpPr/>
      </xdr:nvCxnSpPr>
      <xdr:spPr>
        <a:xfrm flipV="1">
          <a:off x="18778220" y="5894070"/>
          <a:ext cx="73152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59690</xdr:rowOff>
    </xdr:from>
    <xdr:to>
      <xdr:col>107</xdr:col>
      <xdr:colOff>101600</xdr:colOff>
      <xdr:row>35</xdr:row>
      <xdr:rowOff>161290</xdr:rowOff>
    </xdr:to>
    <xdr:sp macro="" textlink="">
      <xdr:nvSpPr>
        <xdr:cNvPr id="595" name="楕円 594"/>
        <xdr:cNvSpPr/>
      </xdr:nvSpPr>
      <xdr:spPr>
        <a:xfrm>
          <a:off x="1793748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95250</xdr:rowOff>
    </xdr:from>
    <xdr:to>
      <xdr:col>111</xdr:col>
      <xdr:colOff>177800</xdr:colOff>
      <xdr:row>35</xdr:row>
      <xdr:rowOff>110490</xdr:rowOff>
    </xdr:to>
    <xdr:cxnSp macro="">
      <xdr:nvCxnSpPr>
        <xdr:cNvPr id="596" name="直線コネクタ 595"/>
        <xdr:cNvCxnSpPr/>
      </xdr:nvCxnSpPr>
      <xdr:spPr>
        <a:xfrm flipV="1">
          <a:off x="17988280" y="596265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82550</xdr:rowOff>
    </xdr:from>
    <xdr:to>
      <xdr:col>102</xdr:col>
      <xdr:colOff>165100</xdr:colOff>
      <xdr:row>36</xdr:row>
      <xdr:rowOff>12700</xdr:rowOff>
    </xdr:to>
    <xdr:sp macro="" textlink="">
      <xdr:nvSpPr>
        <xdr:cNvPr id="597" name="楕円 596"/>
        <xdr:cNvSpPr/>
      </xdr:nvSpPr>
      <xdr:spPr>
        <a:xfrm>
          <a:off x="1716278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110490</xdr:rowOff>
    </xdr:from>
    <xdr:to>
      <xdr:col>107</xdr:col>
      <xdr:colOff>50800</xdr:colOff>
      <xdr:row>35</xdr:row>
      <xdr:rowOff>133350</xdr:rowOff>
    </xdr:to>
    <xdr:cxnSp macro="">
      <xdr:nvCxnSpPr>
        <xdr:cNvPr id="598" name="直線コネクタ 597"/>
        <xdr:cNvCxnSpPr/>
      </xdr:nvCxnSpPr>
      <xdr:spPr>
        <a:xfrm flipV="1">
          <a:off x="17213580" y="597789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113030</xdr:rowOff>
    </xdr:from>
    <xdr:to>
      <xdr:col>98</xdr:col>
      <xdr:colOff>38100</xdr:colOff>
      <xdr:row>36</xdr:row>
      <xdr:rowOff>43180</xdr:rowOff>
    </xdr:to>
    <xdr:sp macro="" textlink="">
      <xdr:nvSpPr>
        <xdr:cNvPr id="599" name="楕円 598"/>
        <xdr:cNvSpPr/>
      </xdr:nvSpPr>
      <xdr:spPr>
        <a:xfrm>
          <a:off x="16388080" y="5980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133350</xdr:rowOff>
    </xdr:from>
    <xdr:to>
      <xdr:col>102</xdr:col>
      <xdr:colOff>114300</xdr:colOff>
      <xdr:row>35</xdr:row>
      <xdr:rowOff>163830</xdr:rowOff>
    </xdr:to>
    <xdr:cxnSp macro="">
      <xdr:nvCxnSpPr>
        <xdr:cNvPr id="600" name="直線コネクタ 599"/>
        <xdr:cNvCxnSpPr/>
      </xdr:nvCxnSpPr>
      <xdr:spPr>
        <a:xfrm flipV="1">
          <a:off x="16431260" y="600075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601" name="n_1aveValue【認定こども園・幼稚園・保育所】&#10;一人当たり面積"/>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602"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603" name="n_3aveValue【認定こども園・幼稚園・保育所】&#10;一人当たり面積"/>
        <xdr:cNvSpPr txBox="1"/>
      </xdr:nvSpPr>
      <xdr:spPr>
        <a:xfrm>
          <a:off x="170015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604" name="n_4aveValue【認定こども園・幼稚園・保育所】&#10;一人当たり面積"/>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162577</xdr:rowOff>
    </xdr:from>
    <xdr:ext cx="469744" cy="259045"/>
    <xdr:sp macro="" textlink="">
      <xdr:nvSpPr>
        <xdr:cNvPr id="605" name="n_1mainValue【認定こども園・幼稚園・保育所】&#10;一人当たり面積"/>
        <xdr:cNvSpPr txBox="1"/>
      </xdr:nvSpPr>
      <xdr:spPr>
        <a:xfrm>
          <a:off x="18561127" y="56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6367</xdr:rowOff>
    </xdr:from>
    <xdr:ext cx="469744" cy="259045"/>
    <xdr:sp macro="" textlink="">
      <xdr:nvSpPr>
        <xdr:cNvPr id="606" name="n_2mainValue【認定こども園・幼稚園・保育所】&#10;一人当たり面積"/>
        <xdr:cNvSpPr txBox="1"/>
      </xdr:nvSpPr>
      <xdr:spPr>
        <a:xfrm>
          <a:off x="1777626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29227</xdr:rowOff>
    </xdr:from>
    <xdr:ext cx="469744" cy="259045"/>
    <xdr:sp macro="" textlink="">
      <xdr:nvSpPr>
        <xdr:cNvPr id="607" name="n_3mainValue【認定こども園・幼稚園・保育所】&#10;一人当たり面積"/>
        <xdr:cNvSpPr txBox="1"/>
      </xdr:nvSpPr>
      <xdr:spPr>
        <a:xfrm>
          <a:off x="1700156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59707</xdr:rowOff>
    </xdr:from>
    <xdr:ext cx="469744" cy="259045"/>
    <xdr:sp macro="" textlink="">
      <xdr:nvSpPr>
        <xdr:cNvPr id="608" name="n_4mainValue【認定こども園・幼稚園・保育所】&#10;一人当たり面積"/>
        <xdr:cNvSpPr txBox="1"/>
      </xdr:nvSpPr>
      <xdr:spPr>
        <a:xfrm>
          <a:off x="16226867" y="575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0" name="直線コネクタ 619"/>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1" name="テキスト ボックス 620"/>
        <xdr:cNvSpPr txBox="1"/>
      </xdr:nvSpPr>
      <xdr:spPr>
        <a:xfrm>
          <a:off x="105615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2" name="直線コネクタ 621"/>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3" name="テキスト ボックス 622"/>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4" name="直線コネクタ 623"/>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5" name="テキスト ボックス 624"/>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6" name="直線コネクタ 625"/>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7" name="テキスト ボックス 626"/>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36576</xdr:rowOff>
    </xdr:from>
    <xdr:to>
      <xdr:col>85</xdr:col>
      <xdr:colOff>126364</xdr:colOff>
      <xdr:row>62</xdr:row>
      <xdr:rowOff>0</xdr:rowOff>
    </xdr:to>
    <xdr:cxnSp macro="">
      <xdr:nvCxnSpPr>
        <xdr:cNvPr id="631" name="直線コネクタ 630"/>
        <xdr:cNvCxnSpPr/>
      </xdr:nvCxnSpPr>
      <xdr:spPr>
        <a:xfrm flipV="1">
          <a:off x="14375764" y="9256776"/>
          <a:ext cx="0" cy="113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3827</xdr:rowOff>
    </xdr:from>
    <xdr:ext cx="405111" cy="259045"/>
    <xdr:sp macro="" textlink="">
      <xdr:nvSpPr>
        <xdr:cNvPr id="632" name="【学校施設】&#10;有形固定資産減価償却率最小値テキスト"/>
        <xdr:cNvSpPr txBox="1"/>
      </xdr:nvSpPr>
      <xdr:spPr>
        <a:xfrm>
          <a:off x="144145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0</xdr:rowOff>
    </xdr:from>
    <xdr:to>
      <xdr:col>86</xdr:col>
      <xdr:colOff>25400</xdr:colOff>
      <xdr:row>62</xdr:row>
      <xdr:rowOff>0</xdr:rowOff>
    </xdr:to>
    <xdr:cxnSp macro="">
      <xdr:nvCxnSpPr>
        <xdr:cNvPr id="633" name="直線コネクタ 632"/>
        <xdr:cNvCxnSpPr/>
      </xdr:nvCxnSpPr>
      <xdr:spPr>
        <a:xfrm>
          <a:off x="14287500" y="10393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154703</xdr:rowOff>
    </xdr:from>
    <xdr:ext cx="405111" cy="259045"/>
    <xdr:sp macro="" textlink="">
      <xdr:nvSpPr>
        <xdr:cNvPr id="634" name="【学校施設】&#10;有形固定資産減価償却率最大値テキスト"/>
        <xdr:cNvSpPr txBox="1"/>
      </xdr:nvSpPr>
      <xdr:spPr>
        <a:xfrm>
          <a:off x="14414500" y="9039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36576</xdr:rowOff>
    </xdr:from>
    <xdr:to>
      <xdr:col>86</xdr:col>
      <xdr:colOff>25400</xdr:colOff>
      <xdr:row>55</xdr:row>
      <xdr:rowOff>36576</xdr:rowOff>
    </xdr:to>
    <xdr:cxnSp macro="">
      <xdr:nvCxnSpPr>
        <xdr:cNvPr id="635" name="直線コネクタ 634"/>
        <xdr:cNvCxnSpPr/>
      </xdr:nvCxnSpPr>
      <xdr:spPr>
        <a:xfrm>
          <a:off x="14287500" y="92567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63517</xdr:rowOff>
    </xdr:from>
    <xdr:ext cx="405111" cy="259045"/>
    <xdr:sp macro="" textlink="">
      <xdr:nvSpPr>
        <xdr:cNvPr id="636" name="【学校施設】&#10;有形固定資産減価償却率平均値テキスト"/>
        <xdr:cNvSpPr txBox="1"/>
      </xdr:nvSpPr>
      <xdr:spPr>
        <a:xfrm>
          <a:off x="14414500" y="9786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40640</xdr:rowOff>
    </xdr:from>
    <xdr:to>
      <xdr:col>85</xdr:col>
      <xdr:colOff>177800</xdr:colOff>
      <xdr:row>59</xdr:row>
      <xdr:rowOff>142240</xdr:rowOff>
    </xdr:to>
    <xdr:sp macro="" textlink="">
      <xdr:nvSpPr>
        <xdr:cNvPr id="637" name="フローチャート: 判断 636"/>
        <xdr:cNvSpPr/>
      </xdr:nvSpPr>
      <xdr:spPr>
        <a:xfrm>
          <a:off x="14325600" y="99314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31496</xdr:rowOff>
    </xdr:from>
    <xdr:to>
      <xdr:col>81</xdr:col>
      <xdr:colOff>101600</xdr:colOff>
      <xdr:row>59</xdr:row>
      <xdr:rowOff>133096</xdr:rowOff>
    </xdr:to>
    <xdr:sp macro="" textlink="">
      <xdr:nvSpPr>
        <xdr:cNvPr id="638" name="フローチャート: 判断 637"/>
        <xdr:cNvSpPr/>
      </xdr:nvSpPr>
      <xdr:spPr>
        <a:xfrm>
          <a:off x="13578840" y="992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xdr:rowOff>
    </xdr:from>
    <xdr:to>
      <xdr:col>76</xdr:col>
      <xdr:colOff>165100</xdr:colOff>
      <xdr:row>59</xdr:row>
      <xdr:rowOff>117094</xdr:rowOff>
    </xdr:to>
    <xdr:sp macro="" textlink="">
      <xdr:nvSpPr>
        <xdr:cNvPr id="639" name="フローチャート: 判断 638"/>
        <xdr:cNvSpPr/>
      </xdr:nvSpPr>
      <xdr:spPr>
        <a:xfrm>
          <a:off x="12804140" y="99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166370</xdr:rowOff>
    </xdr:from>
    <xdr:to>
      <xdr:col>72</xdr:col>
      <xdr:colOff>38100</xdr:colOff>
      <xdr:row>59</xdr:row>
      <xdr:rowOff>96520</xdr:rowOff>
    </xdr:to>
    <xdr:sp macro="" textlink="">
      <xdr:nvSpPr>
        <xdr:cNvPr id="640" name="フローチャート: 判断 639"/>
        <xdr:cNvSpPr/>
      </xdr:nvSpPr>
      <xdr:spPr>
        <a:xfrm>
          <a:off x="12029440" y="98894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641" name="フローチャート: 判断 640"/>
        <xdr:cNvSpPr/>
      </xdr:nvSpPr>
      <xdr:spPr>
        <a:xfrm>
          <a:off x="1123188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24638</xdr:rowOff>
    </xdr:from>
    <xdr:to>
      <xdr:col>85</xdr:col>
      <xdr:colOff>177800</xdr:colOff>
      <xdr:row>61</xdr:row>
      <xdr:rowOff>126238</xdr:rowOff>
    </xdr:to>
    <xdr:sp macro="" textlink="">
      <xdr:nvSpPr>
        <xdr:cNvPr id="647" name="楕円 646"/>
        <xdr:cNvSpPr/>
      </xdr:nvSpPr>
      <xdr:spPr>
        <a:xfrm>
          <a:off x="14325600" y="102506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111015</xdr:rowOff>
    </xdr:from>
    <xdr:ext cx="405111" cy="259045"/>
    <xdr:sp macro="" textlink="">
      <xdr:nvSpPr>
        <xdr:cNvPr id="648" name="【学校施設】&#10;有形固定資産減価償却率該当値テキスト"/>
        <xdr:cNvSpPr txBox="1"/>
      </xdr:nvSpPr>
      <xdr:spPr>
        <a:xfrm>
          <a:off x="14414500" y="10169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125222</xdr:rowOff>
    </xdr:from>
    <xdr:to>
      <xdr:col>81</xdr:col>
      <xdr:colOff>101600</xdr:colOff>
      <xdr:row>62</xdr:row>
      <xdr:rowOff>55372</xdr:rowOff>
    </xdr:to>
    <xdr:sp macro="" textlink="">
      <xdr:nvSpPr>
        <xdr:cNvPr id="649" name="楕円 648"/>
        <xdr:cNvSpPr/>
      </xdr:nvSpPr>
      <xdr:spPr>
        <a:xfrm>
          <a:off x="13578840" y="1035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75438</xdr:rowOff>
    </xdr:from>
    <xdr:to>
      <xdr:col>85</xdr:col>
      <xdr:colOff>127000</xdr:colOff>
      <xdr:row>62</xdr:row>
      <xdr:rowOff>4572</xdr:rowOff>
    </xdr:to>
    <xdr:cxnSp macro="">
      <xdr:nvCxnSpPr>
        <xdr:cNvPr id="650" name="直線コネクタ 649"/>
        <xdr:cNvCxnSpPr/>
      </xdr:nvCxnSpPr>
      <xdr:spPr>
        <a:xfrm flipV="1">
          <a:off x="13629640" y="10301478"/>
          <a:ext cx="74676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26924</xdr:rowOff>
    </xdr:from>
    <xdr:to>
      <xdr:col>76</xdr:col>
      <xdr:colOff>165100</xdr:colOff>
      <xdr:row>60</xdr:row>
      <xdr:rowOff>128524</xdr:rowOff>
    </xdr:to>
    <xdr:sp macro="" textlink="">
      <xdr:nvSpPr>
        <xdr:cNvPr id="651" name="楕円 650"/>
        <xdr:cNvSpPr/>
      </xdr:nvSpPr>
      <xdr:spPr>
        <a:xfrm>
          <a:off x="12804140" y="1008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77724</xdr:rowOff>
    </xdr:from>
    <xdr:to>
      <xdr:col>81</xdr:col>
      <xdr:colOff>50800</xdr:colOff>
      <xdr:row>62</xdr:row>
      <xdr:rowOff>4572</xdr:rowOff>
    </xdr:to>
    <xdr:cxnSp macro="">
      <xdr:nvCxnSpPr>
        <xdr:cNvPr id="652" name="直線コネクタ 651"/>
        <xdr:cNvCxnSpPr/>
      </xdr:nvCxnSpPr>
      <xdr:spPr>
        <a:xfrm>
          <a:off x="12854940" y="10136124"/>
          <a:ext cx="774700" cy="26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33782</xdr:rowOff>
    </xdr:from>
    <xdr:to>
      <xdr:col>72</xdr:col>
      <xdr:colOff>38100</xdr:colOff>
      <xdr:row>61</xdr:row>
      <xdr:rowOff>135382</xdr:rowOff>
    </xdr:to>
    <xdr:sp macro="" textlink="">
      <xdr:nvSpPr>
        <xdr:cNvPr id="653" name="楕円 652"/>
        <xdr:cNvSpPr/>
      </xdr:nvSpPr>
      <xdr:spPr>
        <a:xfrm>
          <a:off x="12029440" y="102598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77724</xdr:rowOff>
    </xdr:from>
    <xdr:to>
      <xdr:col>76</xdr:col>
      <xdr:colOff>114300</xdr:colOff>
      <xdr:row>61</xdr:row>
      <xdr:rowOff>84582</xdr:rowOff>
    </xdr:to>
    <xdr:cxnSp macro="">
      <xdr:nvCxnSpPr>
        <xdr:cNvPr id="654" name="直線コネクタ 653"/>
        <xdr:cNvCxnSpPr/>
      </xdr:nvCxnSpPr>
      <xdr:spPr>
        <a:xfrm flipV="1">
          <a:off x="12072620" y="10136124"/>
          <a:ext cx="78232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33782</xdr:rowOff>
    </xdr:from>
    <xdr:to>
      <xdr:col>67</xdr:col>
      <xdr:colOff>101600</xdr:colOff>
      <xdr:row>61</xdr:row>
      <xdr:rowOff>135382</xdr:rowOff>
    </xdr:to>
    <xdr:sp macro="" textlink="">
      <xdr:nvSpPr>
        <xdr:cNvPr id="655" name="楕円 654"/>
        <xdr:cNvSpPr/>
      </xdr:nvSpPr>
      <xdr:spPr>
        <a:xfrm>
          <a:off x="11231880" y="102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84582</xdr:rowOff>
    </xdr:from>
    <xdr:to>
      <xdr:col>71</xdr:col>
      <xdr:colOff>177800</xdr:colOff>
      <xdr:row>61</xdr:row>
      <xdr:rowOff>84582</xdr:rowOff>
    </xdr:to>
    <xdr:cxnSp macro="">
      <xdr:nvCxnSpPr>
        <xdr:cNvPr id="656" name="直線コネクタ 655"/>
        <xdr:cNvCxnSpPr/>
      </xdr:nvCxnSpPr>
      <xdr:spPr>
        <a:xfrm>
          <a:off x="11282680" y="103106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149623</xdr:rowOff>
    </xdr:from>
    <xdr:ext cx="405111" cy="259045"/>
    <xdr:sp macro="" textlink="">
      <xdr:nvSpPr>
        <xdr:cNvPr id="657" name="n_1aveValue【学校施設】&#10;有形固定資産減価償却率"/>
        <xdr:cNvSpPr txBox="1"/>
      </xdr:nvSpPr>
      <xdr:spPr>
        <a:xfrm>
          <a:off x="13437244" y="970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133621</xdr:rowOff>
    </xdr:from>
    <xdr:ext cx="405111" cy="259045"/>
    <xdr:sp macro="" textlink="">
      <xdr:nvSpPr>
        <xdr:cNvPr id="658" name="n_2aveValue【学校施設】&#10;有形固定資産減価償却率"/>
        <xdr:cNvSpPr txBox="1"/>
      </xdr:nvSpPr>
      <xdr:spPr>
        <a:xfrm>
          <a:off x="126752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113047</xdr:rowOff>
    </xdr:from>
    <xdr:ext cx="405111" cy="259045"/>
    <xdr:sp macro="" textlink="">
      <xdr:nvSpPr>
        <xdr:cNvPr id="659" name="n_3aveValue【学校施設】&#10;有形固定資産減価償却率"/>
        <xdr:cNvSpPr txBox="1"/>
      </xdr:nvSpPr>
      <xdr:spPr>
        <a:xfrm>
          <a:off x="119005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660" name="n_4aveValue【学校施設】&#10;有形固定資産減価償却率"/>
        <xdr:cNvSpPr txBox="1"/>
      </xdr:nvSpPr>
      <xdr:spPr>
        <a:xfrm>
          <a:off x="1110298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46499</xdr:rowOff>
    </xdr:from>
    <xdr:ext cx="405111" cy="259045"/>
    <xdr:sp macro="" textlink="">
      <xdr:nvSpPr>
        <xdr:cNvPr id="661" name="n_1mainValue【学校施設】&#10;有形固定資産減価償却率"/>
        <xdr:cNvSpPr txBox="1"/>
      </xdr:nvSpPr>
      <xdr:spPr>
        <a:xfrm>
          <a:off x="13437244" y="1044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119651</xdr:rowOff>
    </xdr:from>
    <xdr:ext cx="405111" cy="259045"/>
    <xdr:sp macro="" textlink="">
      <xdr:nvSpPr>
        <xdr:cNvPr id="662" name="n_2mainValue【学校施設】&#10;有形固定資産減価償却率"/>
        <xdr:cNvSpPr txBox="1"/>
      </xdr:nvSpPr>
      <xdr:spPr>
        <a:xfrm>
          <a:off x="12675244" y="1017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126509</xdr:rowOff>
    </xdr:from>
    <xdr:ext cx="405111" cy="259045"/>
    <xdr:sp macro="" textlink="">
      <xdr:nvSpPr>
        <xdr:cNvPr id="663" name="n_3mainValue【学校施設】&#10;有形固定資産減価償却率"/>
        <xdr:cNvSpPr txBox="1"/>
      </xdr:nvSpPr>
      <xdr:spPr>
        <a:xfrm>
          <a:off x="11900544" y="1035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126509</xdr:rowOff>
    </xdr:from>
    <xdr:ext cx="405111" cy="259045"/>
    <xdr:sp macro="" textlink="">
      <xdr:nvSpPr>
        <xdr:cNvPr id="664" name="n_4mainValue【学校施設】&#10;有形固定資産減価償却率"/>
        <xdr:cNvSpPr txBox="1"/>
      </xdr:nvSpPr>
      <xdr:spPr>
        <a:xfrm>
          <a:off x="11102984" y="10352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691" name="直線コネクタ 690"/>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692" name="【学校施設】&#10;一人当たり面積最小値テキスト"/>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693" name="直線コネクタ 692"/>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694" name="【学校施設】&#10;一人当たり面積最大値テキスト"/>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695" name="直線コネクタ 694"/>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56623</xdr:rowOff>
    </xdr:from>
    <xdr:ext cx="469744" cy="259045"/>
    <xdr:sp macro="" textlink="">
      <xdr:nvSpPr>
        <xdr:cNvPr id="696" name="【学校施設】&#10;一人当たり面積平均値テキスト"/>
        <xdr:cNvSpPr txBox="1"/>
      </xdr:nvSpPr>
      <xdr:spPr>
        <a:xfrm>
          <a:off x="19547840" y="9947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697" name="フローチャート: 判断 696"/>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698" name="フローチャート: 判断 697"/>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99" name="フローチャート: 判断 698"/>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700" name="フローチャート: 判断 699"/>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701" name="フローチャート: 判断 700"/>
        <xdr:cNvSpPr/>
      </xdr:nvSpPr>
      <xdr:spPr>
        <a:xfrm>
          <a:off x="16388080" y="9801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150041</xdr:rowOff>
    </xdr:from>
    <xdr:to>
      <xdr:col>116</xdr:col>
      <xdr:colOff>114300</xdr:colOff>
      <xdr:row>59</xdr:row>
      <xdr:rowOff>80191</xdr:rowOff>
    </xdr:to>
    <xdr:sp macro="" textlink="">
      <xdr:nvSpPr>
        <xdr:cNvPr id="707" name="楕円 706"/>
        <xdr:cNvSpPr/>
      </xdr:nvSpPr>
      <xdr:spPr>
        <a:xfrm>
          <a:off x="19458940" y="9873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1468</xdr:rowOff>
    </xdr:from>
    <xdr:ext cx="469744" cy="259045"/>
    <xdr:sp macro="" textlink="">
      <xdr:nvSpPr>
        <xdr:cNvPr id="708" name="【学校施設】&#10;一人当たり面積該当値テキスト"/>
        <xdr:cNvSpPr txBox="1"/>
      </xdr:nvSpPr>
      <xdr:spPr>
        <a:xfrm>
          <a:off x="19547840" y="972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53703</xdr:rowOff>
    </xdr:from>
    <xdr:to>
      <xdr:col>112</xdr:col>
      <xdr:colOff>38100</xdr:colOff>
      <xdr:row>59</xdr:row>
      <xdr:rowOff>155303</xdr:rowOff>
    </xdr:to>
    <xdr:sp macro="" textlink="">
      <xdr:nvSpPr>
        <xdr:cNvPr id="709" name="楕円 708"/>
        <xdr:cNvSpPr/>
      </xdr:nvSpPr>
      <xdr:spPr>
        <a:xfrm>
          <a:off x="18735040" y="99444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29391</xdr:rowOff>
    </xdr:from>
    <xdr:to>
      <xdr:col>116</xdr:col>
      <xdr:colOff>63500</xdr:colOff>
      <xdr:row>59</xdr:row>
      <xdr:rowOff>104503</xdr:rowOff>
    </xdr:to>
    <xdr:cxnSp macro="">
      <xdr:nvCxnSpPr>
        <xdr:cNvPr id="710" name="直線コネクタ 709"/>
        <xdr:cNvCxnSpPr/>
      </xdr:nvCxnSpPr>
      <xdr:spPr>
        <a:xfrm flipV="1">
          <a:off x="18778220" y="9920151"/>
          <a:ext cx="73152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68399</xdr:rowOff>
    </xdr:from>
    <xdr:to>
      <xdr:col>107</xdr:col>
      <xdr:colOff>101600</xdr:colOff>
      <xdr:row>59</xdr:row>
      <xdr:rowOff>169999</xdr:rowOff>
    </xdr:to>
    <xdr:sp macro="" textlink="">
      <xdr:nvSpPr>
        <xdr:cNvPr id="711" name="楕円 710"/>
        <xdr:cNvSpPr/>
      </xdr:nvSpPr>
      <xdr:spPr>
        <a:xfrm>
          <a:off x="17937480" y="99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104503</xdr:rowOff>
    </xdr:from>
    <xdr:to>
      <xdr:col>111</xdr:col>
      <xdr:colOff>177800</xdr:colOff>
      <xdr:row>59</xdr:row>
      <xdr:rowOff>119199</xdr:rowOff>
    </xdr:to>
    <xdr:cxnSp macro="">
      <xdr:nvCxnSpPr>
        <xdr:cNvPr id="712" name="直線コネクタ 711"/>
        <xdr:cNvCxnSpPr/>
      </xdr:nvCxnSpPr>
      <xdr:spPr>
        <a:xfrm flipV="1">
          <a:off x="17988280" y="9995263"/>
          <a:ext cx="78994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84727</xdr:rowOff>
    </xdr:from>
    <xdr:to>
      <xdr:col>102</xdr:col>
      <xdr:colOff>165100</xdr:colOff>
      <xdr:row>60</xdr:row>
      <xdr:rowOff>14877</xdr:rowOff>
    </xdr:to>
    <xdr:sp macro="" textlink="">
      <xdr:nvSpPr>
        <xdr:cNvPr id="713" name="楕円 712"/>
        <xdr:cNvSpPr/>
      </xdr:nvSpPr>
      <xdr:spPr>
        <a:xfrm>
          <a:off x="17162780" y="9975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119199</xdr:rowOff>
    </xdr:from>
    <xdr:to>
      <xdr:col>107</xdr:col>
      <xdr:colOff>50800</xdr:colOff>
      <xdr:row>59</xdr:row>
      <xdr:rowOff>135527</xdr:rowOff>
    </xdr:to>
    <xdr:cxnSp macro="">
      <xdr:nvCxnSpPr>
        <xdr:cNvPr id="714" name="直線コネクタ 713"/>
        <xdr:cNvCxnSpPr/>
      </xdr:nvCxnSpPr>
      <xdr:spPr>
        <a:xfrm flipV="1">
          <a:off x="17213580" y="10009959"/>
          <a:ext cx="7747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89626</xdr:rowOff>
    </xdr:from>
    <xdr:to>
      <xdr:col>98</xdr:col>
      <xdr:colOff>38100</xdr:colOff>
      <xdr:row>60</xdr:row>
      <xdr:rowOff>19776</xdr:rowOff>
    </xdr:to>
    <xdr:sp macro="" textlink="">
      <xdr:nvSpPr>
        <xdr:cNvPr id="715" name="楕円 714"/>
        <xdr:cNvSpPr/>
      </xdr:nvSpPr>
      <xdr:spPr>
        <a:xfrm>
          <a:off x="16388080" y="99803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135527</xdr:rowOff>
    </xdr:from>
    <xdr:to>
      <xdr:col>102</xdr:col>
      <xdr:colOff>114300</xdr:colOff>
      <xdr:row>59</xdr:row>
      <xdr:rowOff>140426</xdr:rowOff>
    </xdr:to>
    <xdr:cxnSp macro="">
      <xdr:nvCxnSpPr>
        <xdr:cNvPr id="716" name="直線コネクタ 715"/>
        <xdr:cNvCxnSpPr/>
      </xdr:nvCxnSpPr>
      <xdr:spPr>
        <a:xfrm flipV="1">
          <a:off x="16431260" y="10026287"/>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14168</xdr:rowOff>
    </xdr:from>
    <xdr:ext cx="469744" cy="259045"/>
    <xdr:sp macro="" textlink="">
      <xdr:nvSpPr>
        <xdr:cNvPr id="717" name="n_1aveValue【学校施設】&#10;一人当たり面積"/>
        <xdr:cNvSpPr txBox="1"/>
      </xdr:nvSpPr>
      <xdr:spPr>
        <a:xfrm>
          <a:off x="18561127" y="1007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9270</xdr:rowOff>
    </xdr:from>
    <xdr:ext cx="469744" cy="259045"/>
    <xdr:sp macro="" textlink="">
      <xdr:nvSpPr>
        <xdr:cNvPr id="718" name="n_2aveValue【学校施設】&#10;一人当たり面積"/>
        <xdr:cNvSpPr txBox="1"/>
      </xdr:nvSpPr>
      <xdr:spPr>
        <a:xfrm>
          <a:off x="1777626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23965</xdr:rowOff>
    </xdr:from>
    <xdr:ext cx="469744" cy="259045"/>
    <xdr:sp macro="" textlink="">
      <xdr:nvSpPr>
        <xdr:cNvPr id="719" name="n_3aveValue【学校施設】&#10;一人当たり面積"/>
        <xdr:cNvSpPr txBox="1"/>
      </xdr:nvSpPr>
      <xdr:spPr>
        <a:xfrm>
          <a:off x="170015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720" name="n_4aveValue【学校施設】&#10;一人当たり面積"/>
        <xdr:cNvSpPr txBox="1"/>
      </xdr:nvSpPr>
      <xdr:spPr>
        <a:xfrm>
          <a:off x="16226867" y="95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380</xdr:rowOff>
    </xdr:from>
    <xdr:ext cx="469744" cy="259045"/>
    <xdr:sp macro="" textlink="">
      <xdr:nvSpPr>
        <xdr:cNvPr id="721" name="n_1mainValue【学校施設】&#10;一人当たり面積"/>
        <xdr:cNvSpPr txBox="1"/>
      </xdr:nvSpPr>
      <xdr:spPr>
        <a:xfrm>
          <a:off x="18561127" y="972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15076</xdr:rowOff>
    </xdr:from>
    <xdr:ext cx="469744" cy="259045"/>
    <xdr:sp macro="" textlink="">
      <xdr:nvSpPr>
        <xdr:cNvPr id="722" name="n_2mainValue【学校施設】&#10;一人当たり面積"/>
        <xdr:cNvSpPr txBox="1"/>
      </xdr:nvSpPr>
      <xdr:spPr>
        <a:xfrm>
          <a:off x="17776267" y="973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31404</xdr:rowOff>
    </xdr:from>
    <xdr:ext cx="469744" cy="259045"/>
    <xdr:sp macro="" textlink="">
      <xdr:nvSpPr>
        <xdr:cNvPr id="723" name="n_3mainValue【学校施設】&#10;一人当たり面積"/>
        <xdr:cNvSpPr txBox="1"/>
      </xdr:nvSpPr>
      <xdr:spPr>
        <a:xfrm>
          <a:off x="17001567" y="975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10903</xdr:rowOff>
    </xdr:from>
    <xdr:ext cx="469744" cy="259045"/>
    <xdr:sp macro="" textlink="">
      <xdr:nvSpPr>
        <xdr:cNvPr id="724" name="n_4mainValue【学校施設】&#10;一人当たり面積"/>
        <xdr:cNvSpPr txBox="1"/>
      </xdr:nvSpPr>
      <xdr:spPr>
        <a:xfrm>
          <a:off x="16226867" y="1006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750" name="直線コネクタ 749"/>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753" name="【児童館】&#10;有形固定資産減価償却率最大値テキスト"/>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754" name="直線コネクタ 753"/>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166932</xdr:rowOff>
    </xdr:from>
    <xdr:ext cx="405111" cy="259045"/>
    <xdr:sp macro="" textlink="">
      <xdr:nvSpPr>
        <xdr:cNvPr id="755" name="【児童館】&#10;有形固定資産減価償却率平均値テキスト"/>
        <xdr:cNvSpPr txBox="1"/>
      </xdr:nvSpPr>
      <xdr:spPr>
        <a:xfrm>
          <a:off x="14414500" y="13745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756" name="フローチャート: 判断 755"/>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757" name="フローチャート: 判断 756"/>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8" name="フローチャート: 判断 757"/>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759" name="フローチャート: 判断 758"/>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760" name="フローチャート: 判断 759"/>
        <xdr:cNvSpPr/>
      </xdr:nvSpPr>
      <xdr:spPr>
        <a:xfrm>
          <a:off x="11231880" y="1386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13426</xdr:rowOff>
    </xdr:from>
    <xdr:to>
      <xdr:col>85</xdr:col>
      <xdr:colOff>177800</xdr:colOff>
      <xdr:row>84</xdr:row>
      <xdr:rowOff>115026</xdr:rowOff>
    </xdr:to>
    <xdr:sp macro="" textlink="">
      <xdr:nvSpPr>
        <xdr:cNvPr id="766" name="楕円 765"/>
        <xdr:cNvSpPr/>
      </xdr:nvSpPr>
      <xdr:spPr>
        <a:xfrm>
          <a:off x="14325600" y="1409518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163303</xdr:rowOff>
    </xdr:from>
    <xdr:ext cx="405111" cy="259045"/>
    <xdr:sp macro="" textlink="">
      <xdr:nvSpPr>
        <xdr:cNvPr id="767" name="【児童館】&#10;有形固定資産減価償却率該当値テキスト"/>
        <xdr:cNvSpPr txBox="1"/>
      </xdr:nvSpPr>
      <xdr:spPr>
        <a:xfrm>
          <a:off x="14414500" y="1407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768" name="楕円 767"/>
        <xdr:cNvSpPr/>
      </xdr:nvSpPr>
      <xdr:spPr>
        <a:xfrm>
          <a:off x="13578840" y="14063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64226</xdr:rowOff>
    </xdr:to>
    <xdr:cxnSp macro="">
      <xdr:nvCxnSpPr>
        <xdr:cNvPr id="769" name="直線コネクタ 768"/>
        <xdr:cNvCxnSpPr/>
      </xdr:nvCxnSpPr>
      <xdr:spPr>
        <a:xfrm>
          <a:off x="13629640" y="14110062"/>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70" name="楕円 769"/>
        <xdr:cNvSpPr/>
      </xdr:nvSpPr>
      <xdr:spPr>
        <a:xfrm>
          <a:off x="12804140" y="14027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28302</xdr:rowOff>
    </xdr:to>
    <xdr:cxnSp macro="">
      <xdr:nvCxnSpPr>
        <xdr:cNvPr id="771" name="直線コネクタ 770"/>
        <xdr:cNvCxnSpPr/>
      </xdr:nvCxnSpPr>
      <xdr:spPr>
        <a:xfrm>
          <a:off x="12854940" y="14077950"/>
          <a:ext cx="7747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77107</xdr:rowOff>
    </xdr:from>
    <xdr:to>
      <xdr:col>72</xdr:col>
      <xdr:colOff>38100</xdr:colOff>
      <xdr:row>84</xdr:row>
      <xdr:rowOff>7257</xdr:rowOff>
    </xdr:to>
    <xdr:sp macro="" textlink="">
      <xdr:nvSpPr>
        <xdr:cNvPr id="772" name="楕円 771"/>
        <xdr:cNvSpPr/>
      </xdr:nvSpPr>
      <xdr:spPr>
        <a:xfrm>
          <a:off x="12029440" y="139912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127907</xdr:rowOff>
    </xdr:from>
    <xdr:to>
      <xdr:col>76</xdr:col>
      <xdr:colOff>114300</xdr:colOff>
      <xdr:row>83</xdr:row>
      <xdr:rowOff>163830</xdr:rowOff>
    </xdr:to>
    <xdr:cxnSp macro="">
      <xdr:nvCxnSpPr>
        <xdr:cNvPr id="773" name="直線コネクタ 772"/>
        <xdr:cNvCxnSpPr/>
      </xdr:nvCxnSpPr>
      <xdr:spPr>
        <a:xfrm>
          <a:off x="12072620" y="14042027"/>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41184</xdr:rowOff>
    </xdr:from>
    <xdr:to>
      <xdr:col>67</xdr:col>
      <xdr:colOff>101600</xdr:colOff>
      <xdr:row>83</xdr:row>
      <xdr:rowOff>142784</xdr:rowOff>
    </xdr:to>
    <xdr:sp macro="" textlink="">
      <xdr:nvSpPr>
        <xdr:cNvPr id="774" name="楕円 773"/>
        <xdr:cNvSpPr/>
      </xdr:nvSpPr>
      <xdr:spPr>
        <a:xfrm>
          <a:off x="11231880" y="1395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91984</xdr:rowOff>
    </xdr:from>
    <xdr:to>
      <xdr:col>71</xdr:col>
      <xdr:colOff>177800</xdr:colOff>
      <xdr:row>83</xdr:row>
      <xdr:rowOff>127907</xdr:rowOff>
    </xdr:to>
    <xdr:cxnSp macro="">
      <xdr:nvCxnSpPr>
        <xdr:cNvPr id="775" name="直線コネクタ 774"/>
        <xdr:cNvCxnSpPr/>
      </xdr:nvCxnSpPr>
      <xdr:spPr>
        <a:xfrm>
          <a:off x="11282680" y="14006104"/>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120122</xdr:rowOff>
    </xdr:from>
    <xdr:ext cx="405111" cy="259045"/>
    <xdr:sp macro="" textlink="">
      <xdr:nvSpPr>
        <xdr:cNvPr id="776" name="n_1aveValue【児童館】&#10;有形固定資産減価償却率"/>
        <xdr:cNvSpPr txBox="1"/>
      </xdr:nvSpPr>
      <xdr:spPr>
        <a:xfrm>
          <a:off x="13437244" y="136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7" name="n_2aveValue【児童館】&#10;有形固定資産減価償却率"/>
        <xdr:cNvSpPr txBox="1"/>
      </xdr:nvSpPr>
      <xdr:spPr>
        <a:xfrm>
          <a:off x="12675244" y="1366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89098</xdr:rowOff>
    </xdr:from>
    <xdr:ext cx="405111" cy="259045"/>
    <xdr:sp macro="" textlink="">
      <xdr:nvSpPr>
        <xdr:cNvPr id="778" name="n_3aveValue【児童館】&#10;有形固定資産減価償却率"/>
        <xdr:cNvSpPr txBox="1"/>
      </xdr:nvSpPr>
      <xdr:spPr>
        <a:xfrm>
          <a:off x="11900544" y="1366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67871</xdr:rowOff>
    </xdr:from>
    <xdr:ext cx="405111" cy="259045"/>
    <xdr:sp macro="" textlink="">
      <xdr:nvSpPr>
        <xdr:cNvPr id="779" name="n_4aveValue【児童館】&#10;有形固定資産減価償却率"/>
        <xdr:cNvSpPr txBox="1"/>
      </xdr:nvSpPr>
      <xdr:spPr>
        <a:xfrm>
          <a:off x="11102984" y="1364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780" name="n_1mainValue【児童館】&#10;有形固定資産減価償却率"/>
        <xdr:cNvSpPr txBox="1"/>
      </xdr:nvSpPr>
      <xdr:spPr>
        <a:xfrm>
          <a:off x="13437244" y="1415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81" name="n_2mainValue【児童館】&#10;有形固定資産減価償却率"/>
        <xdr:cNvSpPr txBox="1"/>
      </xdr:nvSpPr>
      <xdr:spPr>
        <a:xfrm>
          <a:off x="12675244" y="1411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169834</xdr:rowOff>
    </xdr:from>
    <xdr:ext cx="405111" cy="259045"/>
    <xdr:sp macro="" textlink="">
      <xdr:nvSpPr>
        <xdr:cNvPr id="782" name="n_3mainValue【児童館】&#10;有形固定資産減価償却率"/>
        <xdr:cNvSpPr txBox="1"/>
      </xdr:nvSpPr>
      <xdr:spPr>
        <a:xfrm>
          <a:off x="11900544" y="1408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133911</xdr:rowOff>
    </xdr:from>
    <xdr:ext cx="405111" cy="259045"/>
    <xdr:sp macro="" textlink="">
      <xdr:nvSpPr>
        <xdr:cNvPr id="783" name="n_4mainValue【児童館】&#10;有形固定資産減価償却率"/>
        <xdr:cNvSpPr txBox="1"/>
      </xdr:nvSpPr>
      <xdr:spPr>
        <a:xfrm>
          <a:off x="11102984" y="1404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805" name="直線コネクタ 804"/>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06"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07" name="直線コネクタ 806"/>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808"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809" name="直線コネクタ 808"/>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0" name="【児童館】&#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1" name="フローチャート: 判断 810"/>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812" name="フローチャート: 判断 811"/>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813" name="フローチャート: 判断 812"/>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814" name="フローチャート: 判断 813"/>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815" name="フローチャート: 判断 814"/>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135889</xdr:rowOff>
    </xdr:from>
    <xdr:to>
      <xdr:col>116</xdr:col>
      <xdr:colOff>114300</xdr:colOff>
      <xdr:row>86</xdr:row>
      <xdr:rowOff>66039</xdr:rowOff>
    </xdr:to>
    <xdr:sp macro="" textlink="">
      <xdr:nvSpPr>
        <xdr:cNvPr id="821" name="楕円 820"/>
        <xdr:cNvSpPr/>
      </xdr:nvSpPr>
      <xdr:spPr>
        <a:xfrm>
          <a:off x="1945894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50816</xdr:rowOff>
    </xdr:from>
    <xdr:ext cx="469744" cy="259045"/>
    <xdr:sp macro="" textlink="">
      <xdr:nvSpPr>
        <xdr:cNvPr id="822" name="【児童館】&#10;一人当たり面積該当値テキスト"/>
        <xdr:cNvSpPr txBox="1"/>
      </xdr:nvSpPr>
      <xdr:spPr>
        <a:xfrm>
          <a:off x="19547840" y="1430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135889</xdr:rowOff>
    </xdr:from>
    <xdr:to>
      <xdr:col>112</xdr:col>
      <xdr:colOff>38100</xdr:colOff>
      <xdr:row>86</xdr:row>
      <xdr:rowOff>66039</xdr:rowOff>
    </xdr:to>
    <xdr:sp macro="" textlink="">
      <xdr:nvSpPr>
        <xdr:cNvPr id="823" name="楕円 822"/>
        <xdr:cNvSpPr/>
      </xdr:nvSpPr>
      <xdr:spPr>
        <a:xfrm>
          <a:off x="1873504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15239</xdr:rowOff>
    </xdr:from>
    <xdr:to>
      <xdr:col>116</xdr:col>
      <xdr:colOff>63500</xdr:colOff>
      <xdr:row>86</xdr:row>
      <xdr:rowOff>15239</xdr:rowOff>
    </xdr:to>
    <xdr:cxnSp macro="">
      <xdr:nvCxnSpPr>
        <xdr:cNvPr id="824" name="直線コネクタ 823"/>
        <xdr:cNvCxnSpPr/>
      </xdr:nvCxnSpPr>
      <xdr:spPr>
        <a:xfrm>
          <a:off x="18778220" y="1443227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825" name="楕円 824"/>
        <xdr:cNvSpPr/>
      </xdr:nvSpPr>
      <xdr:spPr>
        <a:xfrm>
          <a:off x="1793748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15239</xdr:rowOff>
    </xdr:from>
    <xdr:to>
      <xdr:col>111</xdr:col>
      <xdr:colOff>177800</xdr:colOff>
      <xdr:row>86</xdr:row>
      <xdr:rowOff>15239</xdr:rowOff>
    </xdr:to>
    <xdr:cxnSp macro="">
      <xdr:nvCxnSpPr>
        <xdr:cNvPr id="826" name="直線コネクタ 825"/>
        <xdr:cNvCxnSpPr/>
      </xdr:nvCxnSpPr>
      <xdr:spPr>
        <a:xfrm>
          <a:off x="17988280" y="144322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27" name="楕円 826"/>
        <xdr:cNvSpPr/>
      </xdr:nvSpPr>
      <xdr:spPr>
        <a:xfrm>
          <a:off x="1716278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828" name="直線コネクタ 827"/>
        <xdr:cNvCxnSpPr/>
      </xdr:nvCxnSpPr>
      <xdr:spPr>
        <a:xfrm>
          <a:off x="17213580" y="144322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135889</xdr:rowOff>
    </xdr:from>
    <xdr:to>
      <xdr:col>98</xdr:col>
      <xdr:colOff>38100</xdr:colOff>
      <xdr:row>86</xdr:row>
      <xdr:rowOff>66039</xdr:rowOff>
    </xdr:to>
    <xdr:sp macro="" textlink="">
      <xdr:nvSpPr>
        <xdr:cNvPr id="829" name="楕円 828"/>
        <xdr:cNvSpPr/>
      </xdr:nvSpPr>
      <xdr:spPr>
        <a:xfrm>
          <a:off x="16388080" y="143852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15239</xdr:rowOff>
    </xdr:from>
    <xdr:to>
      <xdr:col>102</xdr:col>
      <xdr:colOff>114300</xdr:colOff>
      <xdr:row>86</xdr:row>
      <xdr:rowOff>15239</xdr:rowOff>
    </xdr:to>
    <xdr:cxnSp macro="">
      <xdr:nvCxnSpPr>
        <xdr:cNvPr id="830" name="直線コネクタ 829"/>
        <xdr:cNvCxnSpPr/>
      </xdr:nvCxnSpPr>
      <xdr:spPr>
        <a:xfrm>
          <a:off x="16431260" y="1443227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831" name="n_1aveValue【児童館】&#10;一人当たり面積"/>
        <xdr:cNvSpPr txBox="1"/>
      </xdr:nvSpPr>
      <xdr:spPr>
        <a:xfrm>
          <a:off x="185611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832" name="n_2aveValue【児童館】&#10;一人当たり面積"/>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833" name="n_3aveValue【児童館】&#10;一人当たり面積"/>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34" name="n_4aveValue【児童館】&#10;一人当たり面積"/>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57166</xdr:rowOff>
    </xdr:from>
    <xdr:ext cx="469744" cy="259045"/>
    <xdr:sp macro="" textlink="">
      <xdr:nvSpPr>
        <xdr:cNvPr id="835" name="n_1mainValue【児童館】&#10;一人当たり面積"/>
        <xdr:cNvSpPr txBox="1"/>
      </xdr:nvSpPr>
      <xdr:spPr>
        <a:xfrm>
          <a:off x="1856112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836" name="n_2mainValue【児童館】&#10;一人当たり面積"/>
        <xdr:cNvSpPr txBox="1"/>
      </xdr:nvSpPr>
      <xdr:spPr>
        <a:xfrm>
          <a:off x="177762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37" name="n_3mainValue【児童館】&#10;一人当たり面積"/>
        <xdr:cNvSpPr txBox="1"/>
      </xdr:nvSpPr>
      <xdr:spPr>
        <a:xfrm>
          <a:off x="170015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57166</xdr:rowOff>
    </xdr:from>
    <xdr:ext cx="469744" cy="259045"/>
    <xdr:sp macro="" textlink="">
      <xdr:nvSpPr>
        <xdr:cNvPr id="838" name="n_4mainValue【児童館】&#10;一人当たり面積"/>
        <xdr:cNvSpPr txBox="1"/>
      </xdr:nvSpPr>
      <xdr:spPr>
        <a:xfrm>
          <a:off x="16226867" y="144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863" name="直線コネクタ 862"/>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864"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865" name="直線コネクタ 864"/>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866"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867" name="直線コネクタ 866"/>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868" name="【公民館】&#10;有形固定資産減価償却率平均値テキスト"/>
        <xdr:cNvSpPr txBox="1"/>
      </xdr:nvSpPr>
      <xdr:spPr>
        <a:xfrm>
          <a:off x="14414500" y="17259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869" name="フローチャート: 判断 868"/>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870" name="フローチャート: 判断 869"/>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871" name="フローチャート: 判断 870"/>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872" name="フローチャート: 判断 871"/>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873" name="フローチャート: 判断 872"/>
        <xdr:cNvSpPr/>
      </xdr:nvSpPr>
      <xdr:spPr>
        <a:xfrm>
          <a:off x="11231880" y="1734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170180</xdr:rowOff>
    </xdr:from>
    <xdr:to>
      <xdr:col>85</xdr:col>
      <xdr:colOff>177800</xdr:colOff>
      <xdr:row>105</xdr:row>
      <xdr:rowOff>100330</xdr:rowOff>
    </xdr:to>
    <xdr:sp macro="" textlink="">
      <xdr:nvSpPr>
        <xdr:cNvPr id="879" name="楕円 878"/>
        <xdr:cNvSpPr/>
      </xdr:nvSpPr>
      <xdr:spPr>
        <a:xfrm>
          <a:off x="14325600" y="1760474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148607</xdr:rowOff>
    </xdr:from>
    <xdr:ext cx="405111" cy="259045"/>
    <xdr:sp macro="" textlink="">
      <xdr:nvSpPr>
        <xdr:cNvPr id="880" name="【公民館】&#10;有形固定資産減価償却率該当値テキスト"/>
        <xdr:cNvSpPr txBox="1"/>
      </xdr:nvSpPr>
      <xdr:spPr>
        <a:xfrm>
          <a:off x="14414500" y="1758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90170</xdr:rowOff>
    </xdr:from>
    <xdr:to>
      <xdr:col>81</xdr:col>
      <xdr:colOff>101600</xdr:colOff>
      <xdr:row>105</xdr:row>
      <xdr:rowOff>20320</xdr:rowOff>
    </xdr:to>
    <xdr:sp macro="" textlink="">
      <xdr:nvSpPr>
        <xdr:cNvPr id="881" name="楕円 880"/>
        <xdr:cNvSpPr/>
      </xdr:nvSpPr>
      <xdr:spPr>
        <a:xfrm>
          <a:off x="13578840" y="17524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140970</xdr:rowOff>
    </xdr:from>
    <xdr:to>
      <xdr:col>85</xdr:col>
      <xdr:colOff>127000</xdr:colOff>
      <xdr:row>105</xdr:row>
      <xdr:rowOff>49530</xdr:rowOff>
    </xdr:to>
    <xdr:cxnSp macro="">
      <xdr:nvCxnSpPr>
        <xdr:cNvPr id="882" name="直線コネクタ 881"/>
        <xdr:cNvCxnSpPr/>
      </xdr:nvCxnSpPr>
      <xdr:spPr>
        <a:xfrm>
          <a:off x="13629640" y="1757553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31114</xdr:rowOff>
    </xdr:from>
    <xdr:to>
      <xdr:col>76</xdr:col>
      <xdr:colOff>165100</xdr:colOff>
      <xdr:row>104</xdr:row>
      <xdr:rowOff>132714</xdr:rowOff>
    </xdr:to>
    <xdr:sp macro="" textlink="">
      <xdr:nvSpPr>
        <xdr:cNvPr id="883" name="楕円 882"/>
        <xdr:cNvSpPr/>
      </xdr:nvSpPr>
      <xdr:spPr>
        <a:xfrm>
          <a:off x="12804140" y="1746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81914</xdr:rowOff>
    </xdr:from>
    <xdr:to>
      <xdr:col>81</xdr:col>
      <xdr:colOff>50800</xdr:colOff>
      <xdr:row>104</xdr:row>
      <xdr:rowOff>140970</xdr:rowOff>
    </xdr:to>
    <xdr:cxnSp macro="">
      <xdr:nvCxnSpPr>
        <xdr:cNvPr id="884" name="直線コネクタ 883"/>
        <xdr:cNvCxnSpPr/>
      </xdr:nvCxnSpPr>
      <xdr:spPr>
        <a:xfrm>
          <a:off x="12854940" y="17516474"/>
          <a:ext cx="7747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27305</xdr:rowOff>
    </xdr:from>
    <xdr:to>
      <xdr:col>72</xdr:col>
      <xdr:colOff>38100</xdr:colOff>
      <xdr:row>104</xdr:row>
      <xdr:rowOff>128905</xdr:rowOff>
    </xdr:to>
    <xdr:sp macro="" textlink="">
      <xdr:nvSpPr>
        <xdr:cNvPr id="885" name="楕円 884"/>
        <xdr:cNvSpPr/>
      </xdr:nvSpPr>
      <xdr:spPr>
        <a:xfrm>
          <a:off x="12029440" y="174618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78105</xdr:rowOff>
    </xdr:from>
    <xdr:to>
      <xdr:col>76</xdr:col>
      <xdr:colOff>114300</xdr:colOff>
      <xdr:row>104</xdr:row>
      <xdr:rowOff>81914</xdr:rowOff>
    </xdr:to>
    <xdr:cxnSp macro="">
      <xdr:nvCxnSpPr>
        <xdr:cNvPr id="886" name="直線コネクタ 885"/>
        <xdr:cNvCxnSpPr/>
      </xdr:nvCxnSpPr>
      <xdr:spPr>
        <a:xfrm>
          <a:off x="12072620" y="17512665"/>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162561</xdr:rowOff>
    </xdr:from>
    <xdr:to>
      <xdr:col>67</xdr:col>
      <xdr:colOff>101600</xdr:colOff>
      <xdr:row>104</xdr:row>
      <xdr:rowOff>92711</xdr:rowOff>
    </xdr:to>
    <xdr:sp macro="" textlink="">
      <xdr:nvSpPr>
        <xdr:cNvPr id="887" name="楕円 886"/>
        <xdr:cNvSpPr/>
      </xdr:nvSpPr>
      <xdr:spPr>
        <a:xfrm>
          <a:off x="11231880" y="17429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41911</xdr:rowOff>
    </xdr:from>
    <xdr:to>
      <xdr:col>71</xdr:col>
      <xdr:colOff>177800</xdr:colOff>
      <xdr:row>104</xdr:row>
      <xdr:rowOff>78105</xdr:rowOff>
    </xdr:to>
    <xdr:cxnSp macro="">
      <xdr:nvCxnSpPr>
        <xdr:cNvPr id="888" name="直線コネクタ 887"/>
        <xdr:cNvCxnSpPr/>
      </xdr:nvCxnSpPr>
      <xdr:spPr>
        <a:xfrm>
          <a:off x="11282680" y="17476471"/>
          <a:ext cx="78994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889" name="n_1aveValue【公民館】&#10;有形固定資産減価償却率"/>
        <xdr:cNvSpPr txBox="1"/>
      </xdr:nvSpPr>
      <xdr:spPr>
        <a:xfrm>
          <a:off x="13437244"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890" name="n_2aveValue【公民館】&#10;有形固定資産減価償却率"/>
        <xdr:cNvSpPr txBox="1"/>
      </xdr:nvSpPr>
      <xdr:spPr>
        <a:xfrm>
          <a:off x="126752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891" name="n_3aveValue【公民館】&#10;有形固定資産減価償却率"/>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892" name="n_4aveValue【公民館】&#10;有形固定資産減価償却率"/>
        <xdr:cNvSpPr txBox="1"/>
      </xdr:nvSpPr>
      <xdr:spPr>
        <a:xfrm>
          <a:off x="1110298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11447</xdr:rowOff>
    </xdr:from>
    <xdr:ext cx="405111" cy="259045"/>
    <xdr:sp macro="" textlink="">
      <xdr:nvSpPr>
        <xdr:cNvPr id="893" name="n_1mainValue【公民館】&#10;有形固定資産減価償却率"/>
        <xdr:cNvSpPr txBox="1"/>
      </xdr:nvSpPr>
      <xdr:spPr>
        <a:xfrm>
          <a:off x="134372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123841</xdr:rowOff>
    </xdr:from>
    <xdr:ext cx="405111" cy="259045"/>
    <xdr:sp macro="" textlink="">
      <xdr:nvSpPr>
        <xdr:cNvPr id="894" name="n_2mainValue【公民館】&#10;有形固定資産減価償却率"/>
        <xdr:cNvSpPr txBox="1"/>
      </xdr:nvSpPr>
      <xdr:spPr>
        <a:xfrm>
          <a:off x="12675244" y="17558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120032</xdr:rowOff>
    </xdr:from>
    <xdr:ext cx="405111" cy="259045"/>
    <xdr:sp macro="" textlink="">
      <xdr:nvSpPr>
        <xdr:cNvPr id="895" name="n_3mainValue【公民館】&#10;有形固定資産減価償却率"/>
        <xdr:cNvSpPr txBox="1"/>
      </xdr:nvSpPr>
      <xdr:spPr>
        <a:xfrm>
          <a:off x="11900544" y="1755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83838</xdr:rowOff>
    </xdr:from>
    <xdr:ext cx="405111" cy="259045"/>
    <xdr:sp macro="" textlink="">
      <xdr:nvSpPr>
        <xdr:cNvPr id="896" name="n_4mainValue【公民館】&#10;有形固定資産減価償却率"/>
        <xdr:cNvSpPr txBox="1"/>
      </xdr:nvSpPr>
      <xdr:spPr>
        <a:xfrm>
          <a:off x="11102984" y="17518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920" name="直線コネクタ 919"/>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921"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22" name="直線コネクタ 921"/>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923"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924" name="直線コネクタ 923"/>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25" name="【公民館】&#10;一人当たり面積平均値テキスト"/>
        <xdr:cNvSpPr txBox="1"/>
      </xdr:nvSpPr>
      <xdr:spPr>
        <a:xfrm>
          <a:off x="19547840" y="1753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26" name="フローチャート: 判断 925"/>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927" name="フローチャート: 判断 926"/>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28" name="フローチャート: 判断 927"/>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929" name="フローチャート: 判断 928"/>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930" name="フローチャート: 判断 929"/>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936" name="楕円 935"/>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60977</xdr:rowOff>
    </xdr:from>
    <xdr:ext cx="469744" cy="259045"/>
    <xdr:sp macro="" textlink="">
      <xdr:nvSpPr>
        <xdr:cNvPr id="937" name="【公民館】&#10;一人当たり面積該当値テキスト"/>
        <xdr:cNvSpPr txBox="1"/>
      </xdr:nvSpPr>
      <xdr:spPr>
        <a:xfrm>
          <a:off x="19547840" y="1766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38" name="楕円 937"/>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939" name="直線コネクタ 938"/>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74930</xdr:rowOff>
    </xdr:from>
    <xdr:to>
      <xdr:col>107</xdr:col>
      <xdr:colOff>101600</xdr:colOff>
      <xdr:row>106</xdr:row>
      <xdr:rowOff>5080</xdr:rowOff>
    </xdr:to>
    <xdr:sp macro="" textlink="">
      <xdr:nvSpPr>
        <xdr:cNvPr id="940" name="楕円 939"/>
        <xdr:cNvSpPr/>
      </xdr:nvSpPr>
      <xdr:spPr>
        <a:xfrm>
          <a:off x="17937480" y="1767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125730</xdr:rowOff>
    </xdr:from>
    <xdr:to>
      <xdr:col>111</xdr:col>
      <xdr:colOff>177800</xdr:colOff>
      <xdr:row>105</xdr:row>
      <xdr:rowOff>133350</xdr:rowOff>
    </xdr:to>
    <xdr:cxnSp macro="">
      <xdr:nvCxnSpPr>
        <xdr:cNvPr id="941" name="直線コネクタ 940"/>
        <xdr:cNvCxnSpPr/>
      </xdr:nvCxnSpPr>
      <xdr:spPr>
        <a:xfrm>
          <a:off x="17988280" y="177279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42" name="楕円 941"/>
        <xdr:cNvSpPr/>
      </xdr:nvSpPr>
      <xdr:spPr>
        <a:xfrm>
          <a:off x="17162780" y="1767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125730</xdr:rowOff>
    </xdr:from>
    <xdr:to>
      <xdr:col>107</xdr:col>
      <xdr:colOff>50800</xdr:colOff>
      <xdr:row>105</xdr:row>
      <xdr:rowOff>125730</xdr:rowOff>
    </xdr:to>
    <xdr:cxnSp macro="">
      <xdr:nvCxnSpPr>
        <xdr:cNvPr id="943" name="直線コネクタ 942"/>
        <xdr:cNvCxnSpPr/>
      </xdr:nvCxnSpPr>
      <xdr:spPr>
        <a:xfrm>
          <a:off x="17213580" y="17727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67311</xdr:rowOff>
    </xdr:from>
    <xdr:to>
      <xdr:col>98</xdr:col>
      <xdr:colOff>38100</xdr:colOff>
      <xdr:row>105</xdr:row>
      <xdr:rowOff>168911</xdr:rowOff>
    </xdr:to>
    <xdr:sp macro="" textlink="">
      <xdr:nvSpPr>
        <xdr:cNvPr id="944" name="楕円 943"/>
        <xdr:cNvSpPr/>
      </xdr:nvSpPr>
      <xdr:spPr>
        <a:xfrm>
          <a:off x="16388080" y="176695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118111</xdr:rowOff>
    </xdr:from>
    <xdr:to>
      <xdr:col>102</xdr:col>
      <xdr:colOff>114300</xdr:colOff>
      <xdr:row>105</xdr:row>
      <xdr:rowOff>125730</xdr:rowOff>
    </xdr:to>
    <xdr:cxnSp macro="">
      <xdr:nvCxnSpPr>
        <xdr:cNvPr id="945" name="直線コネクタ 944"/>
        <xdr:cNvCxnSpPr/>
      </xdr:nvCxnSpPr>
      <xdr:spPr>
        <a:xfrm>
          <a:off x="16431260" y="1772031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946"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47" name="n_2aveValue【公民館】&#10;一人当たり面積"/>
        <xdr:cNvSpPr txBox="1"/>
      </xdr:nvSpPr>
      <xdr:spPr>
        <a:xfrm>
          <a:off x="1777626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11447</xdr:rowOff>
    </xdr:from>
    <xdr:ext cx="469744" cy="259045"/>
    <xdr:sp macro="" textlink="">
      <xdr:nvSpPr>
        <xdr:cNvPr id="948" name="n_3aveValue【公民館】&#10;一人当たり面積"/>
        <xdr:cNvSpPr txBox="1"/>
      </xdr:nvSpPr>
      <xdr:spPr>
        <a:xfrm>
          <a:off x="17001567" y="17781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949" name="n_4aveValue【公民館】&#10;一人当たり面積"/>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950" name="n_1mainValue【公民館】&#10;一人当たり面積"/>
        <xdr:cNvSpPr txBox="1"/>
      </xdr:nvSpPr>
      <xdr:spPr>
        <a:xfrm>
          <a:off x="1856112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951" name="n_2mainValue【公民館】&#10;一人当たり面積"/>
        <xdr:cNvSpPr txBox="1"/>
      </xdr:nvSpPr>
      <xdr:spPr>
        <a:xfrm>
          <a:off x="177762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952" name="n_3mainValue【公民館】&#10;一人当たり面積"/>
        <xdr:cNvSpPr txBox="1"/>
      </xdr:nvSpPr>
      <xdr:spPr>
        <a:xfrm>
          <a:off x="170015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13988</xdr:rowOff>
    </xdr:from>
    <xdr:ext cx="469744" cy="259045"/>
    <xdr:sp macro="" textlink="">
      <xdr:nvSpPr>
        <xdr:cNvPr id="953" name="n_4mainValue【公民館】&#10;一人当たり面積"/>
        <xdr:cNvSpPr txBox="1"/>
      </xdr:nvSpPr>
      <xdr:spPr>
        <a:xfrm>
          <a:off x="1622686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各施設の有形固定資産減価償却率について，全体的には類似団体内平均値より高い施設が多い状況で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り，施設の老朽化が進んでいる。</a:t>
          </a:r>
          <a:endParaRPr lang="ja-JP" altLang="ja-JP" sz="1400">
            <a:effectLst/>
          </a:endParaRPr>
        </a:p>
        <a:p>
          <a:r>
            <a:rPr kumimoji="1" lang="ja-JP" altLang="en-US" sz="1100">
              <a:solidFill>
                <a:schemeClr val="dk1"/>
              </a:solidFill>
              <a:effectLst/>
              <a:latin typeface="+mn-lt"/>
              <a:ea typeface="+mn-ea"/>
              <a:cs typeface="+mn-cs"/>
            </a:rPr>
            <a:t>ただ，</a:t>
          </a:r>
          <a:r>
            <a:rPr kumimoji="1" lang="ja-JP" altLang="ja-JP" sz="1100">
              <a:solidFill>
                <a:schemeClr val="dk1"/>
              </a:solidFill>
              <a:effectLst/>
              <a:latin typeface="+mn-lt"/>
              <a:ea typeface="+mn-ea"/>
              <a:cs typeface="+mn-cs"/>
            </a:rPr>
            <a:t>道路の有形固定資産減価償却率については，引き続き類似団体内平均値より低い状況を維持</a:t>
          </a:r>
          <a:r>
            <a:rPr kumimoji="1" lang="ja-JP" altLang="en-US" sz="1100">
              <a:solidFill>
                <a:schemeClr val="dk1"/>
              </a:solidFill>
              <a:effectLst/>
              <a:latin typeface="+mn-lt"/>
              <a:ea typeface="+mn-ea"/>
              <a:cs typeface="+mn-cs"/>
            </a:rPr>
            <a:t>しており，認定こども園・幼稚園・保育所については令和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年度に類似団体平均値を下回った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なお，その他の施設については，概ね類似団体平均値と同水準にある。</a:t>
          </a:r>
          <a:endParaRPr lang="ja-JP" altLang="ja-JP" sz="1400">
            <a:effectLst/>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公共施設の一人当たり面積の観点からみると，認定こども園・幼稚園・保育所は類似団体内平均値の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倍超の面積</a:t>
          </a:r>
          <a:r>
            <a:rPr kumimoji="1" lang="ja-JP" altLang="en-US" sz="1100">
              <a:solidFill>
                <a:schemeClr val="dk1"/>
              </a:solidFill>
              <a:effectLst/>
              <a:latin typeface="+mn-lt"/>
              <a:ea typeface="+mn-ea"/>
              <a:cs typeface="+mn-cs"/>
            </a:rPr>
            <a:t>を維持しており</a:t>
          </a:r>
          <a:r>
            <a:rPr kumimoji="1" lang="ja-JP" altLang="ja-JP" sz="1100">
              <a:solidFill>
                <a:schemeClr val="dk1"/>
              </a:solidFill>
              <a:effectLst/>
              <a:latin typeface="+mn-lt"/>
              <a:ea typeface="+mn-ea"/>
              <a:cs typeface="+mn-cs"/>
            </a:rPr>
            <a:t>，施設環境が充実している。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152417</xdr:rowOff>
    </xdr:from>
    <xdr:ext cx="405111" cy="259045"/>
    <xdr:sp macro="" textlink="">
      <xdr:nvSpPr>
        <xdr:cNvPr id="62" name="【図書館】&#10;有形固定資産減価償却率平均値テキスト"/>
        <xdr:cNvSpPr txBox="1"/>
      </xdr:nvSpPr>
      <xdr:spPr>
        <a:xfrm>
          <a:off x="4124960"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399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965200" y="594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154940</xdr:rowOff>
    </xdr:from>
    <xdr:to>
      <xdr:col>24</xdr:col>
      <xdr:colOff>114300</xdr:colOff>
      <xdr:row>35</xdr:row>
      <xdr:rowOff>85090</xdr:rowOff>
    </xdr:to>
    <xdr:sp macro="" textlink="">
      <xdr:nvSpPr>
        <xdr:cNvPr id="73" name="楕円 72"/>
        <xdr:cNvSpPr/>
      </xdr:nvSpPr>
      <xdr:spPr>
        <a:xfrm>
          <a:off x="4036060" y="5854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6367</xdr:rowOff>
    </xdr:from>
    <xdr:ext cx="405111" cy="259045"/>
    <xdr:sp macro="" textlink="">
      <xdr:nvSpPr>
        <xdr:cNvPr id="74" name="【図書館】&#10;有形固定資産減価償却率該当値テキスト"/>
        <xdr:cNvSpPr txBox="1"/>
      </xdr:nvSpPr>
      <xdr:spPr>
        <a:xfrm>
          <a:off x="4124960"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114935</xdr:rowOff>
    </xdr:from>
    <xdr:to>
      <xdr:col>20</xdr:col>
      <xdr:colOff>38100</xdr:colOff>
      <xdr:row>35</xdr:row>
      <xdr:rowOff>45085</xdr:rowOff>
    </xdr:to>
    <xdr:sp macro="" textlink="">
      <xdr:nvSpPr>
        <xdr:cNvPr id="75" name="楕円 74"/>
        <xdr:cNvSpPr/>
      </xdr:nvSpPr>
      <xdr:spPr>
        <a:xfrm>
          <a:off x="3312160" y="5814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165735</xdr:rowOff>
    </xdr:from>
    <xdr:to>
      <xdr:col>24</xdr:col>
      <xdr:colOff>63500</xdr:colOff>
      <xdr:row>35</xdr:row>
      <xdr:rowOff>34290</xdr:rowOff>
    </xdr:to>
    <xdr:cxnSp macro="">
      <xdr:nvCxnSpPr>
        <xdr:cNvPr id="76" name="直線コネクタ 75"/>
        <xdr:cNvCxnSpPr/>
      </xdr:nvCxnSpPr>
      <xdr:spPr>
        <a:xfrm>
          <a:off x="3355340" y="586549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78740</xdr:rowOff>
    </xdr:from>
    <xdr:to>
      <xdr:col>15</xdr:col>
      <xdr:colOff>101600</xdr:colOff>
      <xdr:row>35</xdr:row>
      <xdr:rowOff>8890</xdr:rowOff>
    </xdr:to>
    <xdr:sp macro="" textlink="">
      <xdr:nvSpPr>
        <xdr:cNvPr id="77" name="楕円 76"/>
        <xdr:cNvSpPr/>
      </xdr:nvSpPr>
      <xdr:spPr>
        <a:xfrm>
          <a:off x="2514600" y="5778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129540</xdr:rowOff>
    </xdr:from>
    <xdr:to>
      <xdr:col>19</xdr:col>
      <xdr:colOff>177800</xdr:colOff>
      <xdr:row>34</xdr:row>
      <xdr:rowOff>165735</xdr:rowOff>
    </xdr:to>
    <xdr:cxnSp macro="">
      <xdr:nvCxnSpPr>
        <xdr:cNvPr id="78" name="直線コネクタ 77"/>
        <xdr:cNvCxnSpPr/>
      </xdr:nvCxnSpPr>
      <xdr:spPr>
        <a:xfrm>
          <a:off x="2565400" y="5829300"/>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36830</xdr:rowOff>
    </xdr:from>
    <xdr:to>
      <xdr:col>10</xdr:col>
      <xdr:colOff>165100</xdr:colOff>
      <xdr:row>34</xdr:row>
      <xdr:rowOff>138430</xdr:rowOff>
    </xdr:to>
    <xdr:sp macro="" textlink="">
      <xdr:nvSpPr>
        <xdr:cNvPr id="79" name="楕円 78"/>
        <xdr:cNvSpPr/>
      </xdr:nvSpPr>
      <xdr:spPr>
        <a:xfrm>
          <a:off x="17399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87630</xdr:rowOff>
    </xdr:from>
    <xdr:to>
      <xdr:col>15</xdr:col>
      <xdr:colOff>50800</xdr:colOff>
      <xdr:row>34</xdr:row>
      <xdr:rowOff>129540</xdr:rowOff>
    </xdr:to>
    <xdr:cxnSp macro="">
      <xdr:nvCxnSpPr>
        <xdr:cNvPr id="80" name="直線コネクタ 79"/>
        <xdr:cNvCxnSpPr/>
      </xdr:nvCxnSpPr>
      <xdr:spPr>
        <a:xfrm>
          <a:off x="1790700" y="5787390"/>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6350</xdr:rowOff>
    </xdr:from>
    <xdr:to>
      <xdr:col>6</xdr:col>
      <xdr:colOff>38100</xdr:colOff>
      <xdr:row>34</xdr:row>
      <xdr:rowOff>107950</xdr:rowOff>
    </xdr:to>
    <xdr:sp macro="" textlink="">
      <xdr:nvSpPr>
        <xdr:cNvPr id="81" name="楕円 80"/>
        <xdr:cNvSpPr/>
      </xdr:nvSpPr>
      <xdr:spPr>
        <a:xfrm>
          <a:off x="965200" y="5706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57150</xdr:rowOff>
    </xdr:from>
    <xdr:to>
      <xdr:col>10</xdr:col>
      <xdr:colOff>114300</xdr:colOff>
      <xdr:row>34</xdr:row>
      <xdr:rowOff>87630</xdr:rowOff>
    </xdr:to>
    <xdr:cxnSp macro="">
      <xdr:nvCxnSpPr>
        <xdr:cNvPr id="82" name="直線コネクタ 81"/>
        <xdr:cNvCxnSpPr/>
      </xdr:nvCxnSpPr>
      <xdr:spPr>
        <a:xfrm>
          <a:off x="1008380" y="575691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89552</xdr:rowOff>
    </xdr:from>
    <xdr:ext cx="405111" cy="259045"/>
    <xdr:sp macro="" textlink="">
      <xdr:nvSpPr>
        <xdr:cNvPr id="83" name="n_1aveValue【図書館】&#10;有形固定資産減価償却率"/>
        <xdr:cNvSpPr txBox="1"/>
      </xdr:nvSpPr>
      <xdr:spPr>
        <a:xfrm>
          <a:off x="3170564" y="612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59072</xdr:rowOff>
    </xdr:from>
    <xdr:ext cx="405111" cy="259045"/>
    <xdr:sp macro="" textlink="">
      <xdr:nvSpPr>
        <xdr:cNvPr id="84" name="n_2aveValue【図書館】&#10;有形固定資産減価償却率"/>
        <xdr:cNvSpPr txBox="1"/>
      </xdr:nvSpPr>
      <xdr:spPr>
        <a:xfrm>
          <a:off x="238570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32402</xdr:rowOff>
    </xdr:from>
    <xdr:ext cx="405111" cy="259045"/>
    <xdr:sp macro="" textlink="">
      <xdr:nvSpPr>
        <xdr:cNvPr id="85" name="n_3aveValue【図書館】&#10;有形固定資産減価償却率"/>
        <xdr:cNvSpPr txBox="1"/>
      </xdr:nvSpPr>
      <xdr:spPr>
        <a:xfrm>
          <a:off x="16110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1922</xdr:rowOff>
    </xdr:from>
    <xdr:ext cx="405111" cy="259045"/>
    <xdr:sp macro="" textlink="">
      <xdr:nvSpPr>
        <xdr:cNvPr id="86" name="n_4aveValue【図書館】&#10;有形固定資産減価償却率"/>
        <xdr:cNvSpPr txBox="1"/>
      </xdr:nvSpPr>
      <xdr:spPr>
        <a:xfrm>
          <a:off x="83630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61612</xdr:rowOff>
    </xdr:from>
    <xdr:ext cx="405111" cy="259045"/>
    <xdr:sp macro="" textlink="">
      <xdr:nvSpPr>
        <xdr:cNvPr id="87" name="n_1mainValue【図書館】&#10;有形固定資産減価償却率"/>
        <xdr:cNvSpPr txBox="1"/>
      </xdr:nvSpPr>
      <xdr:spPr>
        <a:xfrm>
          <a:off x="317056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25417</xdr:rowOff>
    </xdr:from>
    <xdr:ext cx="405111" cy="259045"/>
    <xdr:sp macro="" textlink="">
      <xdr:nvSpPr>
        <xdr:cNvPr id="88" name="n_2mainValue【図書館】&#10;有形固定資産減価償却率"/>
        <xdr:cNvSpPr txBox="1"/>
      </xdr:nvSpPr>
      <xdr:spPr>
        <a:xfrm>
          <a:off x="2385704" y="555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154957</xdr:rowOff>
    </xdr:from>
    <xdr:ext cx="405111" cy="259045"/>
    <xdr:sp macro="" textlink="">
      <xdr:nvSpPr>
        <xdr:cNvPr id="89" name="n_3mainValue【図書館】&#10;有形固定資産減価償却率"/>
        <xdr:cNvSpPr txBox="1"/>
      </xdr:nvSpPr>
      <xdr:spPr>
        <a:xfrm>
          <a:off x="161100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124477</xdr:rowOff>
    </xdr:from>
    <xdr:ext cx="405111" cy="259045"/>
    <xdr:sp macro="" textlink="">
      <xdr:nvSpPr>
        <xdr:cNvPr id="90" name="n_4mainValue【図書館】&#10;有形固定資産減価償却率"/>
        <xdr:cNvSpPr txBox="1"/>
      </xdr:nvSpPr>
      <xdr:spPr>
        <a:xfrm>
          <a:off x="83630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0985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8" name="楕円 127"/>
        <xdr:cNvSpPr/>
      </xdr:nvSpPr>
      <xdr:spPr>
        <a:xfrm>
          <a:off x="919226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9" name="【図書館】&#10;一人当たり面積該当値テキスト"/>
        <xdr:cNvSpPr txBox="1"/>
      </xdr:nvSpPr>
      <xdr:spPr>
        <a:xfrm>
          <a:off x="9258300"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30" name="楕円 129"/>
        <xdr:cNvSpPr/>
      </xdr:nvSpPr>
      <xdr:spPr>
        <a:xfrm>
          <a:off x="844550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31" name="直線コネクタ 130"/>
        <xdr:cNvCxnSpPr/>
      </xdr:nvCxnSpPr>
      <xdr:spPr>
        <a:xfrm>
          <a:off x="8496300" y="651510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93980</xdr:rowOff>
    </xdr:from>
    <xdr:to>
      <xdr:col>46</xdr:col>
      <xdr:colOff>38100</xdr:colOff>
      <xdr:row>39</xdr:row>
      <xdr:rowOff>24130</xdr:rowOff>
    </xdr:to>
    <xdr:sp macro="" textlink="">
      <xdr:nvSpPr>
        <xdr:cNvPr id="132" name="楕円 131"/>
        <xdr:cNvSpPr/>
      </xdr:nvSpPr>
      <xdr:spPr>
        <a:xfrm>
          <a:off x="7670800" y="6464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144780</xdr:rowOff>
    </xdr:to>
    <xdr:cxnSp macro="">
      <xdr:nvCxnSpPr>
        <xdr:cNvPr id="133" name="直線コネクタ 132"/>
        <xdr:cNvCxnSpPr/>
      </xdr:nvCxnSpPr>
      <xdr:spPr>
        <a:xfrm>
          <a:off x="7713980" y="651510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93980</xdr:rowOff>
    </xdr:from>
    <xdr:to>
      <xdr:col>41</xdr:col>
      <xdr:colOff>101600</xdr:colOff>
      <xdr:row>39</xdr:row>
      <xdr:rowOff>24130</xdr:rowOff>
    </xdr:to>
    <xdr:sp macro="" textlink="">
      <xdr:nvSpPr>
        <xdr:cNvPr id="134" name="楕円 133"/>
        <xdr:cNvSpPr/>
      </xdr:nvSpPr>
      <xdr:spPr>
        <a:xfrm>
          <a:off x="68732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144780</xdr:rowOff>
    </xdr:from>
    <xdr:to>
      <xdr:col>45</xdr:col>
      <xdr:colOff>177800</xdr:colOff>
      <xdr:row>38</xdr:row>
      <xdr:rowOff>144780</xdr:rowOff>
    </xdr:to>
    <xdr:cxnSp macro="">
      <xdr:nvCxnSpPr>
        <xdr:cNvPr id="135" name="直線コネクタ 134"/>
        <xdr:cNvCxnSpPr/>
      </xdr:nvCxnSpPr>
      <xdr:spPr>
        <a:xfrm>
          <a:off x="6924040" y="65151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93980</xdr:rowOff>
    </xdr:from>
    <xdr:to>
      <xdr:col>36</xdr:col>
      <xdr:colOff>165100</xdr:colOff>
      <xdr:row>39</xdr:row>
      <xdr:rowOff>24130</xdr:rowOff>
    </xdr:to>
    <xdr:sp macro="" textlink="">
      <xdr:nvSpPr>
        <xdr:cNvPr id="136" name="楕円 135"/>
        <xdr:cNvSpPr/>
      </xdr:nvSpPr>
      <xdr:spPr>
        <a:xfrm>
          <a:off x="6098540" y="6464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144780</xdr:rowOff>
    </xdr:from>
    <xdr:to>
      <xdr:col>41</xdr:col>
      <xdr:colOff>50800</xdr:colOff>
      <xdr:row>38</xdr:row>
      <xdr:rowOff>144780</xdr:rowOff>
    </xdr:to>
    <xdr:cxnSp macro="">
      <xdr:nvCxnSpPr>
        <xdr:cNvPr id="137" name="直線コネクタ 136"/>
        <xdr:cNvCxnSpPr/>
      </xdr:nvCxnSpPr>
      <xdr:spPr>
        <a:xfrm>
          <a:off x="6149340" y="65151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120667</xdr:rowOff>
    </xdr:from>
    <xdr:ext cx="469744" cy="259045"/>
    <xdr:sp macro="" textlink="">
      <xdr:nvSpPr>
        <xdr:cNvPr id="138" name="n_1aveValue【図書館】&#10;一人当たり面積"/>
        <xdr:cNvSpPr txBox="1"/>
      </xdr:nvSpPr>
      <xdr:spPr>
        <a:xfrm>
          <a:off x="827158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40" name="n_3aveValue【図書館】&#10;一人当たり面積"/>
        <xdr:cNvSpPr txBox="1"/>
      </xdr:nvSpPr>
      <xdr:spPr>
        <a:xfrm>
          <a:off x="671202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120667</xdr:rowOff>
    </xdr:from>
    <xdr:ext cx="469744" cy="259045"/>
    <xdr:sp macro="" textlink="">
      <xdr:nvSpPr>
        <xdr:cNvPr id="141" name="n_4aveValue【図書館】&#10;一人当たり面積"/>
        <xdr:cNvSpPr txBox="1"/>
      </xdr:nvSpPr>
      <xdr:spPr>
        <a:xfrm>
          <a:off x="59373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42" name="n_1mainValue【図書館】&#10;一人当たり面積"/>
        <xdr:cNvSpPr txBox="1"/>
      </xdr:nvSpPr>
      <xdr:spPr>
        <a:xfrm>
          <a:off x="827158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15257</xdr:rowOff>
    </xdr:from>
    <xdr:ext cx="469744" cy="259045"/>
    <xdr:sp macro="" textlink="">
      <xdr:nvSpPr>
        <xdr:cNvPr id="143" name="n_2mainValue【図書館】&#10;一人当たり面積"/>
        <xdr:cNvSpPr txBox="1"/>
      </xdr:nvSpPr>
      <xdr:spPr>
        <a:xfrm>
          <a:off x="750958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15257</xdr:rowOff>
    </xdr:from>
    <xdr:ext cx="469744" cy="259045"/>
    <xdr:sp macro="" textlink="">
      <xdr:nvSpPr>
        <xdr:cNvPr id="144" name="n_3mainValue【図書館】&#10;一人当たり面積"/>
        <xdr:cNvSpPr txBox="1"/>
      </xdr:nvSpPr>
      <xdr:spPr>
        <a:xfrm>
          <a:off x="67120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15257</xdr:rowOff>
    </xdr:from>
    <xdr:ext cx="469744" cy="259045"/>
    <xdr:sp macro="" textlink="">
      <xdr:nvSpPr>
        <xdr:cNvPr id="145" name="n_4mainValue【図書館】&#10;一人当たり面積"/>
        <xdr:cNvSpPr txBox="1"/>
      </xdr:nvSpPr>
      <xdr:spPr>
        <a:xfrm>
          <a:off x="593732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160037</xdr:rowOff>
    </xdr:from>
    <xdr:ext cx="405111" cy="259045"/>
    <xdr:sp macro="" textlink="">
      <xdr:nvSpPr>
        <xdr:cNvPr id="175" name="【体育館・プール】&#10;有形固定資産減価償却率平均値テキスト"/>
        <xdr:cNvSpPr txBox="1"/>
      </xdr:nvSpPr>
      <xdr:spPr>
        <a:xfrm>
          <a:off x="412496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965200" y="9824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6350</xdr:rowOff>
    </xdr:from>
    <xdr:to>
      <xdr:col>24</xdr:col>
      <xdr:colOff>114300</xdr:colOff>
      <xdr:row>57</xdr:row>
      <xdr:rowOff>107950</xdr:rowOff>
    </xdr:to>
    <xdr:sp macro="" textlink="">
      <xdr:nvSpPr>
        <xdr:cNvPr id="186" name="楕円 185"/>
        <xdr:cNvSpPr/>
      </xdr:nvSpPr>
      <xdr:spPr>
        <a:xfrm>
          <a:off x="403606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29227</xdr:rowOff>
    </xdr:from>
    <xdr:ext cx="405111" cy="259045"/>
    <xdr:sp macro="" textlink="">
      <xdr:nvSpPr>
        <xdr:cNvPr id="187" name="【体育館・プール】&#10;有形固定資産減価償却率該当値テキスト"/>
        <xdr:cNvSpPr txBox="1"/>
      </xdr:nvSpPr>
      <xdr:spPr>
        <a:xfrm>
          <a:off x="4124960"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135890</xdr:rowOff>
    </xdr:from>
    <xdr:to>
      <xdr:col>20</xdr:col>
      <xdr:colOff>38100</xdr:colOff>
      <xdr:row>57</xdr:row>
      <xdr:rowOff>66040</xdr:rowOff>
    </xdr:to>
    <xdr:sp macro="" textlink="">
      <xdr:nvSpPr>
        <xdr:cNvPr id="188" name="楕円 187"/>
        <xdr:cNvSpPr/>
      </xdr:nvSpPr>
      <xdr:spPr>
        <a:xfrm>
          <a:off x="3312160" y="9523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xdr:rowOff>
    </xdr:from>
    <xdr:to>
      <xdr:col>24</xdr:col>
      <xdr:colOff>63500</xdr:colOff>
      <xdr:row>57</xdr:row>
      <xdr:rowOff>57150</xdr:rowOff>
    </xdr:to>
    <xdr:cxnSp macro="">
      <xdr:nvCxnSpPr>
        <xdr:cNvPr id="189" name="直線コネクタ 188"/>
        <xdr:cNvCxnSpPr/>
      </xdr:nvCxnSpPr>
      <xdr:spPr>
        <a:xfrm>
          <a:off x="3355340" y="957072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40640</xdr:rowOff>
    </xdr:from>
    <xdr:to>
      <xdr:col>15</xdr:col>
      <xdr:colOff>101600</xdr:colOff>
      <xdr:row>57</xdr:row>
      <xdr:rowOff>142240</xdr:rowOff>
    </xdr:to>
    <xdr:sp macro="" textlink="">
      <xdr:nvSpPr>
        <xdr:cNvPr id="190" name="楕円 189"/>
        <xdr:cNvSpPr/>
      </xdr:nvSpPr>
      <xdr:spPr>
        <a:xfrm>
          <a:off x="25146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15240</xdr:rowOff>
    </xdr:from>
    <xdr:to>
      <xdr:col>19</xdr:col>
      <xdr:colOff>177800</xdr:colOff>
      <xdr:row>57</xdr:row>
      <xdr:rowOff>91440</xdr:rowOff>
    </xdr:to>
    <xdr:cxnSp macro="">
      <xdr:nvCxnSpPr>
        <xdr:cNvPr id="191" name="直線コネクタ 190"/>
        <xdr:cNvCxnSpPr/>
      </xdr:nvCxnSpPr>
      <xdr:spPr>
        <a:xfrm flipV="1">
          <a:off x="2565400" y="957072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2" name="楕円 191"/>
        <xdr:cNvSpPr/>
      </xdr:nvSpPr>
      <xdr:spPr>
        <a:xfrm>
          <a:off x="173990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91440</xdr:rowOff>
    </xdr:from>
    <xdr:to>
      <xdr:col>15</xdr:col>
      <xdr:colOff>50800</xdr:colOff>
      <xdr:row>60</xdr:row>
      <xdr:rowOff>11430</xdr:rowOff>
    </xdr:to>
    <xdr:cxnSp macro="">
      <xdr:nvCxnSpPr>
        <xdr:cNvPr id="193" name="直線コネクタ 192"/>
        <xdr:cNvCxnSpPr/>
      </xdr:nvCxnSpPr>
      <xdr:spPr>
        <a:xfrm flipV="1">
          <a:off x="1790700" y="9646920"/>
          <a:ext cx="7747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97790</xdr:rowOff>
    </xdr:from>
    <xdr:to>
      <xdr:col>6</xdr:col>
      <xdr:colOff>38100</xdr:colOff>
      <xdr:row>60</xdr:row>
      <xdr:rowOff>27940</xdr:rowOff>
    </xdr:to>
    <xdr:sp macro="" textlink="">
      <xdr:nvSpPr>
        <xdr:cNvPr id="194" name="楕円 193"/>
        <xdr:cNvSpPr/>
      </xdr:nvSpPr>
      <xdr:spPr>
        <a:xfrm>
          <a:off x="965200" y="9988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148590</xdr:rowOff>
    </xdr:from>
    <xdr:to>
      <xdr:col>10</xdr:col>
      <xdr:colOff>114300</xdr:colOff>
      <xdr:row>60</xdr:row>
      <xdr:rowOff>11430</xdr:rowOff>
    </xdr:to>
    <xdr:cxnSp macro="">
      <xdr:nvCxnSpPr>
        <xdr:cNvPr id="195" name="直線コネクタ 194"/>
        <xdr:cNvCxnSpPr/>
      </xdr:nvCxnSpPr>
      <xdr:spPr>
        <a:xfrm>
          <a:off x="1008380" y="1003935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78122</xdr:rowOff>
    </xdr:from>
    <xdr:ext cx="405111" cy="259045"/>
    <xdr:sp macro="" textlink="">
      <xdr:nvSpPr>
        <xdr:cNvPr id="196" name="n_1aveValue【体育館・プール】&#10;有形固定資産減価償却率"/>
        <xdr:cNvSpPr txBox="1"/>
      </xdr:nvSpPr>
      <xdr:spPr>
        <a:xfrm>
          <a:off x="3170564" y="996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66692</xdr:rowOff>
    </xdr:from>
    <xdr:ext cx="405111" cy="259045"/>
    <xdr:sp macro="" textlink="">
      <xdr:nvSpPr>
        <xdr:cNvPr id="197" name="n_2aveValue【体育館・プール】&#10;有形固定資産減価償却率"/>
        <xdr:cNvSpPr txBox="1"/>
      </xdr:nvSpPr>
      <xdr:spPr>
        <a:xfrm>
          <a:off x="2385704" y="995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6110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8363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82567</xdr:rowOff>
    </xdr:from>
    <xdr:ext cx="405111" cy="259045"/>
    <xdr:sp macro="" textlink="">
      <xdr:nvSpPr>
        <xdr:cNvPr id="200" name="n_1mainValue【体育館・プール】&#10;有形固定資産減価償却率"/>
        <xdr:cNvSpPr txBox="1"/>
      </xdr:nvSpPr>
      <xdr:spPr>
        <a:xfrm>
          <a:off x="3170564" y="930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158767</xdr:rowOff>
    </xdr:from>
    <xdr:ext cx="405111" cy="259045"/>
    <xdr:sp macro="" textlink="">
      <xdr:nvSpPr>
        <xdr:cNvPr id="201" name="n_2mainValue【体育館・プール】&#10;有形固定資産減価償却率"/>
        <xdr:cNvSpPr txBox="1"/>
      </xdr:nvSpPr>
      <xdr:spPr>
        <a:xfrm>
          <a:off x="2385704" y="937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53357</xdr:rowOff>
    </xdr:from>
    <xdr:ext cx="405111" cy="259045"/>
    <xdr:sp macro="" textlink="">
      <xdr:nvSpPr>
        <xdr:cNvPr id="202" name="n_3mainValue【体育館・プール】&#10;有形固定資産減価償却率"/>
        <xdr:cNvSpPr txBox="1"/>
      </xdr:nvSpPr>
      <xdr:spPr>
        <a:xfrm>
          <a:off x="161100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19067</xdr:rowOff>
    </xdr:from>
    <xdr:ext cx="405111" cy="259045"/>
    <xdr:sp macro="" textlink="">
      <xdr:nvSpPr>
        <xdr:cNvPr id="203" name="n_4mainValue【体育館・プール】&#10;有形固定資産減価償却率"/>
        <xdr:cNvSpPr txBox="1"/>
      </xdr:nvSpPr>
      <xdr:spPr>
        <a:xfrm>
          <a:off x="83630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92583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098540" y="10387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41" name="楕円 240"/>
        <xdr:cNvSpPr/>
      </xdr:nvSpPr>
      <xdr:spPr>
        <a:xfrm>
          <a:off x="9192260" y="10491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76217</xdr:rowOff>
    </xdr:from>
    <xdr:ext cx="469744" cy="259045"/>
    <xdr:sp macro="" textlink="">
      <xdr:nvSpPr>
        <xdr:cNvPr id="242" name="【体育館・プール】&#10;一人当たり面積該当値テキスト"/>
        <xdr:cNvSpPr txBox="1"/>
      </xdr:nvSpPr>
      <xdr:spPr>
        <a:xfrm>
          <a:off x="92583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100076</xdr:rowOff>
    </xdr:from>
    <xdr:to>
      <xdr:col>50</xdr:col>
      <xdr:colOff>165100</xdr:colOff>
      <xdr:row>63</xdr:row>
      <xdr:rowOff>30226</xdr:rowOff>
    </xdr:to>
    <xdr:sp macro="" textlink="">
      <xdr:nvSpPr>
        <xdr:cNvPr id="243" name="楕円 242"/>
        <xdr:cNvSpPr/>
      </xdr:nvSpPr>
      <xdr:spPr>
        <a:xfrm>
          <a:off x="8445500" y="104937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150876</xdr:rowOff>
    </xdr:to>
    <xdr:cxnSp macro="">
      <xdr:nvCxnSpPr>
        <xdr:cNvPr id="244" name="直線コネクタ 243"/>
        <xdr:cNvCxnSpPr/>
      </xdr:nvCxnSpPr>
      <xdr:spPr>
        <a:xfrm flipV="1">
          <a:off x="8496300" y="10542270"/>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54356</xdr:rowOff>
    </xdr:from>
    <xdr:to>
      <xdr:col>46</xdr:col>
      <xdr:colOff>38100</xdr:colOff>
      <xdr:row>62</xdr:row>
      <xdr:rowOff>155956</xdr:rowOff>
    </xdr:to>
    <xdr:sp macro="" textlink="">
      <xdr:nvSpPr>
        <xdr:cNvPr id="245" name="楕円 244"/>
        <xdr:cNvSpPr/>
      </xdr:nvSpPr>
      <xdr:spPr>
        <a:xfrm>
          <a:off x="7670800" y="104480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105156</xdr:rowOff>
    </xdr:from>
    <xdr:to>
      <xdr:col>50</xdr:col>
      <xdr:colOff>114300</xdr:colOff>
      <xdr:row>62</xdr:row>
      <xdr:rowOff>150876</xdr:rowOff>
    </xdr:to>
    <xdr:cxnSp macro="">
      <xdr:nvCxnSpPr>
        <xdr:cNvPr id="246" name="直線コネクタ 245"/>
        <xdr:cNvCxnSpPr/>
      </xdr:nvCxnSpPr>
      <xdr:spPr>
        <a:xfrm>
          <a:off x="7713980" y="10498836"/>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138938</xdr:rowOff>
    </xdr:from>
    <xdr:to>
      <xdr:col>41</xdr:col>
      <xdr:colOff>101600</xdr:colOff>
      <xdr:row>63</xdr:row>
      <xdr:rowOff>69088</xdr:rowOff>
    </xdr:to>
    <xdr:sp macro="" textlink="">
      <xdr:nvSpPr>
        <xdr:cNvPr id="247" name="楕円 246"/>
        <xdr:cNvSpPr/>
      </xdr:nvSpPr>
      <xdr:spPr>
        <a:xfrm>
          <a:off x="6873240" y="105326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105156</xdr:rowOff>
    </xdr:from>
    <xdr:to>
      <xdr:col>45</xdr:col>
      <xdr:colOff>177800</xdr:colOff>
      <xdr:row>63</xdr:row>
      <xdr:rowOff>18288</xdr:rowOff>
    </xdr:to>
    <xdr:cxnSp macro="">
      <xdr:nvCxnSpPr>
        <xdr:cNvPr id="248" name="直線コネクタ 247"/>
        <xdr:cNvCxnSpPr/>
      </xdr:nvCxnSpPr>
      <xdr:spPr>
        <a:xfrm flipV="1">
          <a:off x="6924040" y="10498836"/>
          <a:ext cx="78994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134366</xdr:rowOff>
    </xdr:from>
    <xdr:to>
      <xdr:col>36</xdr:col>
      <xdr:colOff>165100</xdr:colOff>
      <xdr:row>63</xdr:row>
      <xdr:rowOff>64516</xdr:rowOff>
    </xdr:to>
    <xdr:sp macro="" textlink="">
      <xdr:nvSpPr>
        <xdr:cNvPr id="249" name="楕円 248"/>
        <xdr:cNvSpPr/>
      </xdr:nvSpPr>
      <xdr:spPr>
        <a:xfrm>
          <a:off x="6098540" y="105280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13716</xdr:rowOff>
    </xdr:from>
    <xdr:to>
      <xdr:col>41</xdr:col>
      <xdr:colOff>50800</xdr:colOff>
      <xdr:row>63</xdr:row>
      <xdr:rowOff>18288</xdr:rowOff>
    </xdr:to>
    <xdr:cxnSp macro="">
      <xdr:nvCxnSpPr>
        <xdr:cNvPr id="250" name="直線コネクタ 249"/>
        <xdr:cNvCxnSpPr/>
      </xdr:nvCxnSpPr>
      <xdr:spPr>
        <a:xfrm>
          <a:off x="6149340" y="1057503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8271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7509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67120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59373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21353</xdr:rowOff>
    </xdr:from>
    <xdr:ext cx="469744" cy="259045"/>
    <xdr:sp macro="" textlink="">
      <xdr:nvSpPr>
        <xdr:cNvPr id="255" name="n_1mainValue【体育館・プール】&#10;一人当たり面積"/>
        <xdr:cNvSpPr txBox="1"/>
      </xdr:nvSpPr>
      <xdr:spPr>
        <a:xfrm>
          <a:off x="8271587" y="1058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147083</xdr:rowOff>
    </xdr:from>
    <xdr:ext cx="469744" cy="259045"/>
    <xdr:sp macro="" textlink="">
      <xdr:nvSpPr>
        <xdr:cNvPr id="256" name="n_2mainValue【体育館・プール】&#10;一人当たり面積"/>
        <xdr:cNvSpPr txBox="1"/>
      </xdr:nvSpPr>
      <xdr:spPr>
        <a:xfrm>
          <a:off x="750958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60215</xdr:rowOff>
    </xdr:from>
    <xdr:ext cx="469744" cy="259045"/>
    <xdr:sp macro="" textlink="">
      <xdr:nvSpPr>
        <xdr:cNvPr id="257" name="n_3mainValue【体育館・プール】&#10;一人当たり面積"/>
        <xdr:cNvSpPr txBox="1"/>
      </xdr:nvSpPr>
      <xdr:spPr>
        <a:xfrm>
          <a:off x="67120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55643</xdr:rowOff>
    </xdr:from>
    <xdr:ext cx="469744" cy="259045"/>
    <xdr:sp macro="" textlink="">
      <xdr:nvSpPr>
        <xdr:cNvPr id="258" name="n_4mainValue【体育館・プール】&#10;一人当たり面積"/>
        <xdr:cNvSpPr txBox="1"/>
      </xdr:nvSpPr>
      <xdr:spPr>
        <a:xfrm>
          <a:off x="59373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124960" y="13278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965200" y="13294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97" name="楕円 296"/>
        <xdr:cNvSpPr/>
      </xdr:nvSpPr>
      <xdr:spPr>
        <a:xfrm>
          <a:off x="403606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39388</xdr:rowOff>
    </xdr:from>
    <xdr:ext cx="405111" cy="259045"/>
    <xdr:sp macro="" textlink="">
      <xdr:nvSpPr>
        <xdr:cNvPr id="298" name="【福祉施設】&#10;有形固定資産減価償却率該当値テキスト"/>
        <xdr:cNvSpPr txBox="1"/>
      </xdr:nvSpPr>
      <xdr:spPr>
        <a:xfrm>
          <a:off x="4124960" y="1412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99" name="楕円 298"/>
        <xdr:cNvSpPr/>
      </xdr:nvSpPr>
      <xdr:spPr>
        <a:xfrm>
          <a:off x="3312160" y="1417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3811</xdr:rowOff>
    </xdr:to>
    <xdr:cxnSp macro="">
      <xdr:nvCxnSpPr>
        <xdr:cNvPr id="300" name="直線コネクタ 299"/>
        <xdr:cNvCxnSpPr/>
      </xdr:nvCxnSpPr>
      <xdr:spPr>
        <a:xfrm>
          <a:off x="3355340" y="14222730"/>
          <a:ext cx="7315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53594</xdr:rowOff>
    </xdr:from>
    <xdr:to>
      <xdr:col>15</xdr:col>
      <xdr:colOff>101600</xdr:colOff>
      <xdr:row>84</xdr:row>
      <xdr:rowOff>155194</xdr:rowOff>
    </xdr:to>
    <xdr:sp macro="" textlink="">
      <xdr:nvSpPr>
        <xdr:cNvPr id="301" name="楕円 300"/>
        <xdr:cNvSpPr/>
      </xdr:nvSpPr>
      <xdr:spPr>
        <a:xfrm>
          <a:off x="25146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104394</xdr:rowOff>
    </xdr:from>
    <xdr:to>
      <xdr:col>19</xdr:col>
      <xdr:colOff>177800</xdr:colOff>
      <xdr:row>84</xdr:row>
      <xdr:rowOff>140970</xdr:rowOff>
    </xdr:to>
    <xdr:cxnSp macro="">
      <xdr:nvCxnSpPr>
        <xdr:cNvPr id="302" name="直線コネクタ 301"/>
        <xdr:cNvCxnSpPr/>
      </xdr:nvCxnSpPr>
      <xdr:spPr>
        <a:xfrm>
          <a:off x="2565400" y="14186154"/>
          <a:ext cx="78994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30735</xdr:rowOff>
    </xdr:from>
    <xdr:to>
      <xdr:col>10</xdr:col>
      <xdr:colOff>165100</xdr:colOff>
      <xdr:row>84</xdr:row>
      <xdr:rowOff>132335</xdr:rowOff>
    </xdr:to>
    <xdr:sp macro="" textlink="">
      <xdr:nvSpPr>
        <xdr:cNvPr id="303" name="楕円 302"/>
        <xdr:cNvSpPr/>
      </xdr:nvSpPr>
      <xdr:spPr>
        <a:xfrm>
          <a:off x="1739900" y="141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81535</xdr:rowOff>
    </xdr:from>
    <xdr:to>
      <xdr:col>15</xdr:col>
      <xdr:colOff>50800</xdr:colOff>
      <xdr:row>84</xdr:row>
      <xdr:rowOff>104394</xdr:rowOff>
    </xdr:to>
    <xdr:cxnSp macro="">
      <xdr:nvCxnSpPr>
        <xdr:cNvPr id="304" name="直線コネクタ 303"/>
        <xdr:cNvCxnSpPr/>
      </xdr:nvCxnSpPr>
      <xdr:spPr>
        <a:xfrm>
          <a:off x="1790700" y="14163295"/>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5587</xdr:rowOff>
    </xdr:from>
    <xdr:to>
      <xdr:col>6</xdr:col>
      <xdr:colOff>38100</xdr:colOff>
      <xdr:row>84</xdr:row>
      <xdr:rowOff>107187</xdr:rowOff>
    </xdr:to>
    <xdr:sp macro="" textlink="">
      <xdr:nvSpPr>
        <xdr:cNvPr id="305" name="楕円 304"/>
        <xdr:cNvSpPr/>
      </xdr:nvSpPr>
      <xdr:spPr>
        <a:xfrm>
          <a:off x="965200" y="140873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56387</xdr:rowOff>
    </xdr:from>
    <xdr:to>
      <xdr:col>10</xdr:col>
      <xdr:colOff>114300</xdr:colOff>
      <xdr:row>84</xdr:row>
      <xdr:rowOff>81535</xdr:rowOff>
    </xdr:to>
    <xdr:cxnSp macro="">
      <xdr:nvCxnSpPr>
        <xdr:cNvPr id="306" name="直線コネクタ 305"/>
        <xdr:cNvCxnSpPr/>
      </xdr:nvCxnSpPr>
      <xdr:spPr>
        <a:xfrm>
          <a:off x="1008380" y="14138147"/>
          <a:ext cx="78232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38570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8363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311" name="n_1mainValue【福祉施設】&#10;有形固定資産減価償却率"/>
        <xdr:cNvSpPr txBox="1"/>
      </xdr:nvSpPr>
      <xdr:spPr>
        <a:xfrm>
          <a:off x="317056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146321</xdr:rowOff>
    </xdr:from>
    <xdr:ext cx="405111" cy="259045"/>
    <xdr:sp macro="" textlink="">
      <xdr:nvSpPr>
        <xdr:cNvPr id="312" name="n_2mainValue【福祉施設】&#10;有形固定資産減価償却率"/>
        <xdr:cNvSpPr txBox="1"/>
      </xdr:nvSpPr>
      <xdr:spPr>
        <a:xfrm>
          <a:off x="2385704" y="1422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123462</xdr:rowOff>
    </xdr:from>
    <xdr:ext cx="405111" cy="259045"/>
    <xdr:sp macro="" textlink="">
      <xdr:nvSpPr>
        <xdr:cNvPr id="313" name="n_3mainValue【福祉施設】&#10;有形固定資産減価償却率"/>
        <xdr:cNvSpPr txBox="1"/>
      </xdr:nvSpPr>
      <xdr:spPr>
        <a:xfrm>
          <a:off x="1611004" y="142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98314</xdr:rowOff>
    </xdr:from>
    <xdr:ext cx="405111" cy="259045"/>
    <xdr:sp macro="" textlink="">
      <xdr:nvSpPr>
        <xdr:cNvPr id="314" name="n_4mainValue【福祉施設】&#10;有形固定資産減価償却率"/>
        <xdr:cNvSpPr txBox="1"/>
      </xdr:nvSpPr>
      <xdr:spPr>
        <a:xfrm>
          <a:off x="836304" y="14180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89098</xdr:rowOff>
    </xdr:from>
    <xdr:ext cx="469744" cy="259045"/>
    <xdr:sp macro="" textlink="">
      <xdr:nvSpPr>
        <xdr:cNvPr id="345" name="【福祉施設】&#10;一人当たり面積平均値テキスト"/>
        <xdr:cNvSpPr txBox="1"/>
      </xdr:nvSpPr>
      <xdr:spPr>
        <a:xfrm>
          <a:off x="9258300" y="13835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6350</xdr:rowOff>
    </xdr:from>
    <xdr:to>
      <xdr:col>55</xdr:col>
      <xdr:colOff>50800</xdr:colOff>
      <xdr:row>85</xdr:row>
      <xdr:rowOff>107950</xdr:rowOff>
    </xdr:to>
    <xdr:sp macro="" textlink="">
      <xdr:nvSpPr>
        <xdr:cNvPr id="356" name="楕円 355"/>
        <xdr:cNvSpPr/>
      </xdr:nvSpPr>
      <xdr:spPr>
        <a:xfrm>
          <a:off x="9192260" y="142557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156227</xdr:rowOff>
    </xdr:from>
    <xdr:ext cx="469744" cy="259045"/>
    <xdr:sp macro="" textlink="">
      <xdr:nvSpPr>
        <xdr:cNvPr id="357" name="【福祉施設】&#10;一人当たり面積該当値テキスト"/>
        <xdr:cNvSpPr txBox="1"/>
      </xdr:nvSpPr>
      <xdr:spPr>
        <a:xfrm>
          <a:off x="9258300"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17236</xdr:rowOff>
    </xdr:from>
    <xdr:to>
      <xdr:col>50</xdr:col>
      <xdr:colOff>165100</xdr:colOff>
      <xdr:row>85</xdr:row>
      <xdr:rowOff>118836</xdr:rowOff>
    </xdr:to>
    <xdr:sp macro="" textlink="">
      <xdr:nvSpPr>
        <xdr:cNvPr id="358" name="楕円 357"/>
        <xdr:cNvSpPr/>
      </xdr:nvSpPr>
      <xdr:spPr>
        <a:xfrm>
          <a:off x="8445500" y="142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57150</xdr:rowOff>
    </xdr:from>
    <xdr:to>
      <xdr:col>55</xdr:col>
      <xdr:colOff>0</xdr:colOff>
      <xdr:row>85</xdr:row>
      <xdr:rowOff>68036</xdr:rowOff>
    </xdr:to>
    <xdr:cxnSp macro="">
      <xdr:nvCxnSpPr>
        <xdr:cNvPr id="359" name="直線コネクタ 358"/>
        <xdr:cNvCxnSpPr/>
      </xdr:nvCxnSpPr>
      <xdr:spPr>
        <a:xfrm flipV="1">
          <a:off x="8496300" y="14306550"/>
          <a:ext cx="7239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156029</xdr:rowOff>
    </xdr:from>
    <xdr:to>
      <xdr:col>46</xdr:col>
      <xdr:colOff>38100</xdr:colOff>
      <xdr:row>85</xdr:row>
      <xdr:rowOff>86179</xdr:rowOff>
    </xdr:to>
    <xdr:sp macro="" textlink="">
      <xdr:nvSpPr>
        <xdr:cNvPr id="360" name="楕円 359"/>
        <xdr:cNvSpPr/>
      </xdr:nvSpPr>
      <xdr:spPr>
        <a:xfrm>
          <a:off x="7670800" y="14237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35379</xdr:rowOff>
    </xdr:from>
    <xdr:to>
      <xdr:col>50</xdr:col>
      <xdr:colOff>114300</xdr:colOff>
      <xdr:row>85</xdr:row>
      <xdr:rowOff>68036</xdr:rowOff>
    </xdr:to>
    <xdr:cxnSp macro="">
      <xdr:nvCxnSpPr>
        <xdr:cNvPr id="361" name="直線コネクタ 360"/>
        <xdr:cNvCxnSpPr/>
      </xdr:nvCxnSpPr>
      <xdr:spPr>
        <a:xfrm>
          <a:off x="7713980" y="1428477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156029</xdr:rowOff>
    </xdr:from>
    <xdr:to>
      <xdr:col>41</xdr:col>
      <xdr:colOff>101600</xdr:colOff>
      <xdr:row>85</xdr:row>
      <xdr:rowOff>86179</xdr:rowOff>
    </xdr:to>
    <xdr:sp macro="" textlink="">
      <xdr:nvSpPr>
        <xdr:cNvPr id="362" name="楕円 361"/>
        <xdr:cNvSpPr/>
      </xdr:nvSpPr>
      <xdr:spPr>
        <a:xfrm>
          <a:off x="6873240" y="1423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35379</xdr:rowOff>
    </xdr:from>
    <xdr:to>
      <xdr:col>45</xdr:col>
      <xdr:colOff>177800</xdr:colOff>
      <xdr:row>85</xdr:row>
      <xdr:rowOff>35379</xdr:rowOff>
    </xdr:to>
    <xdr:cxnSp macro="">
      <xdr:nvCxnSpPr>
        <xdr:cNvPr id="363" name="直線コネクタ 362"/>
        <xdr:cNvCxnSpPr/>
      </xdr:nvCxnSpPr>
      <xdr:spPr>
        <a:xfrm>
          <a:off x="6924040" y="1428477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156029</xdr:rowOff>
    </xdr:from>
    <xdr:to>
      <xdr:col>36</xdr:col>
      <xdr:colOff>165100</xdr:colOff>
      <xdr:row>85</xdr:row>
      <xdr:rowOff>86179</xdr:rowOff>
    </xdr:to>
    <xdr:sp macro="" textlink="">
      <xdr:nvSpPr>
        <xdr:cNvPr id="364" name="楕円 363"/>
        <xdr:cNvSpPr/>
      </xdr:nvSpPr>
      <xdr:spPr>
        <a:xfrm>
          <a:off x="6098540" y="14237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35379</xdr:rowOff>
    </xdr:from>
    <xdr:to>
      <xdr:col>41</xdr:col>
      <xdr:colOff>50800</xdr:colOff>
      <xdr:row>85</xdr:row>
      <xdr:rowOff>35379</xdr:rowOff>
    </xdr:to>
    <xdr:cxnSp macro="">
      <xdr:nvCxnSpPr>
        <xdr:cNvPr id="365" name="直線コネクタ 364"/>
        <xdr:cNvCxnSpPr/>
      </xdr:nvCxnSpPr>
      <xdr:spPr>
        <a:xfrm>
          <a:off x="6149340" y="1428477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34670</xdr:rowOff>
    </xdr:from>
    <xdr:ext cx="469744" cy="259045"/>
    <xdr:sp macro="" textlink="">
      <xdr:nvSpPr>
        <xdr:cNvPr id="368" name="n_3aveValue【福祉施設】&#10;一人当たり面積"/>
        <xdr:cNvSpPr txBox="1"/>
      </xdr:nvSpPr>
      <xdr:spPr>
        <a:xfrm>
          <a:off x="671202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109963</xdr:rowOff>
    </xdr:from>
    <xdr:ext cx="469744" cy="259045"/>
    <xdr:sp macro="" textlink="">
      <xdr:nvSpPr>
        <xdr:cNvPr id="370" name="n_1mainValue【福祉施設】&#10;一人当たり面積"/>
        <xdr:cNvSpPr txBox="1"/>
      </xdr:nvSpPr>
      <xdr:spPr>
        <a:xfrm>
          <a:off x="8271587" y="1435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77306</xdr:rowOff>
    </xdr:from>
    <xdr:ext cx="469744" cy="259045"/>
    <xdr:sp macro="" textlink="">
      <xdr:nvSpPr>
        <xdr:cNvPr id="371" name="n_2mainValue【福祉施設】&#10;一人当たり面積"/>
        <xdr:cNvSpPr txBox="1"/>
      </xdr:nvSpPr>
      <xdr:spPr>
        <a:xfrm>
          <a:off x="7509587" y="143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77306</xdr:rowOff>
    </xdr:from>
    <xdr:ext cx="469744" cy="259045"/>
    <xdr:sp macro="" textlink="">
      <xdr:nvSpPr>
        <xdr:cNvPr id="372" name="n_3mainValue【福祉施設】&#10;一人当たり面積"/>
        <xdr:cNvSpPr txBox="1"/>
      </xdr:nvSpPr>
      <xdr:spPr>
        <a:xfrm>
          <a:off x="6712027" y="143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77306</xdr:rowOff>
    </xdr:from>
    <xdr:ext cx="469744" cy="259045"/>
    <xdr:sp macro="" textlink="">
      <xdr:nvSpPr>
        <xdr:cNvPr id="373" name="n_4mainValue【福祉施設】&#10;一人当たり面積"/>
        <xdr:cNvSpPr txBox="1"/>
      </xdr:nvSpPr>
      <xdr:spPr>
        <a:xfrm>
          <a:off x="5937327" y="1432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965200" y="17275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57786</xdr:rowOff>
    </xdr:from>
    <xdr:to>
      <xdr:col>24</xdr:col>
      <xdr:colOff>114300</xdr:colOff>
      <xdr:row>104</xdr:row>
      <xdr:rowOff>159386</xdr:rowOff>
    </xdr:to>
    <xdr:sp macro="" textlink="">
      <xdr:nvSpPr>
        <xdr:cNvPr id="414" name="楕円 413"/>
        <xdr:cNvSpPr/>
      </xdr:nvSpPr>
      <xdr:spPr>
        <a:xfrm>
          <a:off x="4036060" y="174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36213</xdr:rowOff>
    </xdr:from>
    <xdr:ext cx="405111" cy="259045"/>
    <xdr:sp macro="" textlink="">
      <xdr:nvSpPr>
        <xdr:cNvPr id="415" name="【市民会館】&#10;有形固定資産減価償却率該当値テキスト"/>
        <xdr:cNvSpPr txBox="1"/>
      </xdr:nvSpPr>
      <xdr:spPr>
        <a:xfrm>
          <a:off x="4124960" y="1747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17780</xdr:rowOff>
    </xdr:from>
    <xdr:to>
      <xdr:col>20</xdr:col>
      <xdr:colOff>38100</xdr:colOff>
      <xdr:row>104</xdr:row>
      <xdr:rowOff>119380</xdr:rowOff>
    </xdr:to>
    <xdr:sp macro="" textlink="">
      <xdr:nvSpPr>
        <xdr:cNvPr id="416" name="楕円 415"/>
        <xdr:cNvSpPr/>
      </xdr:nvSpPr>
      <xdr:spPr>
        <a:xfrm>
          <a:off x="3312160" y="17452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68580</xdr:rowOff>
    </xdr:from>
    <xdr:to>
      <xdr:col>24</xdr:col>
      <xdr:colOff>63500</xdr:colOff>
      <xdr:row>104</xdr:row>
      <xdr:rowOff>108586</xdr:rowOff>
    </xdr:to>
    <xdr:cxnSp macro="">
      <xdr:nvCxnSpPr>
        <xdr:cNvPr id="417" name="直線コネクタ 416"/>
        <xdr:cNvCxnSpPr/>
      </xdr:nvCxnSpPr>
      <xdr:spPr>
        <a:xfrm>
          <a:off x="3355340" y="17503140"/>
          <a:ext cx="73152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164464</xdr:rowOff>
    </xdr:from>
    <xdr:to>
      <xdr:col>15</xdr:col>
      <xdr:colOff>101600</xdr:colOff>
      <xdr:row>104</xdr:row>
      <xdr:rowOff>94614</xdr:rowOff>
    </xdr:to>
    <xdr:sp macro="" textlink="">
      <xdr:nvSpPr>
        <xdr:cNvPr id="418" name="楕円 417"/>
        <xdr:cNvSpPr/>
      </xdr:nvSpPr>
      <xdr:spPr>
        <a:xfrm>
          <a:off x="2514600" y="174313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43814</xdr:rowOff>
    </xdr:from>
    <xdr:to>
      <xdr:col>19</xdr:col>
      <xdr:colOff>177800</xdr:colOff>
      <xdr:row>104</xdr:row>
      <xdr:rowOff>68580</xdr:rowOff>
    </xdr:to>
    <xdr:cxnSp macro="">
      <xdr:nvCxnSpPr>
        <xdr:cNvPr id="419" name="直線コネクタ 418"/>
        <xdr:cNvCxnSpPr/>
      </xdr:nvCxnSpPr>
      <xdr:spPr>
        <a:xfrm>
          <a:off x="2565400" y="17478374"/>
          <a:ext cx="78994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20" name="楕円 419"/>
        <xdr:cNvSpPr/>
      </xdr:nvSpPr>
      <xdr:spPr>
        <a:xfrm>
          <a:off x="173990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20955</xdr:rowOff>
    </xdr:from>
    <xdr:to>
      <xdr:col>15</xdr:col>
      <xdr:colOff>50800</xdr:colOff>
      <xdr:row>104</xdr:row>
      <xdr:rowOff>43814</xdr:rowOff>
    </xdr:to>
    <xdr:cxnSp macro="">
      <xdr:nvCxnSpPr>
        <xdr:cNvPr id="421" name="直線コネクタ 420"/>
        <xdr:cNvCxnSpPr/>
      </xdr:nvCxnSpPr>
      <xdr:spPr>
        <a:xfrm>
          <a:off x="1790700" y="17455515"/>
          <a:ext cx="7747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90170</xdr:rowOff>
    </xdr:from>
    <xdr:to>
      <xdr:col>6</xdr:col>
      <xdr:colOff>38100</xdr:colOff>
      <xdr:row>104</xdr:row>
      <xdr:rowOff>20320</xdr:rowOff>
    </xdr:to>
    <xdr:sp macro="" textlink="">
      <xdr:nvSpPr>
        <xdr:cNvPr id="422" name="楕円 421"/>
        <xdr:cNvSpPr/>
      </xdr:nvSpPr>
      <xdr:spPr>
        <a:xfrm>
          <a:off x="965200" y="173570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140970</xdr:rowOff>
    </xdr:from>
    <xdr:to>
      <xdr:col>10</xdr:col>
      <xdr:colOff>114300</xdr:colOff>
      <xdr:row>104</xdr:row>
      <xdr:rowOff>20955</xdr:rowOff>
    </xdr:to>
    <xdr:cxnSp macro="">
      <xdr:nvCxnSpPr>
        <xdr:cNvPr id="423" name="直線コネクタ 422"/>
        <xdr:cNvCxnSpPr/>
      </xdr:nvCxnSpPr>
      <xdr:spPr>
        <a:xfrm>
          <a:off x="1008380" y="1740789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8363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110507</xdr:rowOff>
    </xdr:from>
    <xdr:ext cx="405111" cy="259045"/>
    <xdr:sp macro="" textlink="">
      <xdr:nvSpPr>
        <xdr:cNvPr id="428" name="n_1mainValue【市民会館】&#10;有形固定資産減価償却率"/>
        <xdr:cNvSpPr txBox="1"/>
      </xdr:nvSpPr>
      <xdr:spPr>
        <a:xfrm>
          <a:off x="3170564" y="1754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85741</xdr:rowOff>
    </xdr:from>
    <xdr:ext cx="405111" cy="259045"/>
    <xdr:sp macro="" textlink="">
      <xdr:nvSpPr>
        <xdr:cNvPr id="429" name="n_2mainValue【市民会館】&#10;有形固定資産減価償却率"/>
        <xdr:cNvSpPr txBox="1"/>
      </xdr:nvSpPr>
      <xdr:spPr>
        <a:xfrm>
          <a:off x="2385704" y="1752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30" name="n_3mainValue【市民会館】&#10;有形固定資産減価償却率"/>
        <xdr:cNvSpPr txBox="1"/>
      </xdr:nvSpPr>
      <xdr:spPr>
        <a:xfrm>
          <a:off x="161100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11447</xdr:rowOff>
    </xdr:from>
    <xdr:ext cx="405111" cy="259045"/>
    <xdr:sp macro="" textlink="">
      <xdr:nvSpPr>
        <xdr:cNvPr id="431" name="n_4mainValue【市民会館】&#10;有形固定資産減価償却率"/>
        <xdr:cNvSpPr txBox="1"/>
      </xdr:nvSpPr>
      <xdr:spPr>
        <a:xfrm>
          <a:off x="83630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140988</xdr:rowOff>
    </xdr:from>
    <xdr:ext cx="469744" cy="259045"/>
    <xdr:sp macro="" textlink="">
      <xdr:nvSpPr>
        <xdr:cNvPr id="456" name="【市民会館】&#10;一人当たり面積平均値テキスト"/>
        <xdr:cNvSpPr txBox="1"/>
      </xdr:nvSpPr>
      <xdr:spPr>
        <a:xfrm>
          <a:off x="925830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7" name="楕円 466"/>
        <xdr:cNvSpPr/>
      </xdr:nvSpPr>
      <xdr:spPr>
        <a:xfrm>
          <a:off x="9192260" y="17574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162577</xdr:rowOff>
    </xdr:from>
    <xdr:ext cx="469744" cy="259045"/>
    <xdr:sp macro="" textlink="">
      <xdr:nvSpPr>
        <xdr:cNvPr id="468" name="【市民会館】&#10;一人当たり面積該当値テキスト"/>
        <xdr:cNvSpPr txBox="1"/>
      </xdr:nvSpPr>
      <xdr:spPr>
        <a:xfrm>
          <a:off x="9258300" y="1742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168275</xdr:rowOff>
    </xdr:from>
    <xdr:to>
      <xdr:col>50</xdr:col>
      <xdr:colOff>165100</xdr:colOff>
      <xdr:row>105</xdr:row>
      <xdr:rowOff>98425</xdr:rowOff>
    </xdr:to>
    <xdr:sp macro="" textlink="">
      <xdr:nvSpPr>
        <xdr:cNvPr id="469" name="楕円 468"/>
        <xdr:cNvSpPr/>
      </xdr:nvSpPr>
      <xdr:spPr>
        <a:xfrm>
          <a:off x="844550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19050</xdr:rowOff>
    </xdr:from>
    <xdr:to>
      <xdr:col>55</xdr:col>
      <xdr:colOff>0</xdr:colOff>
      <xdr:row>105</xdr:row>
      <xdr:rowOff>47625</xdr:rowOff>
    </xdr:to>
    <xdr:cxnSp macro="">
      <xdr:nvCxnSpPr>
        <xdr:cNvPr id="470" name="直線コネクタ 469"/>
        <xdr:cNvCxnSpPr/>
      </xdr:nvCxnSpPr>
      <xdr:spPr>
        <a:xfrm flipV="1">
          <a:off x="8496300" y="17621250"/>
          <a:ext cx="723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71" name="楕円 470"/>
        <xdr:cNvSpPr/>
      </xdr:nvSpPr>
      <xdr:spPr>
        <a:xfrm>
          <a:off x="7670800" y="1760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47625</xdr:rowOff>
    </xdr:from>
    <xdr:to>
      <xdr:col>50</xdr:col>
      <xdr:colOff>114300</xdr:colOff>
      <xdr:row>105</xdr:row>
      <xdr:rowOff>47625</xdr:rowOff>
    </xdr:to>
    <xdr:cxnSp macro="">
      <xdr:nvCxnSpPr>
        <xdr:cNvPr id="472" name="直線コネクタ 471"/>
        <xdr:cNvCxnSpPr/>
      </xdr:nvCxnSpPr>
      <xdr:spPr>
        <a:xfrm>
          <a:off x="7713980" y="1764982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168275</xdr:rowOff>
    </xdr:from>
    <xdr:to>
      <xdr:col>41</xdr:col>
      <xdr:colOff>101600</xdr:colOff>
      <xdr:row>105</xdr:row>
      <xdr:rowOff>98425</xdr:rowOff>
    </xdr:to>
    <xdr:sp macro="" textlink="">
      <xdr:nvSpPr>
        <xdr:cNvPr id="473" name="楕円 472"/>
        <xdr:cNvSpPr/>
      </xdr:nvSpPr>
      <xdr:spPr>
        <a:xfrm>
          <a:off x="687324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47625</xdr:rowOff>
    </xdr:from>
    <xdr:to>
      <xdr:col>45</xdr:col>
      <xdr:colOff>177800</xdr:colOff>
      <xdr:row>105</xdr:row>
      <xdr:rowOff>47625</xdr:rowOff>
    </xdr:to>
    <xdr:cxnSp macro="">
      <xdr:nvCxnSpPr>
        <xdr:cNvPr id="474" name="直線コネクタ 473"/>
        <xdr:cNvCxnSpPr/>
      </xdr:nvCxnSpPr>
      <xdr:spPr>
        <a:xfrm>
          <a:off x="6924040" y="176498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168275</xdr:rowOff>
    </xdr:from>
    <xdr:to>
      <xdr:col>36</xdr:col>
      <xdr:colOff>165100</xdr:colOff>
      <xdr:row>105</xdr:row>
      <xdr:rowOff>98425</xdr:rowOff>
    </xdr:to>
    <xdr:sp macro="" textlink="">
      <xdr:nvSpPr>
        <xdr:cNvPr id="475" name="楕円 474"/>
        <xdr:cNvSpPr/>
      </xdr:nvSpPr>
      <xdr:spPr>
        <a:xfrm>
          <a:off x="6098540" y="1760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47625</xdr:rowOff>
    </xdr:from>
    <xdr:to>
      <xdr:col>41</xdr:col>
      <xdr:colOff>50800</xdr:colOff>
      <xdr:row>105</xdr:row>
      <xdr:rowOff>47625</xdr:rowOff>
    </xdr:to>
    <xdr:cxnSp macro="">
      <xdr:nvCxnSpPr>
        <xdr:cNvPr id="476" name="直線コネクタ 475"/>
        <xdr:cNvCxnSpPr/>
      </xdr:nvCxnSpPr>
      <xdr:spPr>
        <a:xfrm>
          <a:off x="6149340" y="1764982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78" name="n_2aveValue【市民会館】&#10;一人当たり面積"/>
        <xdr:cNvSpPr txBox="1"/>
      </xdr:nvSpPr>
      <xdr:spPr>
        <a:xfrm>
          <a:off x="7509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112413</xdr:rowOff>
    </xdr:from>
    <xdr:ext cx="469744" cy="259045"/>
    <xdr:sp macro="" textlink="">
      <xdr:nvSpPr>
        <xdr:cNvPr id="479" name="n_3aveValue【市民会館】&#10;一人当たり面積"/>
        <xdr:cNvSpPr txBox="1"/>
      </xdr:nvSpPr>
      <xdr:spPr>
        <a:xfrm>
          <a:off x="671202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114952</xdr:rowOff>
    </xdr:from>
    <xdr:ext cx="469744" cy="259045"/>
    <xdr:sp macro="" textlink="">
      <xdr:nvSpPr>
        <xdr:cNvPr id="481" name="n_1mainValue【市民会館】&#10;一人当たり面積"/>
        <xdr:cNvSpPr txBox="1"/>
      </xdr:nvSpPr>
      <xdr:spPr>
        <a:xfrm>
          <a:off x="8271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82" name="n_2mainValue【市民会館】&#10;一人当たり面積"/>
        <xdr:cNvSpPr txBox="1"/>
      </xdr:nvSpPr>
      <xdr:spPr>
        <a:xfrm>
          <a:off x="750958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114952</xdr:rowOff>
    </xdr:from>
    <xdr:ext cx="469744" cy="259045"/>
    <xdr:sp macro="" textlink="">
      <xdr:nvSpPr>
        <xdr:cNvPr id="483" name="n_3mainValue【市民会館】&#10;一人当たり面積"/>
        <xdr:cNvSpPr txBox="1"/>
      </xdr:nvSpPr>
      <xdr:spPr>
        <a:xfrm>
          <a:off x="671202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114952</xdr:rowOff>
    </xdr:from>
    <xdr:ext cx="469744" cy="259045"/>
    <xdr:sp macro="" textlink="">
      <xdr:nvSpPr>
        <xdr:cNvPr id="484" name="n_4mainValue【市民会館】&#10;一人当たり面積"/>
        <xdr:cNvSpPr txBox="1"/>
      </xdr:nvSpPr>
      <xdr:spPr>
        <a:xfrm>
          <a:off x="5937327" y="1738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44145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123188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525" name="楕円 524"/>
        <xdr:cNvSpPr/>
      </xdr:nvSpPr>
      <xdr:spPr>
        <a:xfrm>
          <a:off x="14325600" y="633666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112412</xdr:rowOff>
    </xdr:from>
    <xdr:ext cx="405111" cy="259045"/>
    <xdr:sp macro="" textlink="">
      <xdr:nvSpPr>
        <xdr:cNvPr id="526" name="【一般廃棄物処理施設】&#10;有形固定資産減価償却率該当値テキスト"/>
        <xdr:cNvSpPr txBox="1"/>
      </xdr:nvSpPr>
      <xdr:spPr>
        <a:xfrm>
          <a:off x="14414500"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527" name="楕円 526"/>
        <xdr:cNvSpPr/>
      </xdr:nvSpPr>
      <xdr:spPr>
        <a:xfrm>
          <a:off x="13578840" y="6290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139065</xdr:rowOff>
    </xdr:from>
    <xdr:to>
      <xdr:col>85</xdr:col>
      <xdr:colOff>127000</xdr:colOff>
      <xdr:row>38</xdr:row>
      <xdr:rowOff>13335</xdr:rowOff>
    </xdr:to>
    <xdr:cxnSp macro="">
      <xdr:nvCxnSpPr>
        <xdr:cNvPr id="528" name="直線コネクタ 527"/>
        <xdr:cNvCxnSpPr/>
      </xdr:nvCxnSpPr>
      <xdr:spPr>
        <a:xfrm>
          <a:off x="13629640" y="6341745"/>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40640</xdr:rowOff>
    </xdr:from>
    <xdr:to>
      <xdr:col>76</xdr:col>
      <xdr:colOff>165100</xdr:colOff>
      <xdr:row>37</xdr:row>
      <xdr:rowOff>142240</xdr:rowOff>
    </xdr:to>
    <xdr:sp macro="" textlink="">
      <xdr:nvSpPr>
        <xdr:cNvPr id="529" name="楕円 528"/>
        <xdr:cNvSpPr/>
      </xdr:nvSpPr>
      <xdr:spPr>
        <a:xfrm>
          <a:off x="1280414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91440</xdr:rowOff>
    </xdr:from>
    <xdr:to>
      <xdr:col>81</xdr:col>
      <xdr:colOff>50800</xdr:colOff>
      <xdr:row>37</xdr:row>
      <xdr:rowOff>139065</xdr:rowOff>
    </xdr:to>
    <xdr:cxnSp macro="">
      <xdr:nvCxnSpPr>
        <xdr:cNvPr id="530" name="直線コネクタ 529"/>
        <xdr:cNvCxnSpPr/>
      </xdr:nvCxnSpPr>
      <xdr:spPr>
        <a:xfrm>
          <a:off x="12854940" y="6294120"/>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164465</xdr:rowOff>
    </xdr:from>
    <xdr:to>
      <xdr:col>72</xdr:col>
      <xdr:colOff>38100</xdr:colOff>
      <xdr:row>37</xdr:row>
      <xdr:rowOff>94615</xdr:rowOff>
    </xdr:to>
    <xdr:sp macro="" textlink="">
      <xdr:nvSpPr>
        <xdr:cNvPr id="531" name="楕円 530"/>
        <xdr:cNvSpPr/>
      </xdr:nvSpPr>
      <xdr:spPr>
        <a:xfrm>
          <a:off x="12029440" y="61995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43815</xdr:rowOff>
    </xdr:from>
    <xdr:to>
      <xdr:col>76</xdr:col>
      <xdr:colOff>114300</xdr:colOff>
      <xdr:row>37</xdr:row>
      <xdr:rowOff>91440</xdr:rowOff>
    </xdr:to>
    <xdr:cxnSp macro="">
      <xdr:nvCxnSpPr>
        <xdr:cNvPr id="532" name="直線コネクタ 531"/>
        <xdr:cNvCxnSpPr/>
      </xdr:nvCxnSpPr>
      <xdr:spPr>
        <a:xfrm>
          <a:off x="12072620" y="6246495"/>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84455</xdr:rowOff>
    </xdr:from>
    <xdr:to>
      <xdr:col>67</xdr:col>
      <xdr:colOff>101600</xdr:colOff>
      <xdr:row>37</xdr:row>
      <xdr:rowOff>14605</xdr:rowOff>
    </xdr:to>
    <xdr:sp macro="" textlink="">
      <xdr:nvSpPr>
        <xdr:cNvPr id="533" name="楕円 532"/>
        <xdr:cNvSpPr/>
      </xdr:nvSpPr>
      <xdr:spPr>
        <a:xfrm>
          <a:off x="11231880" y="6119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135255</xdr:rowOff>
    </xdr:from>
    <xdr:to>
      <xdr:col>71</xdr:col>
      <xdr:colOff>177800</xdr:colOff>
      <xdr:row>37</xdr:row>
      <xdr:rowOff>43815</xdr:rowOff>
    </xdr:to>
    <xdr:cxnSp macro="">
      <xdr:nvCxnSpPr>
        <xdr:cNvPr id="534" name="直線コネクタ 533"/>
        <xdr:cNvCxnSpPr/>
      </xdr:nvCxnSpPr>
      <xdr:spPr>
        <a:xfrm>
          <a:off x="11282680" y="6170295"/>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34372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154322</xdr:rowOff>
    </xdr:from>
    <xdr:ext cx="405111" cy="259045"/>
    <xdr:sp macro="" textlink="">
      <xdr:nvSpPr>
        <xdr:cNvPr id="537" name="n_3aveValue【一般廃棄物処理施設】&#10;有形固定資産減価償却率"/>
        <xdr:cNvSpPr txBox="1"/>
      </xdr:nvSpPr>
      <xdr:spPr>
        <a:xfrm>
          <a:off x="11900544" y="635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158132</xdr:rowOff>
    </xdr:from>
    <xdr:ext cx="405111" cy="259045"/>
    <xdr:sp macro="" textlink="">
      <xdr:nvSpPr>
        <xdr:cNvPr id="538" name="n_4aveValue【一般廃棄物処理施設】&#10;有形固定資産減価償却率"/>
        <xdr:cNvSpPr txBox="1"/>
      </xdr:nvSpPr>
      <xdr:spPr>
        <a:xfrm>
          <a:off x="1110298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9542</xdr:rowOff>
    </xdr:from>
    <xdr:ext cx="405111" cy="259045"/>
    <xdr:sp macro="" textlink="">
      <xdr:nvSpPr>
        <xdr:cNvPr id="539" name="n_1mainValue【一般廃棄物処理施設】&#10;有形固定資産減価償却率"/>
        <xdr:cNvSpPr txBox="1"/>
      </xdr:nvSpPr>
      <xdr:spPr>
        <a:xfrm>
          <a:off x="134372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133367</xdr:rowOff>
    </xdr:from>
    <xdr:ext cx="405111" cy="259045"/>
    <xdr:sp macro="" textlink="">
      <xdr:nvSpPr>
        <xdr:cNvPr id="540" name="n_2mainValue【一般廃棄物処理施設】&#10;有形固定資産減価償却率"/>
        <xdr:cNvSpPr txBox="1"/>
      </xdr:nvSpPr>
      <xdr:spPr>
        <a:xfrm>
          <a:off x="126752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541" name="n_3mainValue【一般廃棄物処理施設】&#10;有形固定資産減価償却率"/>
        <xdr:cNvSpPr txBox="1"/>
      </xdr:nvSpPr>
      <xdr:spPr>
        <a:xfrm>
          <a:off x="119005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542" name="n_4mainValue【一般廃棄物処理施設】&#10;有形固定資産減価償却率"/>
        <xdr:cNvSpPr txBox="1"/>
      </xdr:nvSpPr>
      <xdr:spPr>
        <a:xfrm>
          <a:off x="1110298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133842</xdr:rowOff>
    </xdr:from>
    <xdr:ext cx="534377" cy="259045"/>
    <xdr:sp macro="" textlink="">
      <xdr:nvSpPr>
        <xdr:cNvPr id="571" name="【一般廃棄物処理施設】&#10;一人当たり有形固定資産（償却資産）額平均値テキスト"/>
        <xdr:cNvSpPr txBox="1"/>
      </xdr:nvSpPr>
      <xdr:spPr>
        <a:xfrm>
          <a:off x="19547840" y="633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6388080" y="6539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154841</xdr:rowOff>
    </xdr:from>
    <xdr:to>
      <xdr:col>116</xdr:col>
      <xdr:colOff>114300</xdr:colOff>
      <xdr:row>41</xdr:row>
      <xdr:rowOff>84991</xdr:rowOff>
    </xdr:to>
    <xdr:sp macro="" textlink="">
      <xdr:nvSpPr>
        <xdr:cNvPr id="582" name="楕円 581"/>
        <xdr:cNvSpPr/>
      </xdr:nvSpPr>
      <xdr:spPr>
        <a:xfrm>
          <a:off x="19458940" y="68604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133268</xdr:rowOff>
    </xdr:from>
    <xdr:ext cx="534377" cy="259045"/>
    <xdr:sp macro="" textlink="">
      <xdr:nvSpPr>
        <xdr:cNvPr id="583" name="【一般廃棄物処理施設】&#10;一人当たり有形固定資産（償却資産）額該当値テキスト"/>
        <xdr:cNvSpPr txBox="1"/>
      </xdr:nvSpPr>
      <xdr:spPr>
        <a:xfrm>
          <a:off x="19547840" y="68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156159</xdr:rowOff>
    </xdr:from>
    <xdr:to>
      <xdr:col>112</xdr:col>
      <xdr:colOff>38100</xdr:colOff>
      <xdr:row>41</xdr:row>
      <xdr:rowOff>86309</xdr:rowOff>
    </xdr:to>
    <xdr:sp macro="" textlink="">
      <xdr:nvSpPr>
        <xdr:cNvPr id="584" name="楕円 583"/>
        <xdr:cNvSpPr/>
      </xdr:nvSpPr>
      <xdr:spPr>
        <a:xfrm>
          <a:off x="18735040" y="68617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34191</xdr:rowOff>
    </xdr:from>
    <xdr:to>
      <xdr:col>116</xdr:col>
      <xdr:colOff>63500</xdr:colOff>
      <xdr:row>41</xdr:row>
      <xdr:rowOff>35509</xdr:rowOff>
    </xdr:to>
    <xdr:cxnSp macro="">
      <xdr:nvCxnSpPr>
        <xdr:cNvPr id="585" name="直線コネクタ 584"/>
        <xdr:cNvCxnSpPr/>
      </xdr:nvCxnSpPr>
      <xdr:spPr>
        <a:xfrm flipV="1">
          <a:off x="18778220" y="6907431"/>
          <a:ext cx="73152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156936</xdr:rowOff>
    </xdr:from>
    <xdr:to>
      <xdr:col>107</xdr:col>
      <xdr:colOff>101600</xdr:colOff>
      <xdr:row>41</xdr:row>
      <xdr:rowOff>87086</xdr:rowOff>
    </xdr:to>
    <xdr:sp macro="" textlink="">
      <xdr:nvSpPr>
        <xdr:cNvPr id="586" name="楕円 585"/>
        <xdr:cNvSpPr/>
      </xdr:nvSpPr>
      <xdr:spPr>
        <a:xfrm>
          <a:off x="17937480" y="68625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35509</xdr:rowOff>
    </xdr:from>
    <xdr:to>
      <xdr:col>111</xdr:col>
      <xdr:colOff>177800</xdr:colOff>
      <xdr:row>41</xdr:row>
      <xdr:rowOff>36286</xdr:rowOff>
    </xdr:to>
    <xdr:cxnSp macro="">
      <xdr:nvCxnSpPr>
        <xdr:cNvPr id="587" name="直線コネクタ 586"/>
        <xdr:cNvCxnSpPr/>
      </xdr:nvCxnSpPr>
      <xdr:spPr>
        <a:xfrm flipV="1">
          <a:off x="17988280" y="6908749"/>
          <a:ext cx="78994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157310</xdr:rowOff>
    </xdr:from>
    <xdr:to>
      <xdr:col>102</xdr:col>
      <xdr:colOff>165100</xdr:colOff>
      <xdr:row>41</xdr:row>
      <xdr:rowOff>87460</xdr:rowOff>
    </xdr:to>
    <xdr:sp macro="" textlink="">
      <xdr:nvSpPr>
        <xdr:cNvPr id="588" name="楕円 587"/>
        <xdr:cNvSpPr/>
      </xdr:nvSpPr>
      <xdr:spPr>
        <a:xfrm>
          <a:off x="17162780" y="6862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36286</xdr:rowOff>
    </xdr:from>
    <xdr:to>
      <xdr:col>107</xdr:col>
      <xdr:colOff>50800</xdr:colOff>
      <xdr:row>41</xdr:row>
      <xdr:rowOff>36660</xdr:rowOff>
    </xdr:to>
    <xdr:cxnSp macro="">
      <xdr:nvCxnSpPr>
        <xdr:cNvPr id="589" name="直線コネクタ 588"/>
        <xdr:cNvCxnSpPr/>
      </xdr:nvCxnSpPr>
      <xdr:spPr>
        <a:xfrm flipV="1">
          <a:off x="17213580" y="6909526"/>
          <a:ext cx="774700" cy="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157622</xdr:rowOff>
    </xdr:from>
    <xdr:to>
      <xdr:col>98</xdr:col>
      <xdr:colOff>38100</xdr:colOff>
      <xdr:row>41</xdr:row>
      <xdr:rowOff>87772</xdr:rowOff>
    </xdr:to>
    <xdr:sp macro="" textlink="">
      <xdr:nvSpPr>
        <xdr:cNvPr id="590" name="楕円 589"/>
        <xdr:cNvSpPr/>
      </xdr:nvSpPr>
      <xdr:spPr>
        <a:xfrm>
          <a:off x="16388080" y="68632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36660</xdr:rowOff>
    </xdr:from>
    <xdr:to>
      <xdr:col>102</xdr:col>
      <xdr:colOff>114300</xdr:colOff>
      <xdr:row>41</xdr:row>
      <xdr:rowOff>36972</xdr:rowOff>
    </xdr:to>
    <xdr:cxnSp macro="">
      <xdr:nvCxnSpPr>
        <xdr:cNvPr id="591" name="直線コネクタ 590"/>
        <xdr:cNvCxnSpPr/>
      </xdr:nvCxnSpPr>
      <xdr:spPr>
        <a:xfrm flipV="1">
          <a:off x="16431260" y="6909900"/>
          <a:ext cx="782320" cy="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76562</xdr:rowOff>
    </xdr:from>
    <xdr:ext cx="534377" cy="259045"/>
    <xdr:sp macro="" textlink="">
      <xdr:nvSpPr>
        <xdr:cNvPr id="592" name="n_1aveValue【一般廃棄物処理施設】&#10;一人当たり有形固定資産（償却資産）額"/>
        <xdr:cNvSpPr txBox="1"/>
      </xdr:nvSpPr>
      <xdr:spPr>
        <a:xfrm>
          <a:off x="18528811" y="62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90172</xdr:rowOff>
    </xdr:from>
    <xdr:ext cx="534377" cy="259045"/>
    <xdr:sp macro="" textlink="">
      <xdr:nvSpPr>
        <xdr:cNvPr id="593" name="n_2aveValue【一般廃棄物処理施設】&#10;一人当たり有形固定資産（償却資産）額"/>
        <xdr:cNvSpPr txBox="1"/>
      </xdr:nvSpPr>
      <xdr:spPr>
        <a:xfrm>
          <a:off x="17766811" y="629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115554</xdr:rowOff>
    </xdr:from>
    <xdr:ext cx="534377" cy="259045"/>
    <xdr:sp macro="" textlink="">
      <xdr:nvSpPr>
        <xdr:cNvPr id="594" name="n_3aveValue【一般廃棄物処理施設】&#10;一人当たり有形固定資産（償却資産）額"/>
        <xdr:cNvSpPr txBox="1"/>
      </xdr:nvSpPr>
      <xdr:spPr>
        <a:xfrm>
          <a:off x="16969251" y="631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115623</xdr:rowOff>
    </xdr:from>
    <xdr:ext cx="534377" cy="259045"/>
    <xdr:sp macro="" textlink="">
      <xdr:nvSpPr>
        <xdr:cNvPr id="595" name="n_4aveValue【一般廃棄物処理施設】&#10;一人当たり有形固定資産（償却資産）額"/>
        <xdr:cNvSpPr txBox="1"/>
      </xdr:nvSpPr>
      <xdr:spPr>
        <a:xfrm>
          <a:off x="16194551" y="631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77436</xdr:rowOff>
    </xdr:from>
    <xdr:ext cx="534377" cy="259045"/>
    <xdr:sp macro="" textlink="">
      <xdr:nvSpPr>
        <xdr:cNvPr id="596" name="n_1mainValue【一般廃棄物処理施設】&#10;一人当たり有形固定資産（償却資産）額"/>
        <xdr:cNvSpPr txBox="1"/>
      </xdr:nvSpPr>
      <xdr:spPr>
        <a:xfrm>
          <a:off x="18528811" y="69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78213</xdr:rowOff>
    </xdr:from>
    <xdr:ext cx="534377" cy="259045"/>
    <xdr:sp macro="" textlink="">
      <xdr:nvSpPr>
        <xdr:cNvPr id="597" name="n_2mainValue【一般廃棄物処理施設】&#10;一人当たり有形固定資産（償却資産）額"/>
        <xdr:cNvSpPr txBox="1"/>
      </xdr:nvSpPr>
      <xdr:spPr>
        <a:xfrm>
          <a:off x="17766811" y="69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78587</xdr:rowOff>
    </xdr:from>
    <xdr:ext cx="534377" cy="259045"/>
    <xdr:sp macro="" textlink="">
      <xdr:nvSpPr>
        <xdr:cNvPr id="598" name="n_3mainValue【一般廃棄物処理施設】&#10;一人当たり有形固定資産（償却資産）額"/>
        <xdr:cNvSpPr txBox="1"/>
      </xdr:nvSpPr>
      <xdr:spPr>
        <a:xfrm>
          <a:off x="16969251" y="695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78899</xdr:rowOff>
    </xdr:from>
    <xdr:ext cx="534377" cy="259045"/>
    <xdr:sp macro="" textlink="">
      <xdr:nvSpPr>
        <xdr:cNvPr id="599" name="n_4mainValue【一般廃棄物処理施設】&#10;一人当たり有形固定資産（償却資産）額"/>
        <xdr:cNvSpPr txBox="1"/>
      </xdr:nvSpPr>
      <xdr:spPr>
        <a:xfrm>
          <a:off x="16194551" y="695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44145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123188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639" name="楕円 638"/>
        <xdr:cNvSpPr/>
      </xdr:nvSpPr>
      <xdr:spPr>
        <a:xfrm>
          <a:off x="14325600" y="10384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640" name="【保健センター・保健所】&#10;有形固定資産減価償却率該当値テキスト"/>
        <xdr:cNvSpPr txBox="1"/>
      </xdr:nvSpPr>
      <xdr:spPr>
        <a:xfrm>
          <a:off x="144145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120650</xdr:rowOff>
    </xdr:from>
    <xdr:to>
      <xdr:col>81</xdr:col>
      <xdr:colOff>101600</xdr:colOff>
      <xdr:row>62</xdr:row>
      <xdr:rowOff>50800</xdr:rowOff>
    </xdr:to>
    <xdr:sp macro="" textlink="">
      <xdr:nvSpPr>
        <xdr:cNvPr id="641" name="楕円 640"/>
        <xdr:cNvSpPr/>
      </xdr:nvSpPr>
      <xdr:spPr>
        <a:xfrm>
          <a:off x="13578840" y="1034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0</xdr:rowOff>
    </xdr:from>
    <xdr:to>
      <xdr:col>85</xdr:col>
      <xdr:colOff>127000</xdr:colOff>
      <xdr:row>62</xdr:row>
      <xdr:rowOff>38100</xdr:rowOff>
    </xdr:to>
    <xdr:cxnSp macro="">
      <xdr:nvCxnSpPr>
        <xdr:cNvPr id="642" name="直線コネクタ 641"/>
        <xdr:cNvCxnSpPr/>
      </xdr:nvCxnSpPr>
      <xdr:spPr>
        <a:xfrm>
          <a:off x="13629640" y="10393680"/>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82550</xdr:rowOff>
    </xdr:from>
    <xdr:to>
      <xdr:col>76</xdr:col>
      <xdr:colOff>165100</xdr:colOff>
      <xdr:row>62</xdr:row>
      <xdr:rowOff>12700</xdr:rowOff>
    </xdr:to>
    <xdr:sp macro="" textlink="">
      <xdr:nvSpPr>
        <xdr:cNvPr id="643" name="楕円 642"/>
        <xdr:cNvSpPr/>
      </xdr:nvSpPr>
      <xdr:spPr>
        <a:xfrm>
          <a:off x="12804140" y="10308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133350</xdr:rowOff>
    </xdr:from>
    <xdr:to>
      <xdr:col>81</xdr:col>
      <xdr:colOff>50800</xdr:colOff>
      <xdr:row>62</xdr:row>
      <xdr:rowOff>0</xdr:rowOff>
    </xdr:to>
    <xdr:cxnSp macro="">
      <xdr:nvCxnSpPr>
        <xdr:cNvPr id="644" name="直線コネクタ 643"/>
        <xdr:cNvCxnSpPr/>
      </xdr:nvCxnSpPr>
      <xdr:spPr>
        <a:xfrm>
          <a:off x="12854940" y="10359390"/>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45" name="楕円 644"/>
        <xdr:cNvSpPr/>
      </xdr:nvSpPr>
      <xdr:spPr>
        <a:xfrm>
          <a:off x="120294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133350</xdr:rowOff>
    </xdr:to>
    <xdr:cxnSp macro="">
      <xdr:nvCxnSpPr>
        <xdr:cNvPr id="646" name="直線コネクタ 645"/>
        <xdr:cNvCxnSpPr/>
      </xdr:nvCxnSpPr>
      <xdr:spPr>
        <a:xfrm>
          <a:off x="12072620" y="10321290"/>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47" name="楕円 646"/>
        <xdr:cNvSpPr/>
      </xdr:nvSpPr>
      <xdr:spPr>
        <a:xfrm>
          <a:off x="1123188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95250</xdr:rowOff>
    </xdr:to>
    <xdr:cxnSp macro="">
      <xdr:nvCxnSpPr>
        <xdr:cNvPr id="648" name="直線コネクタ 647"/>
        <xdr:cNvCxnSpPr/>
      </xdr:nvCxnSpPr>
      <xdr:spPr>
        <a:xfrm>
          <a:off x="11282680" y="10283190"/>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2675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110298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41927</xdr:rowOff>
    </xdr:from>
    <xdr:ext cx="405111" cy="259045"/>
    <xdr:sp macro="" textlink="">
      <xdr:nvSpPr>
        <xdr:cNvPr id="653" name="n_1mainValue【保健センター・保健所】&#10;有形固定資産減価償却率"/>
        <xdr:cNvSpPr txBox="1"/>
      </xdr:nvSpPr>
      <xdr:spPr>
        <a:xfrm>
          <a:off x="134372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3827</xdr:rowOff>
    </xdr:from>
    <xdr:ext cx="405111" cy="259045"/>
    <xdr:sp macro="" textlink="">
      <xdr:nvSpPr>
        <xdr:cNvPr id="654" name="n_2mainValue【保健センター・保健所】&#10;有形固定資産減価償却率"/>
        <xdr:cNvSpPr txBox="1"/>
      </xdr:nvSpPr>
      <xdr:spPr>
        <a:xfrm>
          <a:off x="126752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655" name="n_3mainValue【保健センター・保健所】&#10;有形固定資産減価償却率"/>
        <xdr:cNvSpPr txBox="1"/>
      </xdr:nvSpPr>
      <xdr:spPr>
        <a:xfrm>
          <a:off x="119005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56" name="n_4mainValue【保健センター・保健所】&#10;有形固定資産減価償却率"/>
        <xdr:cNvSpPr txBox="1"/>
      </xdr:nvSpPr>
      <xdr:spPr>
        <a:xfrm>
          <a:off x="1110298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19547840" y="10303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6388080" y="104388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102362</xdr:rowOff>
    </xdr:from>
    <xdr:to>
      <xdr:col>116</xdr:col>
      <xdr:colOff>114300</xdr:colOff>
      <xdr:row>64</xdr:row>
      <xdr:rowOff>32512</xdr:rowOff>
    </xdr:to>
    <xdr:sp macro="" textlink="">
      <xdr:nvSpPr>
        <xdr:cNvPr id="694" name="楕円 693"/>
        <xdr:cNvSpPr/>
      </xdr:nvSpPr>
      <xdr:spPr>
        <a:xfrm>
          <a:off x="19458940" y="10663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17289</xdr:rowOff>
    </xdr:from>
    <xdr:ext cx="469744" cy="259045"/>
    <xdr:sp macro="" textlink="">
      <xdr:nvSpPr>
        <xdr:cNvPr id="695" name="【保健センター・保健所】&#10;一人当たり面積該当値テキスト"/>
        <xdr:cNvSpPr txBox="1"/>
      </xdr:nvSpPr>
      <xdr:spPr>
        <a:xfrm>
          <a:off x="19547840" y="10578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102362</xdr:rowOff>
    </xdr:from>
    <xdr:to>
      <xdr:col>112</xdr:col>
      <xdr:colOff>38100</xdr:colOff>
      <xdr:row>64</xdr:row>
      <xdr:rowOff>32512</xdr:rowOff>
    </xdr:to>
    <xdr:sp macro="" textlink="">
      <xdr:nvSpPr>
        <xdr:cNvPr id="696" name="楕円 695"/>
        <xdr:cNvSpPr/>
      </xdr:nvSpPr>
      <xdr:spPr>
        <a:xfrm>
          <a:off x="18735040" y="10663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153162</xdr:rowOff>
    </xdr:from>
    <xdr:to>
      <xdr:col>116</xdr:col>
      <xdr:colOff>63500</xdr:colOff>
      <xdr:row>63</xdr:row>
      <xdr:rowOff>153162</xdr:rowOff>
    </xdr:to>
    <xdr:cxnSp macro="">
      <xdr:nvCxnSpPr>
        <xdr:cNvPr id="697" name="直線コネクタ 696"/>
        <xdr:cNvCxnSpPr/>
      </xdr:nvCxnSpPr>
      <xdr:spPr>
        <a:xfrm>
          <a:off x="18778220" y="1071448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102362</xdr:rowOff>
    </xdr:from>
    <xdr:to>
      <xdr:col>107</xdr:col>
      <xdr:colOff>101600</xdr:colOff>
      <xdr:row>64</xdr:row>
      <xdr:rowOff>32512</xdr:rowOff>
    </xdr:to>
    <xdr:sp macro="" textlink="">
      <xdr:nvSpPr>
        <xdr:cNvPr id="698" name="楕円 697"/>
        <xdr:cNvSpPr/>
      </xdr:nvSpPr>
      <xdr:spPr>
        <a:xfrm>
          <a:off x="17937480" y="10663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153162</xdr:rowOff>
    </xdr:from>
    <xdr:to>
      <xdr:col>111</xdr:col>
      <xdr:colOff>177800</xdr:colOff>
      <xdr:row>63</xdr:row>
      <xdr:rowOff>153162</xdr:rowOff>
    </xdr:to>
    <xdr:cxnSp macro="">
      <xdr:nvCxnSpPr>
        <xdr:cNvPr id="699" name="直線コネクタ 698"/>
        <xdr:cNvCxnSpPr/>
      </xdr:nvCxnSpPr>
      <xdr:spPr>
        <a:xfrm>
          <a:off x="17988280" y="1071448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102362</xdr:rowOff>
    </xdr:from>
    <xdr:to>
      <xdr:col>102</xdr:col>
      <xdr:colOff>165100</xdr:colOff>
      <xdr:row>64</xdr:row>
      <xdr:rowOff>32512</xdr:rowOff>
    </xdr:to>
    <xdr:sp macro="" textlink="">
      <xdr:nvSpPr>
        <xdr:cNvPr id="700" name="楕円 699"/>
        <xdr:cNvSpPr/>
      </xdr:nvSpPr>
      <xdr:spPr>
        <a:xfrm>
          <a:off x="17162780" y="10663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153162</xdr:rowOff>
    </xdr:from>
    <xdr:to>
      <xdr:col>107</xdr:col>
      <xdr:colOff>50800</xdr:colOff>
      <xdr:row>63</xdr:row>
      <xdr:rowOff>153162</xdr:rowOff>
    </xdr:to>
    <xdr:cxnSp macro="">
      <xdr:nvCxnSpPr>
        <xdr:cNvPr id="701" name="直線コネクタ 700"/>
        <xdr:cNvCxnSpPr/>
      </xdr:nvCxnSpPr>
      <xdr:spPr>
        <a:xfrm>
          <a:off x="17213580" y="1071448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102362</xdr:rowOff>
    </xdr:from>
    <xdr:to>
      <xdr:col>98</xdr:col>
      <xdr:colOff>38100</xdr:colOff>
      <xdr:row>64</xdr:row>
      <xdr:rowOff>32512</xdr:rowOff>
    </xdr:to>
    <xdr:sp macro="" textlink="">
      <xdr:nvSpPr>
        <xdr:cNvPr id="702" name="楕円 701"/>
        <xdr:cNvSpPr/>
      </xdr:nvSpPr>
      <xdr:spPr>
        <a:xfrm>
          <a:off x="16388080" y="10663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153162</xdr:rowOff>
    </xdr:from>
    <xdr:to>
      <xdr:col>102</xdr:col>
      <xdr:colOff>114300</xdr:colOff>
      <xdr:row>63</xdr:row>
      <xdr:rowOff>153162</xdr:rowOff>
    </xdr:to>
    <xdr:cxnSp macro="">
      <xdr:nvCxnSpPr>
        <xdr:cNvPr id="703" name="直線コネクタ 702"/>
        <xdr:cNvCxnSpPr/>
      </xdr:nvCxnSpPr>
      <xdr:spPr>
        <a:xfrm>
          <a:off x="16431260" y="1071448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185611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177762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700156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622686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23639</xdr:rowOff>
    </xdr:from>
    <xdr:ext cx="469744" cy="259045"/>
    <xdr:sp macro="" textlink="">
      <xdr:nvSpPr>
        <xdr:cNvPr id="708" name="n_1mainValue【保健センター・保健所】&#10;一人当たり面積"/>
        <xdr:cNvSpPr txBox="1"/>
      </xdr:nvSpPr>
      <xdr:spPr>
        <a:xfrm>
          <a:off x="1856112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23639</xdr:rowOff>
    </xdr:from>
    <xdr:ext cx="469744" cy="259045"/>
    <xdr:sp macro="" textlink="">
      <xdr:nvSpPr>
        <xdr:cNvPr id="709" name="n_2mainValue【保健センター・保健所】&#10;一人当たり面積"/>
        <xdr:cNvSpPr txBox="1"/>
      </xdr:nvSpPr>
      <xdr:spPr>
        <a:xfrm>
          <a:off x="1777626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23639</xdr:rowOff>
    </xdr:from>
    <xdr:ext cx="469744" cy="259045"/>
    <xdr:sp macro="" textlink="">
      <xdr:nvSpPr>
        <xdr:cNvPr id="710" name="n_3mainValue【保健センター・保健所】&#10;一人当たり面積"/>
        <xdr:cNvSpPr txBox="1"/>
      </xdr:nvSpPr>
      <xdr:spPr>
        <a:xfrm>
          <a:off x="1700156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23639</xdr:rowOff>
    </xdr:from>
    <xdr:ext cx="469744" cy="259045"/>
    <xdr:sp macro="" textlink="">
      <xdr:nvSpPr>
        <xdr:cNvPr id="711" name="n_4mainValue【保健センター・保健所】&#10;一人当たり面積"/>
        <xdr:cNvSpPr txBox="1"/>
      </xdr:nvSpPr>
      <xdr:spPr>
        <a:xfrm>
          <a:off x="16226867" y="107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123188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73025</xdr:rowOff>
    </xdr:from>
    <xdr:to>
      <xdr:col>85</xdr:col>
      <xdr:colOff>177800</xdr:colOff>
      <xdr:row>85</xdr:row>
      <xdr:rowOff>3175</xdr:rowOff>
    </xdr:to>
    <xdr:sp macro="" textlink="">
      <xdr:nvSpPr>
        <xdr:cNvPr id="752" name="楕円 751"/>
        <xdr:cNvSpPr/>
      </xdr:nvSpPr>
      <xdr:spPr>
        <a:xfrm>
          <a:off x="14325600" y="1415478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159402</xdr:rowOff>
    </xdr:from>
    <xdr:ext cx="405111" cy="259045"/>
    <xdr:sp macro="" textlink="">
      <xdr:nvSpPr>
        <xdr:cNvPr id="753" name="【消防施設】&#10;有形固定資産減価償却率該当値テキスト"/>
        <xdr:cNvSpPr txBox="1"/>
      </xdr:nvSpPr>
      <xdr:spPr>
        <a:xfrm>
          <a:off x="14414500" y="1407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636</xdr:rowOff>
    </xdr:from>
    <xdr:to>
      <xdr:col>81</xdr:col>
      <xdr:colOff>101600</xdr:colOff>
      <xdr:row>84</xdr:row>
      <xdr:rowOff>102236</xdr:rowOff>
    </xdr:to>
    <xdr:sp macro="" textlink="">
      <xdr:nvSpPr>
        <xdr:cNvPr id="754" name="楕円 753"/>
        <xdr:cNvSpPr/>
      </xdr:nvSpPr>
      <xdr:spPr>
        <a:xfrm>
          <a:off x="1357884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51436</xdr:rowOff>
    </xdr:from>
    <xdr:to>
      <xdr:col>85</xdr:col>
      <xdr:colOff>127000</xdr:colOff>
      <xdr:row>84</xdr:row>
      <xdr:rowOff>123825</xdr:rowOff>
    </xdr:to>
    <xdr:cxnSp macro="">
      <xdr:nvCxnSpPr>
        <xdr:cNvPr id="755" name="直線コネクタ 754"/>
        <xdr:cNvCxnSpPr/>
      </xdr:nvCxnSpPr>
      <xdr:spPr>
        <a:xfrm>
          <a:off x="13629640" y="14133196"/>
          <a:ext cx="74676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636</xdr:rowOff>
    </xdr:from>
    <xdr:to>
      <xdr:col>76</xdr:col>
      <xdr:colOff>165100</xdr:colOff>
      <xdr:row>84</xdr:row>
      <xdr:rowOff>102236</xdr:rowOff>
    </xdr:to>
    <xdr:sp macro="" textlink="">
      <xdr:nvSpPr>
        <xdr:cNvPr id="756" name="楕円 755"/>
        <xdr:cNvSpPr/>
      </xdr:nvSpPr>
      <xdr:spPr>
        <a:xfrm>
          <a:off x="12804140" y="140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51436</xdr:rowOff>
    </xdr:from>
    <xdr:to>
      <xdr:col>81</xdr:col>
      <xdr:colOff>50800</xdr:colOff>
      <xdr:row>84</xdr:row>
      <xdr:rowOff>51436</xdr:rowOff>
    </xdr:to>
    <xdr:cxnSp macro="">
      <xdr:nvCxnSpPr>
        <xdr:cNvPr id="757" name="直線コネクタ 756"/>
        <xdr:cNvCxnSpPr/>
      </xdr:nvCxnSpPr>
      <xdr:spPr>
        <a:xfrm>
          <a:off x="12854940" y="1413319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133986</xdr:rowOff>
    </xdr:from>
    <xdr:to>
      <xdr:col>72</xdr:col>
      <xdr:colOff>38100</xdr:colOff>
      <xdr:row>84</xdr:row>
      <xdr:rowOff>64136</xdr:rowOff>
    </xdr:to>
    <xdr:sp macro="" textlink="">
      <xdr:nvSpPr>
        <xdr:cNvPr id="758" name="楕円 757"/>
        <xdr:cNvSpPr/>
      </xdr:nvSpPr>
      <xdr:spPr>
        <a:xfrm>
          <a:off x="12029440" y="14048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13336</xdr:rowOff>
    </xdr:from>
    <xdr:to>
      <xdr:col>76</xdr:col>
      <xdr:colOff>114300</xdr:colOff>
      <xdr:row>84</xdr:row>
      <xdr:rowOff>51436</xdr:rowOff>
    </xdr:to>
    <xdr:cxnSp macro="">
      <xdr:nvCxnSpPr>
        <xdr:cNvPr id="759" name="直線コネクタ 758"/>
        <xdr:cNvCxnSpPr/>
      </xdr:nvCxnSpPr>
      <xdr:spPr>
        <a:xfrm>
          <a:off x="12072620" y="14095096"/>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97789</xdr:rowOff>
    </xdr:from>
    <xdr:to>
      <xdr:col>67</xdr:col>
      <xdr:colOff>101600</xdr:colOff>
      <xdr:row>84</xdr:row>
      <xdr:rowOff>27939</xdr:rowOff>
    </xdr:to>
    <xdr:sp macro="" textlink="">
      <xdr:nvSpPr>
        <xdr:cNvPr id="760" name="楕円 759"/>
        <xdr:cNvSpPr/>
      </xdr:nvSpPr>
      <xdr:spPr>
        <a:xfrm>
          <a:off x="11231880" y="140119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148589</xdr:rowOff>
    </xdr:from>
    <xdr:to>
      <xdr:col>71</xdr:col>
      <xdr:colOff>177800</xdr:colOff>
      <xdr:row>84</xdr:row>
      <xdr:rowOff>13336</xdr:rowOff>
    </xdr:to>
    <xdr:cxnSp macro="">
      <xdr:nvCxnSpPr>
        <xdr:cNvPr id="761" name="直線コネクタ 760"/>
        <xdr:cNvCxnSpPr/>
      </xdr:nvCxnSpPr>
      <xdr:spPr>
        <a:xfrm>
          <a:off x="11282680" y="14062709"/>
          <a:ext cx="78994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110298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93363</xdr:rowOff>
    </xdr:from>
    <xdr:ext cx="405111" cy="259045"/>
    <xdr:sp macro="" textlink="">
      <xdr:nvSpPr>
        <xdr:cNvPr id="766" name="n_1mainValue【消防施設】&#10;有形固定資産減価償却率"/>
        <xdr:cNvSpPr txBox="1"/>
      </xdr:nvSpPr>
      <xdr:spPr>
        <a:xfrm>
          <a:off x="1343724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93363</xdr:rowOff>
    </xdr:from>
    <xdr:ext cx="405111" cy="259045"/>
    <xdr:sp macro="" textlink="">
      <xdr:nvSpPr>
        <xdr:cNvPr id="767" name="n_2mainValue【消防施設】&#10;有形固定資産減価償却率"/>
        <xdr:cNvSpPr txBox="1"/>
      </xdr:nvSpPr>
      <xdr:spPr>
        <a:xfrm>
          <a:off x="12675244" y="1417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55263</xdr:rowOff>
    </xdr:from>
    <xdr:ext cx="405111" cy="259045"/>
    <xdr:sp macro="" textlink="">
      <xdr:nvSpPr>
        <xdr:cNvPr id="768" name="n_3mainValue【消防施設】&#10;有形固定資産減価償却率"/>
        <xdr:cNvSpPr txBox="1"/>
      </xdr:nvSpPr>
      <xdr:spPr>
        <a:xfrm>
          <a:off x="11900544" y="1413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19066</xdr:rowOff>
    </xdr:from>
    <xdr:ext cx="405111" cy="259045"/>
    <xdr:sp macro="" textlink="">
      <xdr:nvSpPr>
        <xdr:cNvPr id="769" name="n_4mainValue【消防施設】&#10;有形固定資産減価償却率"/>
        <xdr:cNvSpPr txBox="1"/>
      </xdr:nvSpPr>
      <xdr:spPr>
        <a:xfrm>
          <a:off x="11102984" y="14100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95250</xdr:rowOff>
    </xdr:from>
    <xdr:to>
      <xdr:col>116</xdr:col>
      <xdr:colOff>114300</xdr:colOff>
      <xdr:row>86</xdr:row>
      <xdr:rowOff>25400</xdr:rowOff>
    </xdr:to>
    <xdr:sp macro="" textlink="">
      <xdr:nvSpPr>
        <xdr:cNvPr id="809" name="楕円 808"/>
        <xdr:cNvSpPr/>
      </xdr:nvSpPr>
      <xdr:spPr>
        <a:xfrm>
          <a:off x="19458940" y="14344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10177</xdr:rowOff>
    </xdr:from>
    <xdr:ext cx="469744" cy="259045"/>
    <xdr:sp macro="" textlink="">
      <xdr:nvSpPr>
        <xdr:cNvPr id="810" name="【消防施設】&#10;一人当たり面積該当値テキスト"/>
        <xdr:cNvSpPr txBox="1"/>
      </xdr:nvSpPr>
      <xdr:spPr>
        <a:xfrm>
          <a:off x="19547840" y="1425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11" name="楕円 810"/>
        <xdr:cNvSpPr/>
      </xdr:nvSpPr>
      <xdr:spPr>
        <a:xfrm>
          <a:off x="18735040" y="14331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146050</xdr:rowOff>
    </xdr:to>
    <xdr:cxnSp macro="">
      <xdr:nvCxnSpPr>
        <xdr:cNvPr id="812" name="直線コネクタ 811"/>
        <xdr:cNvCxnSpPr/>
      </xdr:nvCxnSpPr>
      <xdr:spPr>
        <a:xfrm>
          <a:off x="18778220" y="1438275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13" name="楕円 812"/>
        <xdr:cNvSpPr/>
      </xdr:nvSpPr>
      <xdr:spPr>
        <a:xfrm>
          <a:off x="179374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14" name="直線コネクタ 813"/>
        <xdr:cNvCxnSpPr/>
      </xdr:nvCxnSpPr>
      <xdr:spPr>
        <a:xfrm>
          <a:off x="17988280" y="143827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15" name="楕円 814"/>
        <xdr:cNvSpPr/>
      </xdr:nvSpPr>
      <xdr:spPr>
        <a:xfrm>
          <a:off x="1716278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16" name="直線コネクタ 815"/>
        <xdr:cNvCxnSpPr/>
      </xdr:nvCxnSpPr>
      <xdr:spPr>
        <a:xfrm>
          <a:off x="17213580" y="143827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95250</xdr:rowOff>
    </xdr:from>
    <xdr:to>
      <xdr:col>98</xdr:col>
      <xdr:colOff>38100</xdr:colOff>
      <xdr:row>86</xdr:row>
      <xdr:rowOff>25400</xdr:rowOff>
    </xdr:to>
    <xdr:sp macro="" textlink="">
      <xdr:nvSpPr>
        <xdr:cNvPr id="817" name="楕円 816"/>
        <xdr:cNvSpPr/>
      </xdr:nvSpPr>
      <xdr:spPr>
        <a:xfrm>
          <a:off x="16388080" y="143446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146050</xdr:rowOff>
    </xdr:to>
    <xdr:cxnSp macro="">
      <xdr:nvCxnSpPr>
        <xdr:cNvPr id="818" name="直線コネクタ 817"/>
        <xdr:cNvCxnSpPr/>
      </xdr:nvCxnSpPr>
      <xdr:spPr>
        <a:xfrm flipV="1">
          <a:off x="16431260" y="1438275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1777626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70015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62268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23" name="n_1mainValue【消防施設】&#10;一人当たり面積"/>
        <xdr:cNvSpPr txBox="1"/>
      </xdr:nvSpPr>
      <xdr:spPr>
        <a:xfrm>
          <a:off x="1856112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24" name="n_2mainValue【消防施設】&#10;一人当たり面積"/>
        <xdr:cNvSpPr txBox="1"/>
      </xdr:nvSpPr>
      <xdr:spPr>
        <a:xfrm>
          <a:off x="177762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25" name="n_3mainValue【消防施設】&#10;一人当たり面積"/>
        <xdr:cNvSpPr txBox="1"/>
      </xdr:nvSpPr>
      <xdr:spPr>
        <a:xfrm>
          <a:off x="1700156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16527</xdr:rowOff>
    </xdr:from>
    <xdr:ext cx="469744" cy="259045"/>
    <xdr:sp macro="" textlink="">
      <xdr:nvSpPr>
        <xdr:cNvPr id="826" name="n_4mainValue【消防施設】&#10;一人当たり面積"/>
        <xdr:cNvSpPr txBox="1"/>
      </xdr:nvSpPr>
      <xdr:spPr>
        <a:xfrm>
          <a:off x="16226867" y="1443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441450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123188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99695</xdr:rowOff>
    </xdr:from>
    <xdr:to>
      <xdr:col>85</xdr:col>
      <xdr:colOff>177800</xdr:colOff>
      <xdr:row>104</xdr:row>
      <xdr:rowOff>29845</xdr:rowOff>
    </xdr:to>
    <xdr:sp macro="" textlink="">
      <xdr:nvSpPr>
        <xdr:cNvPr id="867" name="楕円 866"/>
        <xdr:cNvSpPr/>
      </xdr:nvSpPr>
      <xdr:spPr>
        <a:xfrm>
          <a:off x="14325600" y="173666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78122</xdr:rowOff>
    </xdr:from>
    <xdr:ext cx="405111" cy="259045"/>
    <xdr:sp macro="" textlink="">
      <xdr:nvSpPr>
        <xdr:cNvPr id="868" name="【庁舎】&#10;有形固定資産減価償却率該当値テキスト"/>
        <xdr:cNvSpPr txBox="1"/>
      </xdr:nvSpPr>
      <xdr:spPr>
        <a:xfrm>
          <a:off x="14414500"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869" name="楕円 868"/>
        <xdr:cNvSpPr/>
      </xdr:nvSpPr>
      <xdr:spPr>
        <a:xfrm>
          <a:off x="13578840" y="1731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99061</xdr:rowOff>
    </xdr:from>
    <xdr:to>
      <xdr:col>85</xdr:col>
      <xdr:colOff>127000</xdr:colOff>
      <xdr:row>103</xdr:row>
      <xdr:rowOff>150495</xdr:rowOff>
    </xdr:to>
    <xdr:cxnSp macro="">
      <xdr:nvCxnSpPr>
        <xdr:cNvPr id="870" name="直線コネクタ 869"/>
        <xdr:cNvCxnSpPr/>
      </xdr:nvCxnSpPr>
      <xdr:spPr>
        <a:xfrm>
          <a:off x="13629640" y="17365981"/>
          <a:ext cx="74676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4445</xdr:rowOff>
    </xdr:from>
    <xdr:to>
      <xdr:col>76</xdr:col>
      <xdr:colOff>165100</xdr:colOff>
      <xdr:row>103</xdr:row>
      <xdr:rowOff>106045</xdr:rowOff>
    </xdr:to>
    <xdr:sp macro="" textlink="">
      <xdr:nvSpPr>
        <xdr:cNvPr id="871" name="楕円 870"/>
        <xdr:cNvSpPr/>
      </xdr:nvSpPr>
      <xdr:spPr>
        <a:xfrm>
          <a:off x="12804140" y="1727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55245</xdr:rowOff>
    </xdr:from>
    <xdr:to>
      <xdr:col>81</xdr:col>
      <xdr:colOff>50800</xdr:colOff>
      <xdr:row>103</xdr:row>
      <xdr:rowOff>99061</xdr:rowOff>
    </xdr:to>
    <xdr:cxnSp macro="">
      <xdr:nvCxnSpPr>
        <xdr:cNvPr id="872" name="直線コネクタ 871"/>
        <xdr:cNvCxnSpPr/>
      </xdr:nvCxnSpPr>
      <xdr:spPr>
        <a:xfrm>
          <a:off x="12854940" y="17322165"/>
          <a:ext cx="7747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122555</xdr:rowOff>
    </xdr:from>
    <xdr:to>
      <xdr:col>72</xdr:col>
      <xdr:colOff>38100</xdr:colOff>
      <xdr:row>103</xdr:row>
      <xdr:rowOff>52705</xdr:rowOff>
    </xdr:to>
    <xdr:sp macro="" textlink="">
      <xdr:nvSpPr>
        <xdr:cNvPr id="873" name="楕円 872"/>
        <xdr:cNvSpPr/>
      </xdr:nvSpPr>
      <xdr:spPr>
        <a:xfrm>
          <a:off x="12029440" y="17221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1905</xdr:rowOff>
    </xdr:from>
    <xdr:to>
      <xdr:col>76</xdr:col>
      <xdr:colOff>114300</xdr:colOff>
      <xdr:row>103</xdr:row>
      <xdr:rowOff>55245</xdr:rowOff>
    </xdr:to>
    <xdr:cxnSp macro="">
      <xdr:nvCxnSpPr>
        <xdr:cNvPr id="874" name="直線コネクタ 873"/>
        <xdr:cNvCxnSpPr/>
      </xdr:nvCxnSpPr>
      <xdr:spPr>
        <a:xfrm>
          <a:off x="12072620" y="1726882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109220</xdr:rowOff>
    </xdr:from>
    <xdr:to>
      <xdr:col>67</xdr:col>
      <xdr:colOff>101600</xdr:colOff>
      <xdr:row>103</xdr:row>
      <xdr:rowOff>39370</xdr:rowOff>
    </xdr:to>
    <xdr:sp macro="" textlink="">
      <xdr:nvSpPr>
        <xdr:cNvPr id="875" name="楕円 874"/>
        <xdr:cNvSpPr/>
      </xdr:nvSpPr>
      <xdr:spPr>
        <a:xfrm>
          <a:off x="11231880" y="17208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160020</xdr:rowOff>
    </xdr:from>
    <xdr:to>
      <xdr:col>71</xdr:col>
      <xdr:colOff>177800</xdr:colOff>
      <xdr:row>103</xdr:row>
      <xdr:rowOff>1905</xdr:rowOff>
    </xdr:to>
    <xdr:cxnSp macro="">
      <xdr:nvCxnSpPr>
        <xdr:cNvPr id="876" name="直線コネクタ 875"/>
        <xdr:cNvCxnSpPr/>
      </xdr:nvCxnSpPr>
      <xdr:spPr>
        <a:xfrm>
          <a:off x="11282680" y="1725930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343724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154322</xdr:rowOff>
    </xdr:from>
    <xdr:ext cx="405111" cy="259045"/>
    <xdr:sp macro="" textlink="">
      <xdr:nvSpPr>
        <xdr:cNvPr id="878" name="n_2aveValue【庁舎】&#10;有形固定資産減価償却率"/>
        <xdr:cNvSpPr txBox="1"/>
      </xdr:nvSpPr>
      <xdr:spPr>
        <a:xfrm>
          <a:off x="12675244" y="1742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13352</xdr:rowOff>
    </xdr:from>
    <xdr:ext cx="405111" cy="259045"/>
    <xdr:sp macro="" textlink="">
      <xdr:nvSpPr>
        <xdr:cNvPr id="879" name="n_3aveValue【庁舎】&#10;有形固定資産減価償却率"/>
        <xdr:cNvSpPr txBox="1"/>
      </xdr:nvSpPr>
      <xdr:spPr>
        <a:xfrm>
          <a:off x="11900544" y="174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152416</xdr:rowOff>
    </xdr:from>
    <xdr:ext cx="405111" cy="259045"/>
    <xdr:sp macro="" textlink="">
      <xdr:nvSpPr>
        <xdr:cNvPr id="880" name="n_4aveValue【庁舎】&#10;有形固定資産減価償却率"/>
        <xdr:cNvSpPr txBox="1"/>
      </xdr:nvSpPr>
      <xdr:spPr>
        <a:xfrm>
          <a:off x="11102984" y="17419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140988</xdr:rowOff>
    </xdr:from>
    <xdr:ext cx="405111" cy="259045"/>
    <xdr:sp macro="" textlink="">
      <xdr:nvSpPr>
        <xdr:cNvPr id="881" name="n_1mainValue【庁舎】&#10;有形固定資産減価償却率"/>
        <xdr:cNvSpPr txBox="1"/>
      </xdr:nvSpPr>
      <xdr:spPr>
        <a:xfrm>
          <a:off x="13437244" y="1740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122572</xdr:rowOff>
    </xdr:from>
    <xdr:ext cx="405111" cy="259045"/>
    <xdr:sp macro="" textlink="">
      <xdr:nvSpPr>
        <xdr:cNvPr id="882" name="n_2mainValue【庁舎】&#10;有形固定資産減価償却率"/>
        <xdr:cNvSpPr txBox="1"/>
      </xdr:nvSpPr>
      <xdr:spPr>
        <a:xfrm>
          <a:off x="12675244" y="1705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69232</xdr:rowOff>
    </xdr:from>
    <xdr:ext cx="405111" cy="259045"/>
    <xdr:sp macro="" textlink="">
      <xdr:nvSpPr>
        <xdr:cNvPr id="883" name="n_3mainValue【庁舎】&#10;有形固定資産減価償却率"/>
        <xdr:cNvSpPr txBox="1"/>
      </xdr:nvSpPr>
      <xdr:spPr>
        <a:xfrm>
          <a:off x="11900544" y="1700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55897</xdr:rowOff>
    </xdr:from>
    <xdr:ext cx="405111" cy="259045"/>
    <xdr:sp macro="" textlink="">
      <xdr:nvSpPr>
        <xdr:cNvPr id="884" name="n_4mainValue【庁舎】&#10;有形固定資産減価償却率"/>
        <xdr:cNvSpPr txBox="1"/>
      </xdr:nvSpPr>
      <xdr:spPr>
        <a:xfrm>
          <a:off x="11102984" y="1698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913" name="【庁舎】&#10;一人当たり面積平均値テキスト"/>
        <xdr:cNvSpPr txBox="1"/>
      </xdr:nvSpPr>
      <xdr:spPr>
        <a:xfrm>
          <a:off x="19547840" y="17524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78739</xdr:rowOff>
    </xdr:from>
    <xdr:to>
      <xdr:col>116</xdr:col>
      <xdr:colOff>114300</xdr:colOff>
      <xdr:row>106</xdr:row>
      <xdr:rowOff>8889</xdr:rowOff>
    </xdr:to>
    <xdr:sp macro="" textlink="">
      <xdr:nvSpPr>
        <xdr:cNvPr id="924" name="楕円 923"/>
        <xdr:cNvSpPr/>
      </xdr:nvSpPr>
      <xdr:spPr>
        <a:xfrm>
          <a:off x="19458940" y="17680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57166</xdr:rowOff>
    </xdr:from>
    <xdr:ext cx="469744" cy="259045"/>
    <xdr:sp macro="" textlink="">
      <xdr:nvSpPr>
        <xdr:cNvPr id="925" name="【庁舎】&#10;一人当たり面積該当値テキスト"/>
        <xdr:cNvSpPr txBox="1"/>
      </xdr:nvSpPr>
      <xdr:spPr>
        <a:xfrm>
          <a:off x="19547840" y="17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926" name="楕円 925"/>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129539</xdr:rowOff>
    </xdr:from>
    <xdr:to>
      <xdr:col>116</xdr:col>
      <xdr:colOff>63500</xdr:colOff>
      <xdr:row>105</xdr:row>
      <xdr:rowOff>133350</xdr:rowOff>
    </xdr:to>
    <xdr:cxnSp macro="">
      <xdr:nvCxnSpPr>
        <xdr:cNvPr id="927" name="直線コネクタ 926"/>
        <xdr:cNvCxnSpPr/>
      </xdr:nvCxnSpPr>
      <xdr:spPr>
        <a:xfrm flipV="1">
          <a:off x="18778220" y="17731739"/>
          <a:ext cx="7315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928" name="楕円 927"/>
        <xdr:cNvSpPr/>
      </xdr:nvSpPr>
      <xdr:spPr>
        <a:xfrm>
          <a:off x="1793748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929" name="直線コネクタ 928"/>
        <xdr:cNvCxnSpPr/>
      </xdr:nvCxnSpPr>
      <xdr:spPr>
        <a:xfrm>
          <a:off x="17988280" y="177355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30" name="楕円 929"/>
        <xdr:cNvSpPr/>
      </xdr:nvSpPr>
      <xdr:spPr>
        <a:xfrm>
          <a:off x="17162780" y="17688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133350</xdr:rowOff>
    </xdr:from>
    <xdr:to>
      <xdr:col>107</xdr:col>
      <xdr:colOff>50800</xdr:colOff>
      <xdr:row>105</xdr:row>
      <xdr:rowOff>137161</xdr:rowOff>
    </xdr:to>
    <xdr:cxnSp macro="">
      <xdr:nvCxnSpPr>
        <xdr:cNvPr id="931" name="直線コネクタ 930"/>
        <xdr:cNvCxnSpPr/>
      </xdr:nvCxnSpPr>
      <xdr:spPr>
        <a:xfrm flipV="1">
          <a:off x="17213580" y="1773555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932" name="楕円 931"/>
        <xdr:cNvSpPr/>
      </xdr:nvSpPr>
      <xdr:spPr>
        <a:xfrm>
          <a:off x="16388080" y="176885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105</xdr:row>
      <xdr:rowOff>137161</xdr:rowOff>
    </xdr:to>
    <xdr:cxnSp macro="">
      <xdr:nvCxnSpPr>
        <xdr:cNvPr id="933" name="直線コネクタ 932"/>
        <xdr:cNvCxnSpPr/>
      </xdr:nvCxnSpPr>
      <xdr:spPr>
        <a:xfrm>
          <a:off x="16431260" y="1773936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185611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936" name="n_3aveValue【庁舎】&#10;一人当たり面積"/>
        <xdr:cNvSpPr txBox="1"/>
      </xdr:nvSpPr>
      <xdr:spPr>
        <a:xfrm>
          <a:off x="170015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3827</xdr:rowOff>
    </xdr:from>
    <xdr:ext cx="469744" cy="259045"/>
    <xdr:sp macro="" textlink="">
      <xdr:nvSpPr>
        <xdr:cNvPr id="938" name="n_1mainValue【庁舎】&#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3827</xdr:rowOff>
    </xdr:from>
    <xdr:ext cx="469744" cy="259045"/>
    <xdr:sp macro="" textlink="">
      <xdr:nvSpPr>
        <xdr:cNvPr id="939" name="n_2mainValue【庁舎】&#10;一人当たり面積"/>
        <xdr:cNvSpPr txBox="1"/>
      </xdr:nvSpPr>
      <xdr:spPr>
        <a:xfrm>
          <a:off x="1777626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40" name="n_3mainValue【庁舎】&#10;一人当たり面積"/>
        <xdr:cNvSpPr txBox="1"/>
      </xdr:nvSpPr>
      <xdr:spPr>
        <a:xfrm>
          <a:off x="170015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7638</xdr:rowOff>
    </xdr:from>
    <xdr:ext cx="469744" cy="259045"/>
    <xdr:sp macro="" textlink="">
      <xdr:nvSpPr>
        <xdr:cNvPr id="941" name="n_4mainValue【庁舎】&#10;一人当たり面積"/>
        <xdr:cNvSpPr txBox="1"/>
      </xdr:nvSpPr>
      <xdr:spPr>
        <a:xfrm>
          <a:off x="162268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各施設の有形固定資産減価償却率について，全体的には類似団体内平均値より高い施設が多い状況で</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おり，施設の老朽化が進んでいる。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特に，保健センター（保健所）及び消防施設の有形固定資産減価償却率については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類似団体平均値をそれぞれ</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24.7</a:t>
          </a:r>
          <a:r>
            <a:rPr kumimoji="1" lang="ja-JP" altLang="ja-JP" sz="1100">
              <a:solidFill>
                <a:schemeClr val="dk1"/>
              </a:solidFill>
              <a:effectLst/>
              <a:latin typeface="+mn-lt"/>
              <a:ea typeface="+mn-ea"/>
              <a:cs typeface="+mn-cs"/>
            </a:rPr>
            <a:t>％下回っており，中でも福祉施設についてはここ数年類似団体平均値を</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％以上下回</a:t>
          </a:r>
          <a:r>
            <a:rPr kumimoji="1" lang="ja-JP" altLang="en-US" sz="1100">
              <a:solidFill>
                <a:schemeClr val="dk1"/>
              </a:solidFill>
              <a:effectLst/>
              <a:latin typeface="+mn-lt"/>
              <a:ea typeface="+mn-ea"/>
              <a:cs typeface="+mn-cs"/>
            </a:rPr>
            <a:t>っており</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においても</a:t>
          </a:r>
          <a:r>
            <a:rPr kumimoji="1" lang="en-US" altLang="ja-JP" sz="1100">
              <a:solidFill>
                <a:schemeClr val="dk1"/>
              </a:solidFill>
              <a:effectLst/>
              <a:latin typeface="+mn-lt"/>
              <a:ea typeface="+mn-ea"/>
              <a:cs typeface="+mn-cs"/>
            </a:rPr>
            <a:t>91.0%</a:t>
          </a:r>
          <a:r>
            <a:rPr kumimoji="1" lang="ja-JP" altLang="en-US" sz="1100">
              <a:solidFill>
                <a:schemeClr val="dk1"/>
              </a:solidFill>
              <a:effectLst/>
              <a:latin typeface="+mn-lt"/>
              <a:ea typeface="+mn-ea"/>
              <a:cs typeface="+mn-cs"/>
            </a:rPr>
            <a:t>となるなど，類似</a:t>
          </a:r>
          <a:r>
            <a:rPr kumimoji="1" lang="ja-JP" altLang="ja-JP" sz="1100">
              <a:solidFill>
                <a:schemeClr val="dk1"/>
              </a:solidFill>
              <a:effectLst/>
              <a:latin typeface="+mn-lt"/>
              <a:ea typeface="+mn-ea"/>
              <a:cs typeface="+mn-cs"/>
            </a:rPr>
            <a:t>団体内最低値</a:t>
          </a:r>
          <a:r>
            <a:rPr kumimoji="1" lang="ja-JP" altLang="en-US" sz="1100">
              <a:solidFill>
                <a:schemeClr val="dk1"/>
              </a:solidFill>
              <a:effectLst/>
              <a:latin typeface="+mn-lt"/>
              <a:ea typeface="+mn-ea"/>
              <a:cs typeface="+mn-cs"/>
            </a:rPr>
            <a:t>に近い数値を</a:t>
          </a:r>
          <a:r>
            <a:rPr kumimoji="1" lang="ja-JP" altLang="ja-JP" sz="1100">
              <a:solidFill>
                <a:schemeClr val="dk1"/>
              </a:solidFill>
              <a:effectLst/>
              <a:latin typeface="+mn-lt"/>
              <a:ea typeface="+mn-ea"/>
              <a:cs typeface="+mn-cs"/>
            </a:rPr>
            <a:t>記録している</a:t>
          </a:r>
          <a:r>
            <a:rPr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体育館・プールの有形固定資産減価償却率については令和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の数値で</a:t>
          </a:r>
          <a:r>
            <a:rPr kumimoji="1" lang="en-US" altLang="ja-JP" sz="1100">
              <a:solidFill>
                <a:schemeClr val="dk1"/>
              </a:solidFill>
              <a:effectLst/>
              <a:latin typeface="+mn-lt"/>
              <a:ea typeface="+mn-ea"/>
              <a:cs typeface="+mn-cs"/>
            </a:rPr>
            <a:t>36.0%</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，類似団体平均値より低い状況を維持</a:t>
          </a:r>
          <a:r>
            <a:rPr kumimoji="1" lang="ja-JP" altLang="en-US" sz="1100">
              <a:solidFill>
                <a:schemeClr val="dk1"/>
              </a:solidFill>
              <a:effectLst/>
              <a:latin typeface="+mn-lt"/>
              <a:ea typeface="+mn-ea"/>
              <a:cs typeface="+mn-cs"/>
            </a:rPr>
            <a:t>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なお，その他の施設については，概ね類似団体平均値と同水準にある。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25</xdr:row>
      <xdr:rowOff>1814</xdr:rowOff>
    </xdr:from>
    <xdr:ext cx="8146654" cy="259045"/>
    <xdr:sp macro="" textlink="">
      <xdr:nvSpPr>
        <xdr:cNvPr id="34" name="テキスト ボックス 33"/>
        <xdr:cNvSpPr txBox="1"/>
      </xdr:nvSpPr>
      <xdr:spPr>
        <a:xfrm>
          <a:off x="721179" y="4083957"/>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前年度とほぼ同水準となっており，類似団体の平均を上回る０．８０となっている。今後も，市税等の収納率向上に向けた取組を継続することにより，引き続き，自主財源の確保に努める。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127907</xdr:rowOff>
    </xdr:to>
    <xdr:cxnSp macro="">
      <xdr:nvCxnSpPr>
        <xdr:cNvPr id="71" name="直線コネクタ 70"/>
        <xdr:cNvCxnSpPr/>
      </xdr:nvCxnSpPr>
      <xdr:spPr>
        <a:xfrm>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93435</xdr:rowOff>
    </xdr:to>
    <xdr:cxnSp macro="">
      <xdr:nvCxnSpPr>
        <xdr:cNvPr id="77" name="直線コネクタ 76"/>
        <xdr:cNvCxnSpPr/>
      </xdr:nvCxnSpPr>
      <xdr:spPr>
        <a:xfrm>
          <a:off x="2336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93435</xdr:rowOff>
    </xdr:from>
    <xdr:to>
      <xdr:col>11</xdr:col>
      <xdr:colOff>31750</xdr:colOff>
      <xdr:row>41</xdr:row>
      <xdr:rowOff>93435</xdr:rowOff>
    </xdr:to>
    <xdr:cxnSp macro="">
      <xdr:nvCxnSpPr>
        <xdr:cNvPr id="80" name="直線コネクタ 79"/>
        <xdr:cNvCxnSpPr/>
      </xdr:nvCxnSpPr>
      <xdr:spPr>
        <a:xfrm>
          <a:off x="1447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42635</xdr:rowOff>
    </xdr:from>
    <xdr:to>
      <xdr:col>11</xdr:col>
      <xdr:colOff>82550</xdr:colOff>
      <xdr:row>41</xdr:row>
      <xdr:rowOff>144235</xdr:rowOff>
    </xdr:to>
    <xdr:sp macro="" textlink="">
      <xdr:nvSpPr>
        <xdr:cNvPr id="96" name="楕円 95"/>
        <xdr:cNvSpPr/>
      </xdr:nvSpPr>
      <xdr:spPr>
        <a:xfrm>
          <a:off x="2286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97" name="テキスト ボックス 96"/>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前年度より３．５ポイント改善し，８２．８％となっている。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歳出では，大学運営費交付金などの補助費等や扶助費の増により，経常経費充当一般財源が増加した一方で，歳入では，普通交付税や市税などの増により経常一般財源が増加している。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比率は，類似団体の平均を下回っているが，今後も持続可能な財政の維持・構築に向け，これまでの取組を継続・強化し，義務的経費の抑制に努める。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61</xdr:row>
      <xdr:rowOff>38946</xdr:rowOff>
    </xdr:to>
    <xdr:cxnSp macro="">
      <xdr:nvCxnSpPr>
        <xdr:cNvPr id="134" name="直線コネクタ 133"/>
        <xdr:cNvCxnSpPr/>
      </xdr:nvCxnSpPr>
      <xdr:spPr>
        <a:xfrm flipV="1">
          <a:off x="4114800" y="1021588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153264</xdr:rowOff>
    </xdr:from>
    <xdr:ext cx="762000" cy="259045"/>
    <xdr:sp macro="" textlink="">
      <xdr:nvSpPr>
        <xdr:cNvPr id="135" name="財政構造の弾力性平均値テキスト"/>
        <xdr:cNvSpPr txBox="1"/>
      </xdr:nvSpPr>
      <xdr:spPr>
        <a:xfrm>
          <a:off x="5041900" y="1061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38946</xdr:rowOff>
    </xdr:to>
    <xdr:cxnSp macro="">
      <xdr:nvCxnSpPr>
        <xdr:cNvPr id="137" name="直線コネクタ 136"/>
        <xdr:cNvCxnSpPr/>
      </xdr:nvCxnSpPr>
      <xdr:spPr>
        <a:xfrm>
          <a:off x="3225800" y="1037674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74947</xdr:rowOff>
    </xdr:from>
    <xdr:ext cx="736600" cy="259045"/>
    <xdr:sp macro="" textlink="">
      <xdr:nvSpPr>
        <xdr:cNvPr id="139" name="テキスト ボックス 138"/>
        <xdr:cNvSpPr txBox="1"/>
      </xdr:nvSpPr>
      <xdr:spPr>
        <a:xfrm>
          <a:off x="3733800" y="1104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60</xdr:row>
      <xdr:rowOff>121920</xdr:rowOff>
    </xdr:to>
    <xdr:cxnSp macro="">
      <xdr:nvCxnSpPr>
        <xdr:cNvPr id="140" name="直線コネクタ 139"/>
        <xdr:cNvCxnSpPr/>
      </xdr:nvCxnSpPr>
      <xdr:spPr>
        <a:xfrm flipV="1">
          <a:off x="2336800" y="1037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25400</xdr:rowOff>
    </xdr:from>
    <xdr:to>
      <xdr:col>11</xdr:col>
      <xdr:colOff>31750</xdr:colOff>
      <xdr:row>60</xdr:row>
      <xdr:rowOff>121920</xdr:rowOff>
    </xdr:to>
    <xdr:cxnSp macro="">
      <xdr:nvCxnSpPr>
        <xdr:cNvPr id="143" name="直線コネクタ 142"/>
        <xdr:cNvCxnSpPr/>
      </xdr:nvCxnSpPr>
      <xdr:spPr>
        <a:xfrm>
          <a:off x="1447800" y="1031240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34731</xdr:rowOff>
    </xdr:from>
    <xdr:ext cx="762000" cy="259045"/>
    <xdr:sp macro="" textlink="">
      <xdr:nvSpPr>
        <xdr:cNvPr id="147" name="テキスト ボックス 146"/>
        <xdr:cNvSpPr txBox="1"/>
      </xdr:nvSpPr>
      <xdr:spPr>
        <a:xfrm>
          <a:off x="1066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53" name="楕円 152"/>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66057</xdr:rowOff>
    </xdr:from>
    <xdr:ext cx="762000" cy="259045"/>
    <xdr:sp macro="" textlink="">
      <xdr:nvSpPr>
        <xdr:cNvPr id="154" name="財政構造の弾力性該当値テキスト"/>
        <xdr:cNvSpPr txBox="1"/>
      </xdr:nvSpPr>
      <xdr:spPr>
        <a:xfrm>
          <a:off x="5041900" y="1001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5" name="楕円 154"/>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6" name="テキスト ボックス 155"/>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38946</xdr:rowOff>
    </xdr:from>
    <xdr:to>
      <xdr:col>15</xdr:col>
      <xdr:colOff>133350</xdr:colOff>
      <xdr:row>60</xdr:row>
      <xdr:rowOff>140546</xdr:rowOff>
    </xdr:to>
    <xdr:sp macro="" textlink="">
      <xdr:nvSpPr>
        <xdr:cNvPr id="157" name="楕円 156"/>
        <xdr:cNvSpPr/>
      </xdr:nvSpPr>
      <xdr:spPr>
        <a:xfrm>
          <a:off x="3175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150723</xdr:rowOff>
    </xdr:from>
    <xdr:ext cx="762000" cy="259045"/>
    <xdr:sp macro="" textlink="">
      <xdr:nvSpPr>
        <xdr:cNvPr id="158" name="テキスト ボックス 157"/>
        <xdr:cNvSpPr txBox="1"/>
      </xdr:nvSpPr>
      <xdr:spPr>
        <a:xfrm>
          <a:off x="2844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9" name="楕円 158"/>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60" name="テキスト ボックス 159"/>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61" name="楕円 160"/>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2" name="テキスト ボックス 161"/>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決算額は，類似団体の平均を下回っている。前年度に比べて，物件費は増加し，人件費・維持補修費は減少している。引き続き，定員管理及び給与の適正化による人件費の抑制に努めるとともに，民間委託・民間移管の推進や指定管理者制度の活用などによる物件費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25944</xdr:rowOff>
    </xdr:from>
    <xdr:to>
      <xdr:col>23</xdr:col>
      <xdr:colOff>133350</xdr:colOff>
      <xdr:row>81</xdr:row>
      <xdr:rowOff>166219</xdr:rowOff>
    </xdr:to>
    <xdr:cxnSp macro="">
      <xdr:nvCxnSpPr>
        <xdr:cNvPr id="197" name="直線コネクタ 196"/>
        <xdr:cNvCxnSpPr/>
      </xdr:nvCxnSpPr>
      <xdr:spPr>
        <a:xfrm>
          <a:off x="4114800" y="13913394"/>
          <a:ext cx="838200" cy="14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42301</xdr:rowOff>
    </xdr:from>
    <xdr:ext cx="762000" cy="259045"/>
    <xdr:sp macro="" textlink="">
      <xdr:nvSpPr>
        <xdr:cNvPr id="198" name="人件費・物件費等の状況平均値テキスト"/>
        <xdr:cNvSpPr txBox="1"/>
      </xdr:nvSpPr>
      <xdr:spPr>
        <a:xfrm>
          <a:off x="5041900" y="14272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45999</xdr:rowOff>
    </xdr:from>
    <xdr:to>
      <xdr:col>19</xdr:col>
      <xdr:colOff>133350</xdr:colOff>
      <xdr:row>81</xdr:row>
      <xdr:rowOff>25944</xdr:rowOff>
    </xdr:to>
    <xdr:cxnSp macro="">
      <xdr:nvCxnSpPr>
        <xdr:cNvPr id="200" name="直線コネクタ 199"/>
        <xdr:cNvCxnSpPr/>
      </xdr:nvCxnSpPr>
      <xdr:spPr>
        <a:xfrm>
          <a:off x="3225800" y="13761999"/>
          <a:ext cx="889000" cy="15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167164</xdr:rowOff>
    </xdr:from>
    <xdr:ext cx="736600" cy="259045"/>
    <xdr:sp macro="" textlink="">
      <xdr:nvSpPr>
        <xdr:cNvPr id="202" name="テキスト ボックス 201"/>
        <xdr:cNvSpPr txBox="1"/>
      </xdr:nvSpPr>
      <xdr:spPr>
        <a:xfrm>
          <a:off x="3733800" y="14226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15373</xdr:rowOff>
    </xdr:from>
    <xdr:to>
      <xdr:col>15</xdr:col>
      <xdr:colOff>82550</xdr:colOff>
      <xdr:row>80</xdr:row>
      <xdr:rowOff>45999</xdr:rowOff>
    </xdr:to>
    <xdr:cxnSp macro="">
      <xdr:nvCxnSpPr>
        <xdr:cNvPr id="203" name="直線コネクタ 202"/>
        <xdr:cNvCxnSpPr/>
      </xdr:nvCxnSpPr>
      <xdr:spPr>
        <a:xfrm>
          <a:off x="2336800" y="13731373"/>
          <a:ext cx="889000" cy="3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3582</xdr:rowOff>
    </xdr:from>
    <xdr:ext cx="762000" cy="259045"/>
    <xdr:sp macro="" textlink="">
      <xdr:nvSpPr>
        <xdr:cNvPr id="205" name="テキスト ボックス 204"/>
        <xdr:cNvSpPr txBox="1"/>
      </xdr:nvSpPr>
      <xdr:spPr>
        <a:xfrm>
          <a:off x="2844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144235</xdr:rowOff>
    </xdr:from>
    <xdr:to>
      <xdr:col>11</xdr:col>
      <xdr:colOff>31750</xdr:colOff>
      <xdr:row>80</xdr:row>
      <xdr:rowOff>15373</xdr:rowOff>
    </xdr:to>
    <xdr:cxnSp macro="">
      <xdr:nvCxnSpPr>
        <xdr:cNvPr id="206" name="直線コネクタ 205"/>
        <xdr:cNvCxnSpPr/>
      </xdr:nvCxnSpPr>
      <xdr:spPr>
        <a:xfrm>
          <a:off x="1447800" y="13688785"/>
          <a:ext cx="889000" cy="4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123334</xdr:rowOff>
    </xdr:from>
    <xdr:ext cx="762000" cy="259045"/>
    <xdr:sp macro="" textlink="">
      <xdr:nvSpPr>
        <xdr:cNvPr id="208" name="テキスト ボックス 207"/>
        <xdr:cNvSpPr txBox="1"/>
      </xdr:nvSpPr>
      <xdr:spPr>
        <a:xfrm>
          <a:off x="1955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69947</xdr:rowOff>
    </xdr:from>
    <xdr:ext cx="762000" cy="259045"/>
    <xdr:sp macro="" textlink="">
      <xdr:nvSpPr>
        <xdr:cNvPr id="210" name="テキスト ボックス 209"/>
        <xdr:cNvSpPr txBox="1"/>
      </xdr:nvSpPr>
      <xdr:spPr>
        <a:xfrm>
          <a:off x="1066800" y="1395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115419</xdr:rowOff>
    </xdr:from>
    <xdr:to>
      <xdr:col>23</xdr:col>
      <xdr:colOff>184150</xdr:colOff>
      <xdr:row>82</xdr:row>
      <xdr:rowOff>45569</xdr:rowOff>
    </xdr:to>
    <xdr:sp macro="" textlink="">
      <xdr:nvSpPr>
        <xdr:cNvPr id="216" name="楕円 215"/>
        <xdr:cNvSpPr/>
      </xdr:nvSpPr>
      <xdr:spPr>
        <a:xfrm>
          <a:off x="4902200" y="1400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131946</xdr:rowOff>
    </xdr:from>
    <xdr:ext cx="762000" cy="259045"/>
    <xdr:sp macro="" textlink="">
      <xdr:nvSpPr>
        <xdr:cNvPr id="217" name="人件費・物件費等の状況該当値テキスト"/>
        <xdr:cNvSpPr txBox="1"/>
      </xdr:nvSpPr>
      <xdr:spPr>
        <a:xfrm>
          <a:off x="5041900" y="1384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146594</xdr:rowOff>
    </xdr:from>
    <xdr:to>
      <xdr:col>19</xdr:col>
      <xdr:colOff>184150</xdr:colOff>
      <xdr:row>81</xdr:row>
      <xdr:rowOff>76744</xdr:rowOff>
    </xdr:to>
    <xdr:sp macro="" textlink="">
      <xdr:nvSpPr>
        <xdr:cNvPr id="218" name="楕円 217"/>
        <xdr:cNvSpPr/>
      </xdr:nvSpPr>
      <xdr:spPr>
        <a:xfrm>
          <a:off x="4064000" y="1386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86921</xdr:rowOff>
    </xdr:from>
    <xdr:ext cx="736600" cy="259045"/>
    <xdr:sp macro="" textlink="">
      <xdr:nvSpPr>
        <xdr:cNvPr id="219" name="テキスト ボックス 218"/>
        <xdr:cNvSpPr txBox="1"/>
      </xdr:nvSpPr>
      <xdr:spPr>
        <a:xfrm>
          <a:off x="3733800" y="13631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166649</xdr:rowOff>
    </xdr:from>
    <xdr:to>
      <xdr:col>15</xdr:col>
      <xdr:colOff>133350</xdr:colOff>
      <xdr:row>80</xdr:row>
      <xdr:rowOff>96799</xdr:rowOff>
    </xdr:to>
    <xdr:sp macro="" textlink="">
      <xdr:nvSpPr>
        <xdr:cNvPr id="220" name="楕円 219"/>
        <xdr:cNvSpPr/>
      </xdr:nvSpPr>
      <xdr:spPr>
        <a:xfrm>
          <a:off x="3175000" y="137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106976</xdr:rowOff>
    </xdr:from>
    <xdr:ext cx="762000" cy="259045"/>
    <xdr:sp macro="" textlink="">
      <xdr:nvSpPr>
        <xdr:cNvPr id="221" name="テキスト ボックス 220"/>
        <xdr:cNvSpPr txBox="1"/>
      </xdr:nvSpPr>
      <xdr:spPr>
        <a:xfrm>
          <a:off x="2844800" y="1348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136023</xdr:rowOff>
    </xdr:from>
    <xdr:to>
      <xdr:col>11</xdr:col>
      <xdr:colOff>82550</xdr:colOff>
      <xdr:row>80</xdr:row>
      <xdr:rowOff>66173</xdr:rowOff>
    </xdr:to>
    <xdr:sp macro="" textlink="">
      <xdr:nvSpPr>
        <xdr:cNvPr id="222" name="楕円 221"/>
        <xdr:cNvSpPr/>
      </xdr:nvSpPr>
      <xdr:spPr>
        <a:xfrm>
          <a:off x="2286000" y="136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76350</xdr:rowOff>
    </xdr:from>
    <xdr:ext cx="762000" cy="259045"/>
    <xdr:sp macro="" textlink="">
      <xdr:nvSpPr>
        <xdr:cNvPr id="223" name="テキスト ボックス 222"/>
        <xdr:cNvSpPr txBox="1"/>
      </xdr:nvSpPr>
      <xdr:spPr>
        <a:xfrm>
          <a:off x="1955800" y="13449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93435</xdr:rowOff>
    </xdr:from>
    <xdr:to>
      <xdr:col>7</xdr:col>
      <xdr:colOff>31750</xdr:colOff>
      <xdr:row>80</xdr:row>
      <xdr:rowOff>23585</xdr:rowOff>
    </xdr:to>
    <xdr:sp macro="" textlink="">
      <xdr:nvSpPr>
        <xdr:cNvPr id="224" name="楕円 223"/>
        <xdr:cNvSpPr/>
      </xdr:nvSpPr>
      <xdr:spPr>
        <a:xfrm>
          <a:off x="1397000" y="1363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33762</xdr:rowOff>
    </xdr:from>
    <xdr:ext cx="762000" cy="259045"/>
    <xdr:sp macro="" textlink="">
      <xdr:nvSpPr>
        <xdr:cNvPr id="225" name="テキスト ボックス 224"/>
        <xdr:cNvSpPr txBox="1"/>
      </xdr:nvSpPr>
      <xdr:spPr>
        <a:xfrm>
          <a:off x="1066800" y="134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国の公務員制度改革の動向を見据え，引き続き，情勢に適応した給与の適正化に努める。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61" name="直線コネクタ 260"/>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50800</xdr:rowOff>
    </xdr:to>
    <xdr:cxnSp macro="">
      <xdr:nvCxnSpPr>
        <xdr:cNvPr id="264" name="直線コネクタ 263"/>
        <xdr:cNvCxnSpPr/>
      </xdr:nvCxnSpPr>
      <xdr:spPr>
        <a:xfrm flipV="1">
          <a:off x="15290800" y="148980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50800</xdr:rowOff>
    </xdr:to>
    <xdr:cxnSp macro="">
      <xdr:nvCxnSpPr>
        <xdr:cNvPr id="267" name="直線コネクタ 266"/>
        <xdr:cNvCxnSpPr/>
      </xdr:nvCxnSpPr>
      <xdr:spPr>
        <a:xfrm>
          <a:off x="14401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85271</xdr:rowOff>
    </xdr:to>
    <xdr:cxnSp macro="">
      <xdr:nvCxnSpPr>
        <xdr:cNvPr id="270" name="直線コネクタ 269"/>
        <xdr:cNvCxnSpPr/>
      </xdr:nvCxnSpPr>
      <xdr:spPr>
        <a:xfrm flipV="1">
          <a:off x="13512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80" name="楕円 279"/>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81" name="給与水準   （国との比較）該当値テキスト"/>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82" name="楕円 281"/>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83" name="テキスト ボックス 282"/>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6" name="楕円 285"/>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7" name="テキスト ボックス 286"/>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8" name="楕円 287"/>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9" name="テキスト ボックス 288"/>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前年度より０．０５人増加しているものの，類似団体の平均を下回る５．８９人となっている。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引き続き，必要な部署には必要な人員配置を行う中で，効率的な行政執行体制の構築・適正化に努める。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41487</xdr:rowOff>
    </xdr:from>
    <xdr:to>
      <xdr:col>81</xdr:col>
      <xdr:colOff>44450</xdr:colOff>
      <xdr:row>60</xdr:row>
      <xdr:rowOff>61595</xdr:rowOff>
    </xdr:to>
    <xdr:cxnSp macro="">
      <xdr:nvCxnSpPr>
        <xdr:cNvPr id="324" name="直線コネクタ 323"/>
        <xdr:cNvCxnSpPr/>
      </xdr:nvCxnSpPr>
      <xdr:spPr>
        <a:xfrm>
          <a:off x="16179800" y="1032848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20548</xdr:rowOff>
    </xdr:from>
    <xdr:ext cx="762000" cy="259045"/>
    <xdr:sp macro="" textlink="">
      <xdr:nvSpPr>
        <xdr:cNvPr id="325" name="定員管理の状況平均値テキスト"/>
        <xdr:cNvSpPr txBox="1"/>
      </xdr:nvSpPr>
      <xdr:spPr>
        <a:xfrm>
          <a:off x="17106900" y="10478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41487</xdr:rowOff>
    </xdr:from>
    <xdr:to>
      <xdr:col>77</xdr:col>
      <xdr:colOff>44450</xdr:colOff>
      <xdr:row>60</xdr:row>
      <xdr:rowOff>85725</xdr:rowOff>
    </xdr:to>
    <xdr:cxnSp macro="">
      <xdr:nvCxnSpPr>
        <xdr:cNvPr id="327" name="直線コネクタ 326"/>
        <xdr:cNvCxnSpPr/>
      </xdr:nvCxnSpPr>
      <xdr:spPr>
        <a:xfrm flipV="1">
          <a:off x="15290800" y="10328487"/>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9" name="テキスト ボックス 328"/>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77681</xdr:rowOff>
    </xdr:from>
    <xdr:to>
      <xdr:col>72</xdr:col>
      <xdr:colOff>203200</xdr:colOff>
      <xdr:row>60</xdr:row>
      <xdr:rowOff>85725</xdr:rowOff>
    </xdr:to>
    <xdr:cxnSp macro="">
      <xdr:nvCxnSpPr>
        <xdr:cNvPr id="330" name="直線コネクタ 329"/>
        <xdr:cNvCxnSpPr/>
      </xdr:nvCxnSpPr>
      <xdr:spPr>
        <a:xfrm>
          <a:off x="14401800" y="1036468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98654</xdr:rowOff>
    </xdr:from>
    <xdr:ext cx="762000" cy="259045"/>
    <xdr:sp macro="" textlink="">
      <xdr:nvSpPr>
        <xdr:cNvPr id="332" name="テキスト ボックス 331"/>
        <xdr:cNvSpPr txBox="1"/>
      </xdr:nvSpPr>
      <xdr:spPr>
        <a:xfrm>
          <a:off x="14909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77681</xdr:rowOff>
    </xdr:to>
    <xdr:cxnSp macro="">
      <xdr:nvCxnSpPr>
        <xdr:cNvPr id="333" name="直線コネクタ 332"/>
        <xdr:cNvCxnSpPr/>
      </xdr:nvCxnSpPr>
      <xdr:spPr>
        <a:xfrm>
          <a:off x="13512800" y="103646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70502</xdr:rowOff>
    </xdr:from>
    <xdr:ext cx="762000" cy="259045"/>
    <xdr:sp macro="" textlink="">
      <xdr:nvSpPr>
        <xdr:cNvPr id="335" name="テキスト ボックス 334"/>
        <xdr:cNvSpPr txBox="1"/>
      </xdr:nvSpPr>
      <xdr:spPr>
        <a:xfrm>
          <a:off x="14020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54415</xdr:rowOff>
    </xdr:from>
    <xdr:ext cx="762000" cy="259045"/>
    <xdr:sp macro="" textlink="">
      <xdr:nvSpPr>
        <xdr:cNvPr id="337" name="テキスト ボックス 336"/>
        <xdr:cNvSpPr txBox="1"/>
      </xdr:nvSpPr>
      <xdr:spPr>
        <a:xfrm>
          <a:off x="13131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10795</xdr:rowOff>
    </xdr:from>
    <xdr:to>
      <xdr:col>81</xdr:col>
      <xdr:colOff>95250</xdr:colOff>
      <xdr:row>60</xdr:row>
      <xdr:rowOff>112395</xdr:rowOff>
    </xdr:to>
    <xdr:sp macro="" textlink="">
      <xdr:nvSpPr>
        <xdr:cNvPr id="343" name="楕円 342"/>
        <xdr:cNvSpPr/>
      </xdr:nvSpPr>
      <xdr:spPr>
        <a:xfrm>
          <a:off x="169672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27322</xdr:rowOff>
    </xdr:from>
    <xdr:ext cx="762000" cy="259045"/>
    <xdr:sp macro="" textlink="">
      <xdr:nvSpPr>
        <xdr:cNvPr id="344" name="定員管理の状況該当値テキスト"/>
        <xdr:cNvSpPr txBox="1"/>
      </xdr:nvSpPr>
      <xdr:spPr>
        <a:xfrm>
          <a:off x="1710690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162137</xdr:rowOff>
    </xdr:from>
    <xdr:to>
      <xdr:col>77</xdr:col>
      <xdr:colOff>95250</xdr:colOff>
      <xdr:row>60</xdr:row>
      <xdr:rowOff>92287</xdr:rowOff>
    </xdr:to>
    <xdr:sp macro="" textlink="">
      <xdr:nvSpPr>
        <xdr:cNvPr id="345" name="楕円 344"/>
        <xdr:cNvSpPr/>
      </xdr:nvSpPr>
      <xdr:spPr>
        <a:xfrm>
          <a:off x="16129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102464</xdr:rowOff>
    </xdr:from>
    <xdr:ext cx="736600" cy="259045"/>
    <xdr:sp macro="" textlink="">
      <xdr:nvSpPr>
        <xdr:cNvPr id="346" name="テキスト ボックス 345"/>
        <xdr:cNvSpPr txBox="1"/>
      </xdr:nvSpPr>
      <xdr:spPr>
        <a:xfrm>
          <a:off x="15798800" y="1004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34925</xdr:rowOff>
    </xdr:from>
    <xdr:to>
      <xdr:col>73</xdr:col>
      <xdr:colOff>44450</xdr:colOff>
      <xdr:row>60</xdr:row>
      <xdr:rowOff>136525</xdr:rowOff>
    </xdr:to>
    <xdr:sp macro="" textlink="">
      <xdr:nvSpPr>
        <xdr:cNvPr id="347" name="楕円 346"/>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48" name="テキスト ボックス 347"/>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26881</xdr:rowOff>
    </xdr:from>
    <xdr:to>
      <xdr:col>68</xdr:col>
      <xdr:colOff>203200</xdr:colOff>
      <xdr:row>60</xdr:row>
      <xdr:rowOff>128481</xdr:rowOff>
    </xdr:to>
    <xdr:sp macro="" textlink="">
      <xdr:nvSpPr>
        <xdr:cNvPr id="349" name="楕円 348"/>
        <xdr:cNvSpPr/>
      </xdr:nvSpPr>
      <xdr:spPr>
        <a:xfrm>
          <a:off x="14351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138658</xdr:rowOff>
    </xdr:from>
    <xdr:ext cx="762000" cy="259045"/>
    <xdr:sp macro="" textlink="">
      <xdr:nvSpPr>
        <xdr:cNvPr id="350" name="テキスト ボックス 349"/>
        <xdr:cNvSpPr txBox="1"/>
      </xdr:nvSpPr>
      <xdr:spPr>
        <a:xfrm>
          <a:off x="14020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51" name="楕円 350"/>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52" name="テキスト ボックス 351"/>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繰上償還などの計画的な公債費対策の実施等により，類似団体の平均を３．７％下回る１．５％となっている。今後も，引き続き，公債費対策に取り組み，比率の改善に努める。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17463</xdr:rowOff>
    </xdr:from>
    <xdr:to>
      <xdr:col>81</xdr:col>
      <xdr:colOff>44450</xdr:colOff>
      <xdr:row>38</xdr:row>
      <xdr:rowOff>27517</xdr:rowOff>
    </xdr:to>
    <xdr:cxnSp macro="">
      <xdr:nvCxnSpPr>
        <xdr:cNvPr id="389" name="直線コネクタ 388"/>
        <xdr:cNvCxnSpPr/>
      </xdr:nvCxnSpPr>
      <xdr:spPr>
        <a:xfrm flipV="1">
          <a:off x="16179800" y="6532563"/>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7408</xdr:rowOff>
    </xdr:from>
    <xdr:to>
      <xdr:col>77</xdr:col>
      <xdr:colOff>44450</xdr:colOff>
      <xdr:row>38</xdr:row>
      <xdr:rowOff>27517</xdr:rowOff>
    </xdr:to>
    <xdr:cxnSp macro="">
      <xdr:nvCxnSpPr>
        <xdr:cNvPr id="392" name="直線コネクタ 391"/>
        <xdr:cNvCxnSpPr/>
      </xdr:nvCxnSpPr>
      <xdr:spPr>
        <a:xfrm>
          <a:off x="15290800" y="65225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7408</xdr:rowOff>
    </xdr:from>
    <xdr:to>
      <xdr:col>72</xdr:col>
      <xdr:colOff>203200</xdr:colOff>
      <xdr:row>38</xdr:row>
      <xdr:rowOff>7408</xdr:rowOff>
    </xdr:to>
    <xdr:cxnSp macro="">
      <xdr:nvCxnSpPr>
        <xdr:cNvPr id="395" name="直線コネクタ 394"/>
        <xdr:cNvCxnSpPr/>
      </xdr:nvCxnSpPr>
      <xdr:spPr>
        <a:xfrm>
          <a:off x="14401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7408</xdr:rowOff>
    </xdr:from>
    <xdr:to>
      <xdr:col>68</xdr:col>
      <xdr:colOff>152400</xdr:colOff>
      <xdr:row>38</xdr:row>
      <xdr:rowOff>77788</xdr:rowOff>
    </xdr:to>
    <xdr:cxnSp macro="">
      <xdr:nvCxnSpPr>
        <xdr:cNvPr id="398" name="直線コネクタ 397"/>
        <xdr:cNvCxnSpPr/>
      </xdr:nvCxnSpPr>
      <xdr:spPr>
        <a:xfrm flipV="1">
          <a:off x="13512800" y="6522508"/>
          <a:ext cx="8890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138113</xdr:rowOff>
    </xdr:from>
    <xdr:to>
      <xdr:col>81</xdr:col>
      <xdr:colOff>95250</xdr:colOff>
      <xdr:row>38</xdr:row>
      <xdr:rowOff>68263</xdr:rowOff>
    </xdr:to>
    <xdr:sp macro="" textlink="">
      <xdr:nvSpPr>
        <xdr:cNvPr id="408" name="楕円 407"/>
        <xdr:cNvSpPr/>
      </xdr:nvSpPr>
      <xdr:spPr>
        <a:xfrm>
          <a:off x="16967200" y="64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154640</xdr:rowOff>
    </xdr:from>
    <xdr:ext cx="762000" cy="259045"/>
    <xdr:sp macro="" textlink="">
      <xdr:nvSpPr>
        <xdr:cNvPr id="409" name="公債費負担の状況該当値テキスト"/>
        <xdr:cNvSpPr txBox="1"/>
      </xdr:nvSpPr>
      <xdr:spPr>
        <a:xfrm>
          <a:off x="17106900" y="632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10" name="楕円 409"/>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11" name="テキスト ボックス 410"/>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128058</xdr:rowOff>
    </xdr:from>
    <xdr:to>
      <xdr:col>73</xdr:col>
      <xdr:colOff>44450</xdr:colOff>
      <xdr:row>38</xdr:row>
      <xdr:rowOff>58209</xdr:rowOff>
    </xdr:to>
    <xdr:sp macro="" textlink="">
      <xdr:nvSpPr>
        <xdr:cNvPr id="412" name="楕円 411"/>
        <xdr:cNvSpPr/>
      </xdr:nvSpPr>
      <xdr:spPr>
        <a:xfrm>
          <a:off x="15240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68385</xdr:rowOff>
    </xdr:from>
    <xdr:ext cx="762000" cy="259045"/>
    <xdr:sp macro="" textlink="">
      <xdr:nvSpPr>
        <xdr:cNvPr id="413" name="テキスト ボックス 412"/>
        <xdr:cNvSpPr txBox="1"/>
      </xdr:nvSpPr>
      <xdr:spPr>
        <a:xfrm>
          <a:off x="14909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128058</xdr:rowOff>
    </xdr:from>
    <xdr:to>
      <xdr:col>68</xdr:col>
      <xdr:colOff>203200</xdr:colOff>
      <xdr:row>38</xdr:row>
      <xdr:rowOff>58209</xdr:rowOff>
    </xdr:to>
    <xdr:sp macro="" textlink="">
      <xdr:nvSpPr>
        <xdr:cNvPr id="414" name="楕円 413"/>
        <xdr:cNvSpPr/>
      </xdr:nvSpPr>
      <xdr:spPr>
        <a:xfrm>
          <a:off x="14351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68385</xdr:rowOff>
    </xdr:from>
    <xdr:ext cx="762000" cy="259045"/>
    <xdr:sp macro="" textlink="">
      <xdr:nvSpPr>
        <xdr:cNvPr id="415" name="テキスト ボックス 414"/>
        <xdr:cNvSpPr txBox="1"/>
      </xdr:nvSpPr>
      <xdr:spPr>
        <a:xfrm>
          <a:off x="14020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26988</xdr:rowOff>
    </xdr:from>
    <xdr:to>
      <xdr:col>64</xdr:col>
      <xdr:colOff>152400</xdr:colOff>
      <xdr:row>38</xdr:row>
      <xdr:rowOff>128588</xdr:rowOff>
    </xdr:to>
    <xdr:sp macro="" textlink="">
      <xdr:nvSpPr>
        <xdr:cNvPr id="416" name="楕円 415"/>
        <xdr:cNvSpPr/>
      </xdr:nvSpPr>
      <xdr:spPr>
        <a:xfrm>
          <a:off x="13462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138765</xdr:rowOff>
    </xdr:from>
    <xdr:ext cx="762000" cy="259045"/>
    <xdr:sp macro="" textlink="">
      <xdr:nvSpPr>
        <xdr:cNvPr id="417" name="テキスト ボックス 416"/>
        <xdr:cNvSpPr txBox="1"/>
      </xdr:nvSpPr>
      <xdr:spPr>
        <a:xfrm>
          <a:off x="13131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の減少や公営企業債等繰入見込額の減少などから，充当可能財源等が将来負担額を上回ったことにより，前年度と同様に比率が算出されなくなっている。引き続き，健全で安定した財政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1" name="将来負担の状況平均値テキスト"/>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2" name="フローチャート: 判断 451"/>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3" name="フローチャート: 判断 452"/>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113259</xdr:rowOff>
    </xdr:from>
    <xdr:ext cx="736600" cy="259045"/>
    <xdr:sp macro="" textlink="">
      <xdr:nvSpPr>
        <xdr:cNvPr id="454" name="テキスト ボックス 453"/>
        <xdr:cNvSpPr txBox="1"/>
      </xdr:nvSpPr>
      <xdr:spPr>
        <a:xfrm>
          <a:off x="15798800" y="2342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20786</xdr:rowOff>
    </xdr:from>
    <xdr:to>
      <xdr:col>73</xdr:col>
      <xdr:colOff>44450</xdr:colOff>
      <xdr:row>15</xdr:row>
      <xdr:rowOff>122386</xdr:rowOff>
    </xdr:to>
    <xdr:sp macro="" textlink="">
      <xdr:nvSpPr>
        <xdr:cNvPr id="455" name="フローチャート: 判断 454"/>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132563</xdr:rowOff>
    </xdr:from>
    <xdr:ext cx="762000" cy="259045"/>
    <xdr:sp macro="" textlink="">
      <xdr:nvSpPr>
        <xdr:cNvPr id="456" name="テキスト ボックス 455"/>
        <xdr:cNvSpPr txBox="1"/>
      </xdr:nvSpPr>
      <xdr:spPr>
        <a:xfrm>
          <a:off x="14909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21590</xdr:rowOff>
    </xdr:from>
    <xdr:to>
      <xdr:col>68</xdr:col>
      <xdr:colOff>203200</xdr:colOff>
      <xdr:row>15</xdr:row>
      <xdr:rowOff>123190</xdr:rowOff>
    </xdr:to>
    <xdr:sp macro="" textlink="">
      <xdr:nvSpPr>
        <xdr:cNvPr id="457" name="フローチャート: 判断 456"/>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133367</xdr:rowOff>
    </xdr:from>
    <xdr:ext cx="762000" cy="259045"/>
    <xdr:sp macro="" textlink="">
      <xdr:nvSpPr>
        <xdr:cNvPr id="458" name="テキスト ボックス 457"/>
        <xdr:cNvSpPr txBox="1"/>
      </xdr:nvSpPr>
      <xdr:spPr>
        <a:xfrm>
          <a:off x="14020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59" name="フローチャート: 判断 458"/>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162323</xdr:rowOff>
    </xdr:from>
    <xdr:ext cx="762000" cy="259045"/>
    <xdr:sp macro="" textlink="">
      <xdr:nvSpPr>
        <xdr:cNvPr id="460" name="テキスト ボックス 459"/>
        <xdr:cNvSpPr txBox="1"/>
      </xdr:nvSpPr>
      <xdr:spPr>
        <a:xfrm>
          <a:off x="13131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7969426" cy="592470"/>
    <xdr:sp macro="" textlink="">
      <xdr:nvSpPr>
        <xdr:cNvPr id="466" name="テキスト ボックス 465"/>
        <xdr:cNvSpPr txBox="1"/>
      </xdr:nvSpPr>
      <xdr:spPr>
        <a:xfrm>
          <a:off x="721179" y="4321629"/>
          <a:ext cx="796942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a:t>
          </a:r>
        </a:p>
        <a:p>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　　各調査対象年度の翌年の地方公務員給与実態調査に基づいているが、令和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人件費に係る経常収支比率については，前年度より１．</a:t>
          </a:r>
          <a:r>
            <a:rPr kumimoji="1" lang="ja-JP" altLang="en-US" sz="1100">
              <a:solidFill>
                <a:schemeClr val="dk1"/>
              </a:solidFill>
              <a:effectLst/>
              <a:latin typeface="+mn-lt"/>
              <a:ea typeface="+mn-ea"/>
              <a:cs typeface="+mn-cs"/>
            </a:rPr>
            <a:t>５</a:t>
          </a:r>
          <a:endParaRPr lang="ja-JP" altLang="ja-JP" sz="1400">
            <a:effectLst/>
          </a:endParaRPr>
        </a:p>
        <a:p>
          <a:r>
            <a:rPr kumimoji="1" lang="ja-JP" altLang="ja-JP" sz="1100">
              <a:solidFill>
                <a:schemeClr val="dk1"/>
              </a:solidFill>
              <a:effectLst/>
              <a:latin typeface="+mn-lt"/>
              <a:ea typeface="+mn-ea"/>
              <a:cs typeface="+mn-cs"/>
            </a:rPr>
            <a:t>ポイント改善し，類似団体の平均を</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今後も引き続き，定員管理及び給与の適正化に努め，</a:t>
          </a:r>
          <a:endParaRPr lang="ja-JP" altLang="ja-JP" sz="1400">
            <a:effectLst/>
          </a:endParaRPr>
        </a:p>
        <a:p>
          <a:r>
            <a:rPr kumimoji="1" lang="ja-JP" altLang="ja-JP" sz="1100">
              <a:solidFill>
                <a:schemeClr val="dk1"/>
              </a:solidFill>
              <a:effectLst/>
              <a:latin typeface="+mn-lt"/>
              <a:ea typeface="+mn-ea"/>
              <a:cs typeface="+mn-cs"/>
            </a:rPr>
            <a:t>人件費の総額抑制を図る。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36</xdr:row>
      <xdr:rowOff>27940</xdr:rowOff>
    </xdr:to>
    <xdr:cxnSp macro="">
      <xdr:nvCxnSpPr>
        <xdr:cNvPr id="66" name="直線コネクタ 65"/>
        <xdr:cNvCxnSpPr/>
      </xdr:nvCxnSpPr>
      <xdr:spPr>
        <a:xfrm flipV="1">
          <a:off x="3987800" y="6085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27940</xdr:rowOff>
    </xdr:to>
    <xdr:cxnSp macro="">
      <xdr:nvCxnSpPr>
        <xdr:cNvPr id="69" name="直線コネクタ 68"/>
        <xdr:cNvCxnSpPr/>
      </xdr:nvCxnSpPr>
      <xdr:spPr>
        <a:xfrm>
          <a:off x="3098800" y="60248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35</xdr:row>
      <xdr:rowOff>100330</xdr:rowOff>
    </xdr:to>
    <xdr:cxnSp macro="">
      <xdr:nvCxnSpPr>
        <xdr:cNvPr id="72" name="直線コネクタ 71"/>
        <xdr:cNvCxnSpPr/>
      </xdr:nvCxnSpPr>
      <xdr:spPr>
        <a:xfrm flipV="1">
          <a:off x="2209800" y="6024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77470</xdr:rowOff>
    </xdr:from>
    <xdr:to>
      <xdr:col>11</xdr:col>
      <xdr:colOff>9525</xdr:colOff>
      <xdr:row>35</xdr:row>
      <xdr:rowOff>100330</xdr:rowOff>
    </xdr:to>
    <xdr:cxnSp macro="">
      <xdr:nvCxnSpPr>
        <xdr:cNvPr id="75" name="直線コネクタ 74"/>
        <xdr:cNvCxnSpPr/>
      </xdr:nvCxnSpPr>
      <xdr:spPr>
        <a:xfrm>
          <a:off x="1320800" y="6078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148590</xdr:rowOff>
    </xdr:from>
    <xdr:to>
      <xdr:col>20</xdr:col>
      <xdr:colOff>38100</xdr:colOff>
      <xdr:row>36</xdr:row>
      <xdr:rowOff>78740</xdr:rowOff>
    </xdr:to>
    <xdr:sp macro="" textlink="">
      <xdr:nvSpPr>
        <xdr:cNvPr id="87" name="楕円 86"/>
        <xdr:cNvSpPr/>
      </xdr:nvSpPr>
      <xdr:spPr>
        <a:xfrm>
          <a:off x="3937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88" name="テキスト ボックス 87"/>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161307</xdr:rowOff>
    </xdr:from>
    <xdr:ext cx="762000" cy="259045"/>
    <xdr:sp macro="" textlink="">
      <xdr:nvSpPr>
        <xdr:cNvPr id="92" name="テキスト ボックス 91"/>
        <xdr:cNvSpPr txBox="1"/>
      </xdr:nvSpPr>
      <xdr:spPr>
        <a:xfrm>
          <a:off x="1828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物件費に係る経常収支比率については，前年度より０．４ポイント改善し，類似団体の平均より２．</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105229</xdr:rowOff>
    </xdr:from>
    <xdr:to>
      <xdr:col>82</xdr:col>
      <xdr:colOff>107950</xdr:colOff>
      <xdr:row>14</xdr:row>
      <xdr:rowOff>148771</xdr:rowOff>
    </xdr:to>
    <xdr:cxnSp macro="">
      <xdr:nvCxnSpPr>
        <xdr:cNvPr id="129" name="直線コネクタ 128"/>
        <xdr:cNvCxnSpPr/>
      </xdr:nvCxnSpPr>
      <xdr:spPr>
        <a:xfrm flipV="1">
          <a:off x="15671800" y="25055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20864</xdr:rowOff>
    </xdr:to>
    <xdr:cxnSp macro="">
      <xdr:nvCxnSpPr>
        <xdr:cNvPr id="132" name="直線コネクタ 131"/>
        <xdr:cNvCxnSpPr/>
      </xdr:nvCxnSpPr>
      <xdr:spPr>
        <a:xfrm flipV="1">
          <a:off x="14782800" y="25490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31750</xdr:rowOff>
    </xdr:to>
    <xdr:cxnSp macro="">
      <xdr:nvCxnSpPr>
        <xdr:cNvPr id="135" name="直線コネクタ 134"/>
        <xdr:cNvCxnSpPr/>
      </xdr:nvCxnSpPr>
      <xdr:spPr>
        <a:xfrm flipV="1">
          <a:off x="13893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31750</xdr:rowOff>
    </xdr:to>
    <xdr:cxnSp macro="">
      <xdr:nvCxnSpPr>
        <xdr:cNvPr id="138" name="直線コネクタ 137"/>
        <xdr:cNvCxnSpPr/>
      </xdr:nvCxnSpPr>
      <xdr:spPr>
        <a:xfrm>
          <a:off x="13004800" y="2592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54429</xdr:rowOff>
    </xdr:from>
    <xdr:to>
      <xdr:col>82</xdr:col>
      <xdr:colOff>158750</xdr:colOff>
      <xdr:row>14</xdr:row>
      <xdr:rowOff>156029</xdr:rowOff>
    </xdr:to>
    <xdr:sp macro="" textlink="">
      <xdr:nvSpPr>
        <xdr:cNvPr id="148" name="楕円 147"/>
        <xdr:cNvSpPr/>
      </xdr:nvSpPr>
      <xdr:spPr>
        <a:xfrm>
          <a:off x="164592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70956</xdr:rowOff>
    </xdr:from>
    <xdr:ext cx="762000" cy="259045"/>
    <xdr:sp macro="" textlink="">
      <xdr:nvSpPr>
        <xdr:cNvPr id="149" name="物件費該当値テキスト"/>
        <xdr:cNvSpPr txBox="1"/>
      </xdr:nvSpPr>
      <xdr:spPr>
        <a:xfrm>
          <a:off x="165989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141514</xdr:rowOff>
    </xdr:from>
    <xdr:to>
      <xdr:col>74</xdr:col>
      <xdr:colOff>31750</xdr:colOff>
      <xdr:row>15</xdr:row>
      <xdr:rowOff>71664</xdr:rowOff>
    </xdr:to>
    <xdr:sp macro="" textlink="">
      <xdr:nvSpPr>
        <xdr:cNvPr id="152" name="楕円 151"/>
        <xdr:cNvSpPr/>
      </xdr:nvSpPr>
      <xdr:spPr>
        <a:xfrm>
          <a:off x="14732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81841</xdr:rowOff>
    </xdr:from>
    <xdr:ext cx="762000" cy="259045"/>
    <xdr:sp macro="" textlink="">
      <xdr:nvSpPr>
        <xdr:cNvPr id="153" name="テキスト ボックス 152"/>
        <xdr:cNvSpPr txBox="1"/>
      </xdr:nvSpPr>
      <xdr:spPr>
        <a:xfrm>
          <a:off x="14401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扶助費に係る経常収支比率については，</a:t>
          </a:r>
          <a:r>
            <a:rPr lang="ja-JP" altLang="en-US" sz="1100" b="0" i="0" baseline="0">
              <a:solidFill>
                <a:schemeClr val="dk1"/>
              </a:solidFill>
              <a:effectLst/>
              <a:latin typeface="+mn-lt"/>
              <a:ea typeface="+mn-ea"/>
              <a:cs typeface="+mn-cs"/>
            </a:rPr>
            <a:t>生活保護費</a:t>
          </a:r>
          <a:r>
            <a:rPr lang="ja-JP" altLang="ja-JP" sz="1100" b="0" i="0" baseline="0">
              <a:solidFill>
                <a:schemeClr val="dk1"/>
              </a:solidFill>
              <a:effectLst/>
              <a:latin typeface="+mn-lt"/>
              <a:ea typeface="+mn-ea"/>
              <a:cs typeface="+mn-cs"/>
            </a:rPr>
            <a:t>などの減少により，前年度より０．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ポイント改善している。類似団体の平均を１．</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ポイント下回っているが，今後は増加が見込まれる。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76200</xdr:rowOff>
    </xdr:to>
    <xdr:cxnSp macro="">
      <xdr:nvCxnSpPr>
        <xdr:cNvPr id="190" name="直線コネクタ 189"/>
        <xdr:cNvCxnSpPr/>
      </xdr:nvCxnSpPr>
      <xdr:spPr>
        <a:xfrm flipV="1">
          <a:off x="3987800" y="9664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91"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127000</xdr:rowOff>
    </xdr:to>
    <xdr:cxnSp macro="">
      <xdr:nvCxnSpPr>
        <xdr:cNvPr id="193" name="直線コネクタ 192"/>
        <xdr:cNvCxnSpPr/>
      </xdr:nvCxnSpPr>
      <xdr:spPr>
        <a:xfrm flipV="1">
          <a:off x="3098800" y="9677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127000</xdr:rowOff>
    </xdr:to>
    <xdr:cxnSp macro="">
      <xdr:nvCxnSpPr>
        <xdr:cNvPr id="196" name="直線コネクタ 195"/>
        <xdr:cNvCxnSpPr/>
      </xdr:nvCxnSpPr>
      <xdr:spPr>
        <a:xfrm>
          <a:off x="2209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8" name="テキスト ボックス 197"/>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120650</xdr:rowOff>
    </xdr:from>
    <xdr:to>
      <xdr:col>11</xdr:col>
      <xdr:colOff>9525</xdr:colOff>
      <xdr:row>56</xdr:row>
      <xdr:rowOff>12700</xdr:rowOff>
    </xdr:to>
    <xdr:cxnSp macro="">
      <xdr:nvCxnSpPr>
        <xdr:cNvPr id="199" name="直線コネクタ 198"/>
        <xdr:cNvCxnSpPr/>
      </xdr:nvCxnSpPr>
      <xdr:spPr>
        <a:xfrm>
          <a:off x="1320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9" name="楕円 208"/>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10"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25400</xdr:rowOff>
    </xdr:from>
    <xdr:to>
      <xdr:col>20</xdr:col>
      <xdr:colOff>38100</xdr:colOff>
      <xdr:row>56</xdr:row>
      <xdr:rowOff>127000</xdr:rowOff>
    </xdr:to>
    <xdr:sp macro="" textlink="">
      <xdr:nvSpPr>
        <xdr:cNvPr id="211" name="楕円 210"/>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212" name="テキスト ボックス 211"/>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6" name="テキスト ボックス 215"/>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69850</xdr:rowOff>
    </xdr:from>
    <xdr:to>
      <xdr:col>6</xdr:col>
      <xdr:colOff>171450</xdr:colOff>
      <xdr:row>56</xdr:row>
      <xdr:rowOff>0</xdr:rowOff>
    </xdr:to>
    <xdr:sp macro="" textlink="">
      <xdr:nvSpPr>
        <xdr:cNvPr id="217" name="楕円 216"/>
        <xdr:cNvSpPr/>
      </xdr:nvSpPr>
      <xdr:spPr>
        <a:xfrm>
          <a:off x="1270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8" name="テキスト ボックス 217"/>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その他の経費に係る経常収支比率については，</a:t>
          </a:r>
          <a:r>
            <a:rPr kumimoji="1" lang="ja-JP" altLang="ja-JP" sz="1100">
              <a:solidFill>
                <a:schemeClr val="dk1"/>
              </a:solidFill>
              <a:effectLst/>
              <a:latin typeface="+mn-lt"/>
              <a:ea typeface="+mn-ea"/>
              <a:cs typeface="+mn-cs"/>
            </a:rPr>
            <a:t>前年度より０．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改善しているものの</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類似団体の平均を０．</a:t>
          </a:r>
          <a:r>
            <a:rPr kumimoji="1" lang="ja-JP" altLang="en-US" sz="1100" baseline="0">
              <a:solidFill>
                <a:schemeClr val="dk1"/>
              </a:solidFill>
              <a:effectLst/>
              <a:latin typeface="+mn-lt"/>
              <a:ea typeface="+mn-ea"/>
              <a:cs typeface="+mn-cs"/>
            </a:rPr>
            <a:t>６</a:t>
          </a:r>
          <a:r>
            <a:rPr kumimoji="1" lang="ja-JP" altLang="ja-JP" sz="1100" baseline="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19050</xdr:rowOff>
    </xdr:to>
    <xdr:cxnSp macro="">
      <xdr:nvCxnSpPr>
        <xdr:cNvPr id="251" name="直線コネクタ 250"/>
        <xdr:cNvCxnSpPr/>
      </xdr:nvCxnSpPr>
      <xdr:spPr>
        <a:xfrm flipV="1">
          <a:off x="15671800" y="10033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19050</xdr:rowOff>
    </xdr:to>
    <xdr:cxnSp macro="">
      <xdr:nvCxnSpPr>
        <xdr:cNvPr id="254" name="直線コネクタ 253"/>
        <xdr:cNvCxnSpPr/>
      </xdr:nvCxnSpPr>
      <xdr:spPr>
        <a:xfrm>
          <a:off x="14782800" y="1010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58</xdr:row>
      <xdr:rowOff>165100</xdr:rowOff>
    </xdr:to>
    <xdr:cxnSp macro="">
      <xdr:nvCxnSpPr>
        <xdr:cNvPr id="257" name="直線コネクタ 256"/>
        <xdr:cNvCxnSpPr/>
      </xdr:nvCxnSpPr>
      <xdr:spPr>
        <a:xfrm>
          <a:off x="13893800" y="10096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152400</xdr:rowOff>
    </xdr:to>
    <xdr:cxnSp macro="">
      <xdr:nvCxnSpPr>
        <xdr:cNvPr id="260" name="直線コネクタ 259"/>
        <xdr:cNvCxnSpPr/>
      </xdr:nvCxnSpPr>
      <xdr:spPr>
        <a:xfrm>
          <a:off x="13004800" y="10045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70" name="楕円 269"/>
        <xdr:cNvSpPr/>
      </xdr:nvSpPr>
      <xdr:spPr>
        <a:xfrm>
          <a:off x="16459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10177</xdr:rowOff>
    </xdr:from>
    <xdr:ext cx="762000" cy="259045"/>
    <xdr:sp macro="" textlink="">
      <xdr:nvSpPr>
        <xdr:cNvPr id="271" name="その他該当値テキスト"/>
        <xdr:cNvSpPr txBox="1"/>
      </xdr:nvSpPr>
      <xdr:spPr>
        <a:xfrm>
          <a:off x="16598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6" name="楕円 275"/>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77" name="テキスト ボックス 276"/>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 　補助費等に係る経常収支比率については，前年度より０．</a:t>
          </a:r>
          <a:r>
            <a:rPr kumimoji="1" lang="ja-JP" altLang="en-US" sz="1100" baseline="0">
              <a:solidFill>
                <a:schemeClr val="dk1"/>
              </a:solidFill>
              <a:effectLst/>
              <a:latin typeface="+mn-lt"/>
              <a:ea typeface="+mn-ea"/>
              <a:cs typeface="+mn-cs"/>
            </a:rPr>
            <a:t>３</a:t>
          </a:r>
          <a:r>
            <a:rPr kumimoji="1" lang="ja-JP" altLang="ja-JP" sz="1100" baseline="0">
              <a:solidFill>
                <a:schemeClr val="dk1"/>
              </a:solidFill>
              <a:effectLst/>
              <a:latin typeface="+mn-lt"/>
              <a:ea typeface="+mn-ea"/>
              <a:cs typeface="+mn-cs"/>
            </a:rPr>
            <a:t>ポイント上昇しており，類似団体の平均を１．２ポイント上回っている。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110998</xdr:rowOff>
    </xdr:from>
    <xdr:to>
      <xdr:col>82</xdr:col>
      <xdr:colOff>107950</xdr:colOff>
      <xdr:row>35</xdr:row>
      <xdr:rowOff>138430</xdr:rowOff>
    </xdr:to>
    <xdr:cxnSp macro="">
      <xdr:nvCxnSpPr>
        <xdr:cNvPr id="310" name="直線コネクタ 309"/>
        <xdr:cNvCxnSpPr/>
      </xdr:nvCxnSpPr>
      <xdr:spPr>
        <a:xfrm>
          <a:off x="15671800" y="61117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165879</xdr:rowOff>
    </xdr:from>
    <xdr:ext cx="762000" cy="259045"/>
    <xdr:sp macro="" textlink="">
      <xdr:nvSpPr>
        <xdr:cNvPr id="311" name="補助費等平均値テキスト"/>
        <xdr:cNvSpPr txBox="1"/>
      </xdr:nvSpPr>
      <xdr:spPr>
        <a:xfrm>
          <a:off x="16598900" y="5823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110998</xdr:rowOff>
    </xdr:from>
    <xdr:to>
      <xdr:col>78</xdr:col>
      <xdr:colOff>69850</xdr:colOff>
      <xdr:row>35</xdr:row>
      <xdr:rowOff>138430</xdr:rowOff>
    </xdr:to>
    <xdr:cxnSp macro="">
      <xdr:nvCxnSpPr>
        <xdr:cNvPr id="313" name="直線コネクタ 312"/>
        <xdr:cNvCxnSpPr/>
      </xdr:nvCxnSpPr>
      <xdr:spPr>
        <a:xfrm flipV="1">
          <a:off x="14782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15" name="テキスト ボックス 31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165862</xdr:rowOff>
    </xdr:to>
    <xdr:cxnSp macro="">
      <xdr:nvCxnSpPr>
        <xdr:cNvPr id="316" name="直線コネクタ 315"/>
        <xdr:cNvCxnSpPr/>
      </xdr:nvCxnSpPr>
      <xdr:spPr>
        <a:xfrm flipV="1">
          <a:off x="13893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18" name="テキスト ボックス 317"/>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35</xdr:row>
      <xdr:rowOff>165862</xdr:rowOff>
    </xdr:to>
    <xdr:cxnSp macro="">
      <xdr:nvCxnSpPr>
        <xdr:cNvPr id="319" name="直線コネクタ 318"/>
        <xdr:cNvCxnSpPr/>
      </xdr:nvCxnSpPr>
      <xdr:spPr>
        <a:xfrm>
          <a:off x="13004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21" name="テキスト ボックス 320"/>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3" name="テキスト ボックス 322"/>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9" name="楕円 328"/>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59707</xdr:rowOff>
    </xdr:from>
    <xdr:ext cx="762000" cy="259045"/>
    <xdr:sp macro="" textlink="">
      <xdr:nvSpPr>
        <xdr:cNvPr id="330" name="補助費等該当値テキスト"/>
        <xdr:cNvSpPr txBox="1"/>
      </xdr:nvSpPr>
      <xdr:spPr>
        <a:xfrm>
          <a:off x="165989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60198</xdr:rowOff>
    </xdr:from>
    <xdr:to>
      <xdr:col>78</xdr:col>
      <xdr:colOff>120650</xdr:colOff>
      <xdr:row>35</xdr:row>
      <xdr:rowOff>161798</xdr:rowOff>
    </xdr:to>
    <xdr:sp macro="" textlink="">
      <xdr:nvSpPr>
        <xdr:cNvPr id="331" name="楕円 330"/>
        <xdr:cNvSpPr/>
      </xdr:nvSpPr>
      <xdr:spPr>
        <a:xfrm>
          <a:off x="15621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146575</xdr:rowOff>
    </xdr:from>
    <xdr:ext cx="736600" cy="259045"/>
    <xdr:sp macro="" textlink="">
      <xdr:nvSpPr>
        <xdr:cNvPr id="332" name="テキスト ボックス 331"/>
        <xdr:cNvSpPr txBox="1"/>
      </xdr:nvSpPr>
      <xdr:spPr>
        <a:xfrm>
          <a:off x="15290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33" name="楕円 332"/>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2557</xdr:rowOff>
    </xdr:from>
    <xdr:ext cx="762000" cy="259045"/>
    <xdr:sp macro="" textlink="">
      <xdr:nvSpPr>
        <xdr:cNvPr id="334" name="テキスト ボックス 333"/>
        <xdr:cNvSpPr txBox="1"/>
      </xdr:nvSpPr>
      <xdr:spPr>
        <a:xfrm>
          <a:off x="14401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5" name="楕円 334"/>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36" name="テキスト ボックス 335"/>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7" name="楕円 336"/>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38" name="テキスト ボックス 337"/>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公債費に係る経常収支比率については，前年度より</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ポイント改善し，類似団体の平均を１．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繰上償還などの継続的な公債費対策に取り組んでいるが，依然として高水準で推移しており，引き続き，公債費対策に積極的に取り組む。</a:t>
          </a:r>
          <a:endParaRPr lang="ja-JP" altLang="ja-JP">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119380</xdr:rowOff>
    </xdr:from>
    <xdr:to>
      <xdr:col>24</xdr:col>
      <xdr:colOff>25400</xdr:colOff>
      <xdr:row>77</xdr:row>
      <xdr:rowOff>24130</xdr:rowOff>
    </xdr:to>
    <xdr:cxnSp macro="">
      <xdr:nvCxnSpPr>
        <xdr:cNvPr id="371" name="直線コネクタ 370"/>
        <xdr:cNvCxnSpPr/>
      </xdr:nvCxnSpPr>
      <xdr:spPr>
        <a:xfrm flipV="1">
          <a:off x="3987800" y="13149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24130</xdr:rowOff>
    </xdr:to>
    <xdr:cxnSp macro="">
      <xdr:nvCxnSpPr>
        <xdr:cNvPr id="374" name="直線コネクタ 373"/>
        <xdr:cNvCxnSpPr/>
      </xdr:nvCxnSpPr>
      <xdr:spPr>
        <a:xfrm>
          <a:off x="3098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16511</xdr:rowOff>
    </xdr:from>
    <xdr:to>
      <xdr:col>15</xdr:col>
      <xdr:colOff>98425</xdr:colOff>
      <xdr:row>77</xdr:row>
      <xdr:rowOff>16511</xdr:rowOff>
    </xdr:to>
    <xdr:cxnSp macro="">
      <xdr:nvCxnSpPr>
        <xdr:cNvPr id="377" name="直線コネクタ 376"/>
        <xdr:cNvCxnSpPr/>
      </xdr:nvCxnSpPr>
      <xdr:spPr>
        <a:xfrm>
          <a:off x="2209800" y="13218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31750</xdr:rowOff>
    </xdr:to>
    <xdr:cxnSp macro="">
      <xdr:nvCxnSpPr>
        <xdr:cNvPr id="380" name="直線コネクタ 379"/>
        <xdr:cNvCxnSpPr/>
      </xdr:nvCxnSpPr>
      <xdr:spPr>
        <a:xfrm flipV="1">
          <a:off x="1320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90" name="楕円 389"/>
        <xdr:cNvSpPr/>
      </xdr:nvSpPr>
      <xdr:spPr>
        <a:xfrm>
          <a:off x="4775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85107</xdr:rowOff>
    </xdr:from>
    <xdr:ext cx="762000" cy="259045"/>
    <xdr:sp macro="" textlink="">
      <xdr:nvSpPr>
        <xdr:cNvPr id="391" name="公債費該当値テキスト"/>
        <xdr:cNvSpPr txBox="1"/>
      </xdr:nvSpPr>
      <xdr:spPr>
        <a:xfrm>
          <a:off x="4914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2" name="楕円 391"/>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3" name="テキスト ボックス 392"/>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137161</xdr:rowOff>
    </xdr:from>
    <xdr:to>
      <xdr:col>15</xdr:col>
      <xdr:colOff>149225</xdr:colOff>
      <xdr:row>77</xdr:row>
      <xdr:rowOff>67311</xdr:rowOff>
    </xdr:to>
    <xdr:sp macro="" textlink="">
      <xdr:nvSpPr>
        <xdr:cNvPr id="394" name="楕円 393"/>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95" name="テキスト ボックス 394"/>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137161</xdr:rowOff>
    </xdr:from>
    <xdr:to>
      <xdr:col>11</xdr:col>
      <xdr:colOff>60325</xdr:colOff>
      <xdr:row>77</xdr:row>
      <xdr:rowOff>67311</xdr:rowOff>
    </xdr:to>
    <xdr:sp macro="" textlink="">
      <xdr:nvSpPr>
        <xdr:cNvPr id="396" name="楕円 395"/>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77487</xdr:rowOff>
    </xdr:from>
    <xdr:ext cx="762000" cy="259045"/>
    <xdr:sp macro="" textlink="">
      <xdr:nvSpPr>
        <xdr:cNvPr id="397" name="テキスト ボックス 396"/>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98" name="楕円 397"/>
        <xdr:cNvSpPr/>
      </xdr:nvSpPr>
      <xdr:spPr>
        <a:xfrm>
          <a:off x="1270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9" name="テキスト ボックス 398"/>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公債費以外の経費に係る経常収支比率については，前年度より</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ポイント改善しており，類似団体の平均より</a:t>
          </a:r>
          <a:r>
            <a:rPr kumimoji="1" lang="ja-JP" altLang="en-US" sz="1100">
              <a:solidFill>
                <a:schemeClr val="dk1"/>
              </a:solidFill>
              <a:effectLst/>
              <a:latin typeface="+mn-lt"/>
              <a:ea typeface="+mn-ea"/>
              <a:cs typeface="+mn-cs"/>
            </a:rPr>
            <a:t>４．４</a:t>
          </a:r>
          <a:r>
            <a:rPr kumimoji="1" lang="ja-JP" altLang="ja-JP" sz="1100">
              <a:solidFill>
                <a:schemeClr val="dk1"/>
              </a:solidFill>
              <a:effectLst/>
              <a:latin typeface="+mn-lt"/>
              <a:ea typeface="+mn-ea"/>
              <a:cs typeface="+mn-cs"/>
            </a:rPr>
            <a:t>ポイント下回っている。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76</xdr:row>
      <xdr:rowOff>99568</xdr:rowOff>
    </xdr:to>
    <xdr:cxnSp macro="">
      <xdr:nvCxnSpPr>
        <xdr:cNvPr id="430" name="直線コネクタ 429"/>
        <xdr:cNvCxnSpPr/>
      </xdr:nvCxnSpPr>
      <xdr:spPr>
        <a:xfrm flipV="1">
          <a:off x="15671800" y="130154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1"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99568</xdr:rowOff>
    </xdr:to>
    <xdr:cxnSp macro="">
      <xdr:nvCxnSpPr>
        <xdr:cNvPr id="433" name="直線コネクタ 432"/>
        <xdr:cNvCxnSpPr/>
      </xdr:nvCxnSpPr>
      <xdr:spPr>
        <a:xfrm>
          <a:off x="14782800" y="130657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5" name="テキスト ボックス 434"/>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53848</xdr:rowOff>
    </xdr:to>
    <xdr:cxnSp macro="">
      <xdr:nvCxnSpPr>
        <xdr:cNvPr id="436" name="直線コネクタ 435"/>
        <xdr:cNvCxnSpPr/>
      </xdr:nvCxnSpPr>
      <xdr:spPr>
        <a:xfrm flipV="1">
          <a:off x="13893800" y="130657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8" name="テキスト ボックス 437"/>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53848</xdr:rowOff>
    </xdr:to>
    <xdr:cxnSp macro="">
      <xdr:nvCxnSpPr>
        <xdr:cNvPr id="439" name="直線コネクタ 438"/>
        <xdr:cNvCxnSpPr/>
      </xdr:nvCxnSpPr>
      <xdr:spPr>
        <a:xfrm>
          <a:off x="13004800" y="130200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1" name="テキスト ボックス 440"/>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43" name="テキスト ボックス 442"/>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9" name="楕円 448"/>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0"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1" name="楕円 450"/>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52" name="テキスト ボックス 45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3" name="楕円 452"/>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4" name="テキスト ボックス 453"/>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5" name="楕円 454"/>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6" name="テキスト ボックス 455"/>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7" name="楕円 456"/>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8" name="テキスト ボックス 457"/>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56439</xdr:rowOff>
    </xdr:from>
    <xdr:to>
      <xdr:col>29</xdr:col>
      <xdr:colOff>127000</xdr:colOff>
      <xdr:row>14</xdr:row>
      <xdr:rowOff>165115</xdr:rowOff>
    </xdr:to>
    <xdr:cxnSp macro="">
      <xdr:nvCxnSpPr>
        <xdr:cNvPr id="48" name="直線コネクタ 47"/>
        <xdr:cNvCxnSpPr/>
      </xdr:nvCxnSpPr>
      <xdr:spPr bwMode="auto">
        <a:xfrm>
          <a:off x="5003800" y="2504364"/>
          <a:ext cx="647700" cy="108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56439</xdr:rowOff>
    </xdr:from>
    <xdr:to>
      <xdr:col>26</xdr:col>
      <xdr:colOff>50800</xdr:colOff>
      <xdr:row>15</xdr:row>
      <xdr:rowOff>2581</xdr:rowOff>
    </xdr:to>
    <xdr:cxnSp macro="">
      <xdr:nvCxnSpPr>
        <xdr:cNvPr id="51" name="直線コネクタ 50"/>
        <xdr:cNvCxnSpPr/>
      </xdr:nvCxnSpPr>
      <xdr:spPr bwMode="auto">
        <a:xfrm flipV="1">
          <a:off x="4305300" y="2504364"/>
          <a:ext cx="698500" cy="11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2581</xdr:rowOff>
    </xdr:from>
    <xdr:to>
      <xdr:col>22</xdr:col>
      <xdr:colOff>114300</xdr:colOff>
      <xdr:row>15</xdr:row>
      <xdr:rowOff>7610</xdr:rowOff>
    </xdr:to>
    <xdr:cxnSp macro="">
      <xdr:nvCxnSpPr>
        <xdr:cNvPr id="54" name="直線コネクタ 53"/>
        <xdr:cNvCxnSpPr/>
      </xdr:nvCxnSpPr>
      <xdr:spPr bwMode="auto">
        <a:xfrm flipV="1">
          <a:off x="3606800" y="2621956"/>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7610</xdr:rowOff>
    </xdr:from>
    <xdr:to>
      <xdr:col>18</xdr:col>
      <xdr:colOff>177800</xdr:colOff>
      <xdr:row>15</xdr:row>
      <xdr:rowOff>51684</xdr:rowOff>
    </xdr:to>
    <xdr:cxnSp macro="">
      <xdr:nvCxnSpPr>
        <xdr:cNvPr id="57" name="直線コネクタ 56"/>
        <xdr:cNvCxnSpPr/>
      </xdr:nvCxnSpPr>
      <xdr:spPr bwMode="auto">
        <a:xfrm flipV="1">
          <a:off x="2908300" y="2626985"/>
          <a:ext cx="698500" cy="4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114315</xdr:rowOff>
    </xdr:from>
    <xdr:to>
      <xdr:col>29</xdr:col>
      <xdr:colOff>177800</xdr:colOff>
      <xdr:row>15</xdr:row>
      <xdr:rowOff>44465</xdr:rowOff>
    </xdr:to>
    <xdr:sp macro="" textlink="">
      <xdr:nvSpPr>
        <xdr:cNvPr id="67" name="楕円 66"/>
        <xdr:cNvSpPr/>
      </xdr:nvSpPr>
      <xdr:spPr bwMode="auto">
        <a:xfrm>
          <a:off x="5600700" y="2562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130842</xdr:rowOff>
    </xdr:from>
    <xdr:ext cx="762000" cy="259045"/>
    <xdr:sp macro="" textlink="">
      <xdr:nvSpPr>
        <xdr:cNvPr id="68" name="人口1人当たり決算額の推移該当値テキスト130"/>
        <xdr:cNvSpPr txBox="1"/>
      </xdr:nvSpPr>
      <xdr:spPr>
        <a:xfrm>
          <a:off x="5740400" y="240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5639</xdr:rowOff>
    </xdr:from>
    <xdr:to>
      <xdr:col>26</xdr:col>
      <xdr:colOff>101600</xdr:colOff>
      <xdr:row>14</xdr:row>
      <xdr:rowOff>107239</xdr:rowOff>
    </xdr:to>
    <xdr:sp macro="" textlink="">
      <xdr:nvSpPr>
        <xdr:cNvPr id="69" name="楕円 68"/>
        <xdr:cNvSpPr/>
      </xdr:nvSpPr>
      <xdr:spPr bwMode="auto">
        <a:xfrm>
          <a:off x="4953000" y="245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117416</xdr:rowOff>
    </xdr:from>
    <xdr:ext cx="736600" cy="259045"/>
    <xdr:sp macro="" textlink="">
      <xdr:nvSpPr>
        <xdr:cNvPr id="70" name="テキスト ボックス 69"/>
        <xdr:cNvSpPr txBox="1"/>
      </xdr:nvSpPr>
      <xdr:spPr>
        <a:xfrm>
          <a:off x="4622800" y="2222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123231</xdr:rowOff>
    </xdr:from>
    <xdr:to>
      <xdr:col>22</xdr:col>
      <xdr:colOff>165100</xdr:colOff>
      <xdr:row>15</xdr:row>
      <xdr:rowOff>53381</xdr:rowOff>
    </xdr:to>
    <xdr:sp macro="" textlink="">
      <xdr:nvSpPr>
        <xdr:cNvPr id="71" name="楕円 70"/>
        <xdr:cNvSpPr/>
      </xdr:nvSpPr>
      <xdr:spPr bwMode="auto">
        <a:xfrm>
          <a:off x="4254500" y="257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63558</xdr:rowOff>
    </xdr:from>
    <xdr:ext cx="762000" cy="259045"/>
    <xdr:sp macro="" textlink="">
      <xdr:nvSpPr>
        <xdr:cNvPr id="72" name="テキスト ボックス 71"/>
        <xdr:cNvSpPr txBox="1"/>
      </xdr:nvSpPr>
      <xdr:spPr>
        <a:xfrm>
          <a:off x="3924300" y="234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128260</xdr:rowOff>
    </xdr:from>
    <xdr:to>
      <xdr:col>19</xdr:col>
      <xdr:colOff>38100</xdr:colOff>
      <xdr:row>15</xdr:row>
      <xdr:rowOff>58410</xdr:rowOff>
    </xdr:to>
    <xdr:sp macro="" textlink="">
      <xdr:nvSpPr>
        <xdr:cNvPr id="73" name="楕円 72"/>
        <xdr:cNvSpPr/>
      </xdr:nvSpPr>
      <xdr:spPr bwMode="auto">
        <a:xfrm>
          <a:off x="3556000" y="2576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68587</xdr:rowOff>
    </xdr:from>
    <xdr:ext cx="762000" cy="259045"/>
    <xdr:sp macro="" textlink="">
      <xdr:nvSpPr>
        <xdr:cNvPr id="74" name="テキスト ボックス 73"/>
        <xdr:cNvSpPr txBox="1"/>
      </xdr:nvSpPr>
      <xdr:spPr>
        <a:xfrm>
          <a:off x="3225800" y="234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884</xdr:rowOff>
    </xdr:from>
    <xdr:to>
      <xdr:col>15</xdr:col>
      <xdr:colOff>101600</xdr:colOff>
      <xdr:row>15</xdr:row>
      <xdr:rowOff>102484</xdr:rowOff>
    </xdr:to>
    <xdr:sp macro="" textlink="">
      <xdr:nvSpPr>
        <xdr:cNvPr id="75" name="楕円 74"/>
        <xdr:cNvSpPr/>
      </xdr:nvSpPr>
      <xdr:spPr bwMode="auto">
        <a:xfrm>
          <a:off x="2857500" y="262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112661</xdr:rowOff>
    </xdr:from>
    <xdr:ext cx="762000" cy="259045"/>
    <xdr:sp macro="" textlink="">
      <xdr:nvSpPr>
        <xdr:cNvPr id="76" name="テキスト ボックス 75"/>
        <xdr:cNvSpPr txBox="1"/>
      </xdr:nvSpPr>
      <xdr:spPr>
        <a:xfrm>
          <a:off x="2527300" y="238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97244</xdr:rowOff>
    </xdr:from>
    <xdr:to>
      <xdr:col>29</xdr:col>
      <xdr:colOff>127000</xdr:colOff>
      <xdr:row>36</xdr:row>
      <xdr:rowOff>146469</xdr:rowOff>
    </xdr:to>
    <xdr:cxnSp macro="">
      <xdr:nvCxnSpPr>
        <xdr:cNvPr id="109" name="直線コネクタ 108"/>
        <xdr:cNvCxnSpPr/>
      </xdr:nvCxnSpPr>
      <xdr:spPr bwMode="auto">
        <a:xfrm>
          <a:off x="5003800" y="7050494"/>
          <a:ext cx="647700" cy="4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75261</xdr:rowOff>
    </xdr:from>
    <xdr:to>
      <xdr:col>26</xdr:col>
      <xdr:colOff>50800</xdr:colOff>
      <xdr:row>36</xdr:row>
      <xdr:rowOff>97244</xdr:rowOff>
    </xdr:to>
    <xdr:cxnSp macro="">
      <xdr:nvCxnSpPr>
        <xdr:cNvPr id="112" name="直線コネクタ 111"/>
        <xdr:cNvCxnSpPr/>
      </xdr:nvCxnSpPr>
      <xdr:spPr bwMode="auto">
        <a:xfrm>
          <a:off x="4305300" y="7028511"/>
          <a:ext cx="698500" cy="21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75261</xdr:rowOff>
    </xdr:from>
    <xdr:to>
      <xdr:col>22</xdr:col>
      <xdr:colOff>114300</xdr:colOff>
      <xdr:row>36</xdr:row>
      <xdr:rowOff>140297</xdr:rowOff>
    </xdr:to>
    <xdr:cxnSp macro="">
      <xdr:nvCxnSpPr>
        <xdr:cNvPr id="115" name="直線コネクタ 114"/>
        <xdr:cNvCxnSpPr/>
      </xdr:nvCxnSpPr>
      <xdr:spPr bwMode="auto">
        <a:xfrm flipV="1">
          <a:off x="3606800" y="7028511"/>
          <a:ext cx="698500" cy="650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140297</xdr:rowOff>
    </xdr:from>
    <xdr:to>
      <xdr:col>18</xdr:col>
      <xdr:colOff>177800</xdr:colOff>
      <xdr:row>36</xdr:row>
      <xdr:rowOff>151003</xdr:rowOff>
    </xdr:to>
    <xdr:cxnSp macro="">
      <xdr:nvCxnSpPr>
        <xdr:cNvPr id="118" name="直線コネクタ 117"/>
        <xdr:cNvCxnSpPr/>
      </xdr:nvCxnSpPr>
      <xdr:spPr bwMode="auto">
        <a:xfrm flipV="1">
          <a:off x="2908300" y="7093547"/>
          <a:ext cx="698500" cy="10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95669</xdr:rowOff>
    </xdr:from>
    <xdr:to>
      <xdr:col>29</xdr:col>
      <xdr:colOff>177800</xdr:colOff>
      <xdr:row>37</xdr:row>
      <xdr:rowOff>25819</xdr:rowOff>
    </xdr:to>
    <xdr:sp macro="" textlink="">
      <xdr:nvSpPr>
        <xdr:cNvPr id="128" name="楕円 127"/>
        <xdr:cNvSpPr/>
      </xdr:nvSpPr>
      <xdr:spPr bwMode="auto">
        <a:xfrm>
          <a:off x="5600700" y="7048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67746</xdr:rowOff>
    </xdr:from>
    <xdr:ext cx="762000" cy="259045"/>
    <xdr:sp macro="" textlink="">
      <xdr:nvSpPr>
        <xdr:cNvPr id="129" name="人口1人当たり決算額の推移該当値テキスト445"/>
        <xdr:cNvSpPr txBox="1"/>
      </xdr:nvSpPr>
      <xdr:spPr>
        <a:xfrm>
          <a:off x="5740400" y="702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46444</xdr:rowOff>
    </xdr:from>
    <xdr:to>
      <xdr:col>26</xdr:col>
      <xdr:colOff>101600</xdr:colOff>
      <xdr:row>36</xdr:row>
      <xdr:rowOff>148044</xdr:rowOff>
    </xdr:to>
    <xdr:sp macro="" textlink="">
      <xdr:nvSpPr>
        <xdr:cNvPr id="130" name="楕円 129"/>
        <xdr:cNvSpPr/>
      </xdr:nvSpPr>
      <xdr:spPr bwMode="auto">
        <a:xfrm>
          <a:off x="4953000" y="6999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132821</xdr:rowOff>
    </xdr:from>
    <xdr:ext cx="736600" cy="259045"/>
    <xdr:sp macro="" textlink="">
      <xdr:nvSpPr>
        <xdr:cNvPr id="131" name="テキスト ボックス 130"/>
        <xdr:cNvSpPr txBox="1"/>
      </xdr:nvSpPr>
      <xdr:spPr>
        <a:xfrm>
          <a:off x="4622800" y="708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24461</xdr:rowOff>
    </xdr:from>
    <xdr:to>
      <xdr:col>22</xdr:col>
      <xdr:colOff>165100</xdr:colOff>
      <xdr:row>36</xdr:row>
      <xdr:rowOff>126061</xdr:rowOff>
    </xdr:to>
    <xdr:sp macro="" textlink="">
      <xdr:nvSpPr>
        <xdr:cNvPr id="132" name="楕円 131"/>
        <xdr:cNvSpPr/>
      </xdr:nvSpPr>
      <xdr:spPr bwMode="auto">
        <a:xfrm>
          <a:off x="4254500" y="6977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110838</xdr:rowOff>
    </xdr:from>
    <xdr:ext cx="762000" cy="259045"/>
    <xdr:sp macro="" textlink="">
      <xdr:nvSpPr>
        <xdr:cNvPr id="133" name="テキスト ボックス 132"/>
        <xdr:cNvSpPr txBox="1"/>
      </xdr:nvSpPr>
      <xdr:spPr>
        <a:xfrm>
          <a:off x="3924300" y="70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89497</xdr:rowOff>
    </xdr:from>
    <xdr:to>
      <xdr:col>19</xdr:col>
      <xdr:colOff>38100</xdr:colOff>
      <xdr:row>37</xdr:row>
      <xdr:rowOff>19647</xdr:rowOff>
    </xdr:to>
    <xdr:sp macro="" textlink="">
      <xdr:nvSpPr>
        <xdr:cNvPr id="134" name="楕円 133"/>
        <xdr:cNvSpPr/>
      </xdr:nvSpPr>
      <xdr:spPr bwMode="auto">
        <a:xfrm>
          <a:off x="3556000" y="704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4424</xdr:rowOff>
    </xdr:from>
    <xdr:ext cx="762000" cy="259045"/>
    <xdr:sp macro="" textlink="">
      <xdr:nvSpPr>
        <xdr:cNvPr id="135" name="テキスト ボックス 134"/>
        <xdr:cNvSpPr txBox="1"/>
      </xdr:nvSpPr>
      <xdr:spPr>
        <a:xfrm>
          <a:off x="3225800" y="712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100203</xdr:rowOff>
    </xdr:from>
    <xdr:to>
      <xdr:col>15</xdr:col>
      <xdr:colOff>101600</xdr:colOff>
      <xdr:row>37</xdr:row>
      <xdr:rowOff>30353</xdr:rowOff>
    </xdr:to>
    <xdr:sp macro="" textlink="">
      <xdr:nvSpPr>
        <xdr:cNvPr id="136" name="楕円 135"/>
        <xdr:cNvSpPr/>
      </xdr:nvSpPr>
      <xdr:spPr bwMode="auto">
        <a:xfrm>
          <a:off x="2857500" y="705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15130</xdr:rowOff>
    </xdr:from>
    <xdr:ext cx="762000" cy="259045"/>
    <xdr:sp macro="" textlink="">
      <xdr:nvSpPr>
        <xdr:cNvPr id="137" name="テキスト ボックス 136"/>
        <xdr:cNvSpPr txBox="1"/>
      </xdr:nvSpPr>
      <xdr:spPr>
        <a:xfrm>
          <a:off x="2527300" y="713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123763</xdr:rowOff>
    </xdr:from>
    <xdr:to>
      <xdr:col>24</xdr:col>
      <xdr:colOff>63500</xdr:colOff>
      <xdr:row>36</xdr:row>
      <xdr:rowOff>4075</xdr:rowOff>
    </xdr:to>
    <xdr:cxnSp macro="">
      <xdr:nvCxnSpPr>
        <xdr:cNvPr id="63" name="直線コネクタ 62"/>
        <xdr:cNvCxnSpPr/>
      </xdr:nvCxnSpPr>
      <xdr:spPr>
        <a:xfrm>
          <a:off x="3797300" y="6124513"/>
          <a:ext cx="838200" cy="5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xdr:rowOff>
    </xdr:from>
    <xdr:ext cx="534377" cy="259045"/>
    <xdr:sp macro="" textlink="">
      <xdr:nvSpPr>
        <xdr:cNvPr id="64" name="人件費平均値テキスト"/>
        <xdr:cNvSpPr txBox="1"/>
      </xdr:nvSpPr>
      <xdr:spPr>
        <a:xfrm>
          <a:off x="4686300" y="5836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123763</xdr:rowOff>
    </xdr:from>
    <xdr:to>
      <xdr:col>19</xdr:col>
      <xdr:colOff>177800</xdr:colOff>
      <xdr:row>37</xdr:row>
      <xdr:rowOff>74843</xdr:rowOff>
    </xdr:to>
    <xdr:cxnSp macro="">
      <xdr:nvCxnSpPr>
        <xdr:cNvPr id="66" name="直線コネクタ 65"/>
        <xdr:cNvCxnSpPr/>
      </xdr:nvCxnSpPr>
      <xdr:spPr>
        <a:xfrm flipV="1">
          <a:off x="2908300" y="6124513"/>
          <a:ext cx="889000" cy="2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124894</xdr:rowOff>
    </xdr:from>
    <xdr:ext cx="534377" cy="259045"/>
    <xdr:sp macro="" textlink="">
      <xdr:nvSpPr>
        <xdr:cNvPr id="68" name="テキスト ボックス 67"/>
        <xdr:cNvSpPr txBox="1"/>
      </xdr:nvSpPr>
      <xdr:spPr>
        <a:xfrm>
          <a:off x="3530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9757</xdr:rowOff>
    </xdr:from>
    <xdr:to>
      <xdr:col>15</xdr:col>
      <xdr:colOff>50800</xdr:colOff>
      <xdr:row>37</xdr:row>
      <xdr:rowOff>74843</xdr:rowOff>
    </xdr:to>
    <xdr:cxnSp macro="">
      <xdr:nvCxnSpPr>
        <xdr:cNvPr id="69" name="直線コネクタ 68"/>
        <xdr:cNvCxnSpPr/>
      </xdr:nvCxnSpPr>
      <xdr:spPr>
        <a:xfrm>
          <a:off x="2019300" y="6353407"/>
          <a:ext cx="8890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90343</xdr:rowOff>
    </xdr:from>
    <xdr:ext cx="534377" cy="259045"/>
    <xdr:sp macro="" textlink="">
      <xdr:nvSpPr>
        <xdr:cNvPr id="71" name="テキスト ボックス 70"/>
        <xdr:cNvSpPr txBox="1"/>
      </xdr:nvSpPr>
      <xdr:spPr>
        <a:xfrm>
          <a:off x="2641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9757</xdr:rowOff>
    </xdr:from>
    <xdr:to>
      <xdr:col>10</xdr:col>
      <xdr:colOff>114300</xdr:colOff>
      <xdr:row>37</xdr:row>
      <xdr:rowOff>38724</xdr:rowOff>
    </xdr:to>
    <xdr:cxnSp macro="">
      <xdr:nvCxnSpPr>
        <xdr:cNvPr id="72" name="直線コネクタ 71"/>
        <xdr:cNvCxnSpPr/>
      </xdr:nvCxnSpPr>
      <xdr:spPr>
        <a:xfrm flipV="1">
          <a:off x="1130300" y="6353407"/>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95242</xdr:rowOff>
    </xdr:from>
    <xdr:ext cx="534377" cy="259045"/>
    <xdr:sp macro="" textlink="">
      <xdr:nvSpPr>
        <xdr:cNvPr id="74" name="テキスト ボックス 73"/>
        <xdr:cNvSpPr txBox="1"/>
      </xdr:nvSpPr>
      <xdr:spPr>
        <a:xfrm>
          <a:off x="1752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99258</xdr:rowOff>
    </xdr:from>
    <xdr:ext cx="534377" cy="259045"/>
    <xdr:sp macro="" textlink="">
      <xdr:nvSpPr>
        <xdr:cNvPr id="76" name="テキスト ボックス 75"/>
        <xdr:cNvSpPr txBox="1"/>
      </xdr:nvSpPr>
      <xdr:spPr>
        <a:xfrm>
          <a:off x="863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124725</xdr:rowOff>
    </xdr:from>
    <xdr:to>
      <xdr:col>24</xdr:col>
      <xdr:colOff>114300</xdr:colOff>
      <xdr:row>36</xdr:row>
      <xdr:rowOff>54875</xdr:rowOff>
    </xdr:to>
    <xdr:sp macro="" textlink="">
      <xdr:nvSpPr>
        <xdr:cNvPr id="82" name="楕円 81"/>
        <xdr:cNvSpPr/>
      </xdr:nvSpPr>
      <xdr:spPr>
        <a:xfrm>
          <a:off x="4584700" y="61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103152</xdr:rowOff>
    </xdr:from>
    <xdr:ext cx="534377" cy="259045"/>
    <xdr:sp macro="" textlink="">
      <xdr:nvSpPr>
        <xdr:cNvPr id="83" name="人件費該当値テキスト"/>
        <xdr:cNvSpPr txBox="1"/>
      </xdr:nvSpPr>
      <xdr:spPr>
        <a:xfrm>
          <a:off x="4686300" y="610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72963</xdr:rowOff>
    </xdr:from>
    <xdr:to>
      <xdr:col>20</xdr:col>
      <xdr:colOff>38100</xdr:colOff>
      <xdr:row>36</xdr:row>
      <xdr:rowOff>3113</xdr:rowOff>
    </xdr:to>
    <xdr:sp macro="" textlink="">
      <xdr:nvSpPr>
        <xdr:cNvPr id="84" name="楕円 83"/>
        <xdr:cNvSpPr/>
      </xdr:nvSpPr>
      <xdr:spPr>
        <a:xfrm>
          <a:off x="3746500" y="607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165690</xdr:rowOff>
    </xdr:from>
    <xdr:ext cx="534377" cy="259045"/>
    <xdr:sp macro="" textlink="">
      <xdr:nvSpPr>
        <xdr:cNvPr id="85" name="テキスト ボックス 84"/>
        <xdr:cNvSpPr txBox="1"/>
      </xdr:nvSpPr>
      <xdr:spPr>
        <a:xfrm>
          <a:off x="3530111" y="616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24043</xdr:rowOff>
    </xdr:from>
    <xdr:to>
      <xdr:col>15</xdr:col>
      <xdr:colOff>101600</xdr:colOff>
      <xdr:row>37</xdr:row>
      <xdr:rowOff>125643</xdr:rowOff>
    </xdr:to>
    <xdr:sp macro="" textlink="">
      <xdr:nvSpPr>
        <xdr:cNvPr id="86" name="楕円 85"/>
        <xdr:cNvSpPr/>
      </xdr:nvSpPr>
      <xdr:spPr>
        <a:xfrm>
          <a:off x="2857500" y="636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116770</xdr:rowOff>
    </xdr:from>
    <xdr:ext cx="534377" cy="259045"/>
    <xdr:sp macro="" textlink="">
      <xdr:nvSpPr>
        <xdr:cNvPr id="87" name="テキスト ボックス 86"/>
        <xdr:cNvSpPr txBox="1"/>
      </xdr:nvSpPr>
      <xdr:spPr>
        <a:xfrm>
          <a:off x="2641111" y="646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130407</xdr:rowOff>
    </xdr:from>
    <xdr:to>
      <xdr:col>10</xdr:col>
      <xdr:colOff>165100</xdr:colOff>
      <xdr:row>37</xdr:row>
      <xdr:rowOff>60557</xdr:rowOff>
    </xdr:to>
    <xdr:sp macro="" textlink="">
      <xdr:nvSpPr>
        <xdr:cNvPr id="88" name="楕円 87"/>
        <xdr:cNvSpPr/>
      </xdr:nvSpPr>
      <xdr:spPr>
        <a:xfrm>
          <a:off x="1968500" y="63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51684</xdr:rowOff>
    </xdr:from>
    <xdr:ext cx="534377" cy="259045"/>
    <xdr:sp macro="" textlink="">
      <xdr:nvSpPr>
        <xdr:cNvPr id="89" name="テキスト ボックス 88"/>
        <xdr:cNvSpPr txBox="1"/>
      </xdr:nvSpPr>
      <xdr:spPr>
        <a:xfrm>
          <a:off x="1752111" y="63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159374</xdr:rowOff>
    </xdr:from>
    <xdr:to>
      <xdr:col>6</xdr:col>
      <xdr:colOff>38100</xdr:colOff>
      <xdr:row>37</xdr:row>
      <xdr:rowOff>89524</xdr:rowOff>
    </xdr:to>
    <xdr:sp macro="" textlink="">
      <xdr:nvSpPr>
        <xdr:cNvPr id="90" name="楕円 89"/>
        <xdr:cNvSpPr/>
      </xdr:nvSpPr>
      <xdr:spPr>
        <a:xfrm>
          <a:off x="1079500" y="633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80651</xdr:rowOff>
    </xdr:from>
    <xdr:ext cx="534377" cy="259045"/>
    <xdr:sp macro="" textlink="">
      <xdr:nvSpPr>
        <xdr:cNvPr id="91" name="テキスト ボックス 90"/>
        <xdr:cNvSpPr txBox="1"/>
      </xdr:nvSpPr>
      <xdr:spPr>
        <a:xfrm>
          <a:off x="863111" y="64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151085</xdr:rowOff>
    </xdr:from>
    <xdr:to>
      <xdr:col>24</xdr:col>
      <xdr:colOff>62865</xdr:colOff>
      <xdr:row>58</xdr:row>
      <xdr:rowOff>8712</xdr:rowOff>
    </xdr:to>
    <xdr:cxnSp macro="">
      <xdr:nvCxnSpPr>
        <xdr:cNvPr id="114" name="直線コネクタ 113"/>
        <xdr:cNvCxnSpPr/>
      </xdr:nvCxnSpPr>
      <xdr:spPr>
        <a:xfrm flipV="1">
          <a:off x="4633595" y="8895035"/>
          <a:ext cx="1270" cy="105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12539</xdr:rowOff>
    </xdr:from>
    <xdr:ext cx="534377" cy="259045"/>
    <xdr:sp macro="" textlink="">
      <xdr:nvSpPr>
        <xdr:cNvPr id="115" name="物件費最小値テキスト"/>
        <xdr:cNvSpPr txBox="1"/>
      </xdr:nvSpPr>
      <xdr:spPr>
        <a:xfrm>
          <a:off x="4686300" y="995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8712</xdr:rowOff>
    </xdr:from>
    <xdr:to>
      <xdr:col>24</xdr:col>
      <xdr:colOff>152400</xdr:colOff>
      <xdr:row>58</xdr:row>
      <xdr:rowOff>8712</xdr:rowOff>
    </xdr:to>
    <xdr:cxnSp macro="">
      <xdr:nvCxnSpPr>
        <xdr:cNvPr id="116" name="直線コネクタ 115"/>
        <xdr:cNvCxnSpPr/>
      </xdr:nvCxnSpPr>
      <xdr:spPr>
        <a:xfrm>
          <a:off x="4546600" y="9952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97762</xdr:rowOff>
    </xdr:from>
    <xdr:ext cx="534377" cy="259045"/>
    <xdr:sp macro="" textlink="">
      <xdr:nvSpPr>
        <xdr:cNvPr id="117" name="物件費最大値テキスト"/>
        <xdr:cNvSpPr txBox="1"/>
      </xdr:nvSpPr>
      <xdr:spPr>
        <a:xfrm>
          <a:off x="4686300" y="867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151085</xdr:rowOff>
    </xdr:from>
    <xdr:to>
      <xdr:col>24</xdr:col>
      <xdr:colOff>152400</xdr:colOff>
      <xdr:row>51</xdr:row>
      <xdr:rowOff>151085</xdr:rowOff>
    </xdr:to>
    <xdr:cxnSp macro="">
      <xdr:nvCxnSpPr>
        <xdr:cNvPr id="118" name="直線コネクタ 117"/>
        <xdr:cNvCxnSpPr/>
      </xdr:nvCxnSpPr>
      <xdr:spPr>
        <a:xfrm>
          <a:off x="4546600" y="88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19845</xdr:rowOff>
    </xdr:from>
    <xdr:to>
      <xdr:col>24</xdr:col>
      <xdr:colOff>63500</xdr:colOff>
      <xdr:row>58</xdr:row>
      <xdr:rowOff>56649</xdr:rowOff>
    </xdr:to>
    <xdr:cxnSp macro="">
      <xdr:nvCxnSpPr>
        <xdr:cNvPr id="119" name="直線コネクタ 118"/>
        <xdr:cNvCxnSpPr/>
      </xdr:nvCxnSpPr>
      <xdr:spPr>
        <a:xfrm flipV="1">
          <a:off x="3797300" y="9792495"/>
          <a:ext cx="838200" cy="2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126224</xdr:rowOff>
    </xdr:from>
    <xdr:ext cx="534377" cy="259045"/>
    <xdr:sp macro="" textlink="">
      <xdr:nvSpPr>
        <xdr:cNvPr id="120" name="物件費平均値テキスト"/>
        <xdr:cNvSpPr txBox="1"/>
      </xdr:nvSpPr>
      <xdr:spPr>
        <a:xfrm>
          <a:off x="4686300" y="9384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103347</xdr:rowOff>
    </xdr:from>
    <xdr:to>
      <xdr:col>24</xdr:col>
      <xdr:colOff>114300</xdr:colOff>
      <xdr:row>56</xdr:row>
      <xdr:rowOff>33497</xdr:rowOff>
    </xdr:to>
    <xdr:sp macro="" textlink="">
      <xdr:nvSpPr>
        <xdr:cNvPr id="121" name="フローチャート: 判断 120"/>
        <xdr:cNvSpPr/>
      </xdr:nvSpPr>
      <xdr:spPr>
        <a:xfrm>
          <a:off x="4584700" y="953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37653</xdr:rowOff>
    </xdr:from>
    <xdr:to>
      <xdr:col>19</xdr:col>
      <xdr:colOff>177800</xdr:colOff>
      <xdr:row>58</xdr:row>
      <xdr:rowOff>56649</xdr:rowOff>
    </xdr:to>
    <xdr:cxnSp macro="">
      <xdr:nvCxnSpPr>
        <xdr:cNvPr id="122" name="直線コネクタ 121"/>
        <xdr:cNvCxnSpPr/>
      </xdr:nvCxnSpPr>
      <xdr:spPr>
        <a:xfrm>
          <a:off x="2908300" y="9981753"/>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95072</xdr:rowOff>
    </xdr:from>
    <xdr:to>
      <xdr:col>20</xdr:col>
      <xdr:colOff>38100</xdr:colOff>
      <xdr:row>57</xdr:row>
      <xdr:rowOff>25222</xdr:rowOff>
    </xdr:to>
    <xdr:sp macro="" textlink="">
      <xdr:nvSpPr>
        <xdr:cNvPr id="123" name="フローチャート: 判断 122"/>
        <xdr:cNvSpPr/>
      </xdr:nvSpPr>
      <xdr:spPr>
        <a:xfrm>
          <a:off x="37465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41749</xdr:rowOff>
    </xdr:from>
    <xdr:ext cx="534377" cy="259045"/>
    <xdr:sp macro="" textlink="">
      <xdr:nvSpPr>
        <xdr:cNvPr id="124" name="テキスト ボックス 123"/>
        <xdr:cNvSpPr txBox="1"/>
      </xdr:nvSpPr>
      <xdr:spPr>
        <a:xfrm>
          <a:off x="3530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37653</xdr:rowOff>
    </xdr:from>
    <xdr:to>
      <xdr:col>15</xdr:col>
      <xdr:colOff>50800</xdr:colOff>
      <xdr:row>58</xdr:row>
      <xdr:rowOff>77543</xdr:rowOff>
    </xdr:to>
    <xdr:cxnSp macro="">
      <xdr:nvCxnSpPr>
        <xdr:cNvPr id="125" name="直線コネクタ 124"/>
        <xdr:cNvCxnSpPr/>
      </xdr:nvCxnSpPr>
      <xdr:spPr>
        <a:xfrm flipV="1">
          <a:off x="2019300" y="9981753"/>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166304</xdr:rowOff>
    </xdr:from>
    <xdr:to>
      <xdr:col>15</xdr:col>
      <xdr:colOff>101600</xdr:colOff>
      <xdr:row>57</xdr:row>
      <xdr:rowOff>96454</xdr:rowOff>
    </xdr:to>
    <xdr:sp macro="" textlink="">
      <xdr:nvSpPr>
        <xdr:cNvPr id="126" name="フローチャート: 判断 125"/>
        <xdr:cNvSpPr/>
      </xdr:nvSpPr>
      <xdr:spPr>
        <a:xfrm>
          <a:off x="2857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112981</xdr:rowOff>
    </xdr:from>
    <xdr:ext cx="534377" cy="259045"/>
    <xdr:sp macro="" textlink="">
      <xdr:nvSpPr>
        <xdr:cNvPr id="127" name="テキスト ボックス 126"/>
        <xdr:cNvSpPr txBox="1"/>
      </xdr:nvSpPr>
      <xdr:spPr>
        <a:xfrm>
          <a:off x="2641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77543</xdr:rowOff>
    </xdr:from>
    <xdr:to>
      <xdr:col>10</xdr:col>
      <xdr:colOff>114300</xdr:colOff>
      <xdr:row>58</xdr:row>
      <xdr:rowOff>104930</xdr:rowOff>
    </xdr:to>
    <xdr:cxnSp macro="">
      <xdr:nvCxnSpPr>
        <xdr:cNvPr id="128" name="直線コネクタ 127"/>
        <xdr:cNvCxnSpPr/>
      </xdr:nvCxnSpPr>
      <xdr:spPr>
        <a:xfrm flipV="1">
          <a:off x="1130300" y="1002164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44255</xdr:rowOff>
    </xdr:from>
    <xdr:to>
      <xdr:col>10</xdr:col>
      <xdr:colOff>165100</xdr:colOff>
      <xdr:row>57</xdr:row>
      <xdr:rowOff>145855</xdr:rowOff>
    </xdr:to>
    <xdr:sp macro="" textlink="">
      <xdr:nvSpPr>
        <xdr:cNvPr id="129" name="フローチャート: 判断 128"/>
        <xdr:cNvSpPr/>
      </xdr:nvSpPr>
      <xdr:spPr>
        <a:xfrm>
          <a:off x="1968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162382</xdr:rowOff>
    </xdr:from>
    <xdr:ext cx="534377" cy="259045"/>
    <xdr:sp macro="" textlink="">
      <xdr:nvSpPr>
        <xdr:cNvPr id="130" name="テキスト ボックス 129"/>
        <xdr:cNvSpPr txBox="1"/>
      </xdr:nvSpPr>
      <xdr:spPr>
        <a:xfrm>
          <a:off x="1752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96786</xdr:rowOff>
    </xdr:from>
    <xdr:to>
      <xdr:col>6</xdr:col>
      <xdr:colOff>38100</xdr:colOff>
      <xdr:row>58</xdr:row>
      <xdr:rowOff>26936</xdr:rowOff>
    </xdr:to>
    <xdr:sp macro="" textlink="">
      <xdr:nvSpPr>
        <xdr:cNvPr id="131" name="フローチャート: 判断 130"/>
        <xdr:cNvSpPr/>
      </xdr:nvSpPr>
      <xdr:spPr>
        <a:xfrm>
          <a:off x="1079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43463</xdr:rowOff>
    </xdr:from>
    <xdr:ext cx="534377" cy="259045"/>
    <xdr:sp macro="" textlink="">
      <xdr:nvSpPr>
        <xdr:cNvPr id="132" name="テキスト ボックス 131"/>
        <xdr:cNvSpPr txBox="1"/>
      </xdr:nvSpPr>
      <xdr:spPr>
        <a:xfrm>
          <a:off x="863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140495</xdr:rowOff>
    </xdr:from>
    <xdr:to>
      <xdr:col>24</xdr:col>
      <xdr:colOff>114300</xdr:colOff>
      <xdr:row>57</xdr:row>
      <xdr:rowOff>70645</xdr:rowOff>
    </xdr:to>
    <xdr:sp macro="" textlink="">
      <xdr:nvSpPr>
        <xdr:cNvPr id="138" name="楕円 137"/>
        <xdr:cNvSpPr/>
      </xdr:nvSpPr>
      <xdr:spPr>
        <a:xfrm>
          <a:off x="4584700" y="97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118922</xdr:rowOff>
    </xdr:from>
    <xdr:ext cx="534377" cy="259045"/>
    <xdr:sp macro="" textlink="">
      <xdr:nvSpPr>
        <xdr:cNvPr id="139" name="物件費該当値テキスト"/>
        <xdr:cNvSpPr txBox="1"/>
      </xdr:nvSpPr>
      <xdr:spPr>
        <a:xfrm>
          <a:off x="4686300" y="97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5849</xdr:rowOff>
    </xdr:from>
    <xdr:to>
      <xdr:col>20</xdr:col>
      <xdr:colOff>38100</xdr:colOff>
      <xdr:row>58</xdr:row>
      <xdr:rowOff>107449</xdr:rowOff>
    </xdr:to>
    <xdr:sp macro="" textlink="">
      <xdr:nvSpPr>
        <xdr:cNvPr id="140" name="楕円 139"/>
        <xdr:cNvSpPr/>
      </xdr:nvSpPr>
      <xdr:spPr>
        <a:xfrm>
          <a:off x="3746500" y="994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98576</xdr:rowOff>
    </xdr:from>
    <xdr:ext cx="534377" cy="259045"/>
    <xdr:sp macro="" textlink="">
      <xdr:nvSpPr>
        <xdr:cNvPr id="141" name="テキスト ボックス 140"/>
        <xdr:cNvSpPr txBox="1"/>
      </xdr:nvSpPr>
      <xdr:spPr>
        <a:xfrm>
          <a:off x="3530111" y="1004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158303</xdr:rowOff>
    </xdr:from>
    <xdr:to>
      <xdr:col>15</xdr:col>
      <xdr:colOff>101600</xdr:colOff>
      <xdr:row>58</xdr:row>
      <xdr:rowOff>88453</xdr:rowOff>
    </xdr:to>
    <xdr:sp macro="" textlink="">
      <xdr:nvSpPr>
        <xdr:cNvPr id="142" name="楕円 141"/>
        <xdr:cNvSpPr/>
      </xdr:nvSpPr>
      <xdr:spPr>
        <a:xfrm>
          <a:off x="2857500" y="993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79580</xdr:rowOff>
    </xdr:from>
    <xdr:ext cx="534377" cy="259045"/>
    <xdr:sp macro="" textlink="">
      <xdr:nvSpPr>
        <xdr:cNvPr id="143" name="テキスト ボックス 142"/>
        <xdr:cNvSpPr txBox="1"/>
      </xdr:nvSpPr>
      <xdr:spPr>
        <a:xfrm>
          <a:off x="2641111" y="1002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26743</xdr:rowOff>
    </xdr:from>
    <xdr:to>
      <xdr:col>10</xdr:col>
      <xdr:colOff>165100</xdr:colOff>
      <xdr:row>58</xdr:row>
      <xdr:rowOff>128343</xdr:rowOff>
    </xdr:to>
    <xdr:sp macro="" textlink="">
      <xdr:nvSpPr>
        <xdr:cNvPr id="144" name="楕円 143"/>
        <xdr:cNvSpPr/>
      </xdr:nvSpPr>
      <xdr:spPr>
        <a:xfrm>
          <a:off x="1968500" y="997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119470</xdr:rowOff>
    </xdr:from>
    <xdr:ext cx="534377" cy="259045"/>
    <xdr:sp macro="" textlink="">
      <xdr:nvSpPr>
        <xdr:cNvPr id="145" name="テキスト ボックス 144"/>
        <xdr:cNvSpPr txBox="1"/>
      </xdr:nvSpPr>
      <xdr:spPr>
        <a:xfrm>
          <a:off x="1752111" y="100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54130</xdr:rowOff>
    </xdr:from>
    <xdr:to>
      <xdr:col>6</xdr:col>
      <xdr:colOff>38100</xdr:colOff>
      <xdr:row>58</xdr:row>
      <xdr:rowOff>155730</xdr:rowOff>
    </xdr:to>
    <xdr:sp macro="" textlink="">
      <xdr:nvSpPr>
        <xdr:cNvPr id="146" name="楕円 145"/>
        <xdr:cNvSpPr/>
      </xdr:nvSpPr>
      <xdr:spPr>
        <a:xfrm>
          <a:off x="1079500" y="999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146857</xdr:rowOff>
    </xdr:from>
    <xdr:ext cx="534377" cy="259045"/>
    <xdr:sp macro="" textlink="">
      <xdr:nvSpPr>
        <xdr:cNvPr id="147" name="テキスト ボックス 146"/>
        <xdr:cNvSpPr txBox="1"/>
      </xdr:nvSpPr>
      <xdr:spPr>
        <a:xfrm>
          <a:off x="863111" y="1009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69" name="直線コネクタ 168"/>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0" name="維持補修費最小値テキスト"/>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1" name="直線コネクタ 170"/>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2" name="維持補修費最大値テキスト"/>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3" name="直線コネクタ 172"/>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165852</xdr:rowOff>
    </xdr:from>
    <xdr:to>
      <xdr:col>24</xdr:col>
      <xdr:colOff>63500</xdr:colOff>
      <xdr:row>78</xdr:row>
      <xdr:rowOff>9672</xdr:rowOff>
    </xdr:to>
    <xdr:cxnSp macro="">
      <xdr:nvCxnSpPr>
        <xdr:cNvPr id="174" name="直線コネクタ 173"/>
        <xdr:cNvCxnSpPr/>
      </xdr:nvCxnSpPr>
      <xdr:spPr>
        <a:xfrm>
          <a:off x="3797300" y="13367502"/>
          <a:ext cx="8382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50970</xdr:rowOff>
    </xdr:from>
    <xdr:ext cx="469744" cy="259045"/>
    <xdr:sp macro="" textlink="">
      <xdr:nvSpPr>
        <xdr:cNvPr id="175" name="維持補修費平均値テキスト"/>
        <xdr:cNvSpPr txBox="1"/>
      </xdr:nvSpPr>
      <xdr:spPr>
        <a:xfrm>
          <a:off x="4686300" y="13081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76" name="フローチャート: 判断 175"/>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165852</xdr:rowOff>
    </xdr:from>
    <xdr:to>
      <xdr:col>19</xdr:col>
      <xdr:colOff>177800</xdr:colOff>
      <xdr:row>78</xdr:row>
      <xdr:rowOff>8392</xdr:rowOff>
    </xdr:to>
    <xdr:cxnSp macro="">
      <xdr:nvCxnSpPr>
        <xdr:cNvPr id="177" name="直線コネクタ 176"/>
        <xdr:cNvCxnSpPr/>
      </xdr:nvCxnSpPr>
      <xdr:spPr>
        <a:xfrm flipV="1">
          <a:off x="2908300" y="13367502"/>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78" name="フローチャート: 判断 177"/>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154038</xdr:rowOff>
    </xdr:from>
    <xdr:ext cx="469744" cy="259045"/>
    <xdr:sp macro="" textlink="">
      <xdr:nvSpPr>
        <xdr:cNvPr id="179" name="テキスト ボックス 178"/>
        <xdr:cNvSpPr txBox="1"/>
      </xdr:nvSpPr>
      <xdr:spPr>
        <a:xfrm>
          <a:off x="3562428" y="1301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1122</xdr:rowOff>
    </xdr:from>
    <xdr:to>
      <xdr:col>15</xdr:col>
      <xdr:colOff>50800</xdr:colOff>
      <xdr:row>78</xdr:row>
      <xdr:rowOff>8392</xdr:rowOff>
    </xdr:to>
    <xdr:cxnSp macro="">
      <xdr:nvCxnSpPr>
        <xdr:cNvPr id="180" name="直線コネクタ 179"/>
        <xdr:cNvCxnSpPr/>
      </xdr:nvCxnSpPr>
      <xdr:spPr>
        <a:xfrm>
          <a:off x="2019300" y="13374222"/>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1" name="フローチャート: 判断 180"/>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19621</xdr:rowOff>
    </xdr:from>
    <xdr:ext cx="469744" cy="259045"/>
    <xdr:sp macro="" textlink="">
      <xdr:nvSpPr>
        <xdr:cNvPr id="182" name="テキスト ボックス 181"/>
        <xdr:cNvSpPr txBox="1"/>
      </xdr:nvSpPr>
      <xdr:spPr>
        <a:xfrm>
          <a:off x="2673428" y="1304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171338</xdr:rowOff>
    </xdr:from>
    <xdr:to>
      <xdr:col>10</xdr:col>
      <xdr:colOff>114300</xdr:colOff>
      <xdr:row>78</xdr:row>
      <xdr:rowOff>1122</xdr:rowOff>
    </xdr:to>
    <xdr:cxnSp macro="">
      <xdr:nvCxnSpPr>
        <xdr:cNvPr id="183" name="直線コネクタ 182"/>
        <xdr:cNvCxnSpPr/>
      </xdr:nvCxnSpPr>
      <xdr:spPr>
        <a:xfrm>
          <a:off x="1130300" y="13372988"/>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4" name="フローチャート: 判断 183"/>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10019</xdr:rowOff>
    </xdr:from>
    <xdr:ext cx="469744" cy="259045"/>
    <xdr:sp macro="" textlink="">
      <xdr:nvSpPr>
        <xdr:cNvPr id="185" name="テキスト ボックス 184"/>
        <xdr:cNvSpPr txBox="1"/>
      </xdr:nvSpPr>
      <xdr:spPr>
        <a:xfrm>
          <a:off x="1784428" y="1304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86" name="フローチャート: 判断 185"/>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13814</xdr:rowOff>
    </xdr:from>
    <xdr:ext cx="469744" cy="259045"/>
    <xdr:sp macro="" textlink="">
      <xdr:nvSpPr>
        <xdr:cNvPr id="187" name="テキスト ボックス 186"/>
        <xdr:cNvSpPr txBox="1"/>
      </xdr:nvSpPr>
      <xdr:spPr>
        <a:xfrm>
          <a:off x="895428" y="13044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130322</xdr:rowOff>
    </xdr:from>
    <xdr:to>
      <xdr:col>24</xdr:col>
      <xdr:colOff>114300</xdr:colOff>
      <xdr:row>78</xdr:row>
      <xdr:rowOff>60472</xdr:rowOff>
    </xdr:to>
    <xdr:sp macro="" textlink="">
      <xdr:nvSpPr>
        <xdr:cNvPr id="193" name="楕円 192"/>
        <xdr:cNvSpPr/>
      </xdr:nvSpPr>
      <xdr:spPr>
        <a:xfrm>
          <a:off x="45847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45249</xdr:rowOff>
    </xdr:from>
    <xdr:ext cx="469744" cy="259045"/>
    <xdr:sp macro="" textlink="">
      <xdr:nvSpPr>
        <xdr:cNvPr id="194" name="維持補修費該当値テキスト"/>
        <xdr:cNvSpPr txBox="1"/>
      </xdr:nvSpPr>
      <xdr:spPr>
        <a:xfrm>
          <a:off x="4686300" y="1324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115052</xdr:rowOff>
    </xdr:from>
    <xdr:to>
      <xdr:col>20</xdr:col>
      <xdr:colOff>38100</xdr:colOff>
      <xdr:row>78</xdr:row>
      <xdr:rowOff>45202</xdr:rowOff>
    </xdr:to>
    <xdr:sp macro="" textlink="">
      <xdr:nvSpPr>
        <xdr:cNvPr id="195" name="楕円 194"/>
        <xdr:cNvSpPr/>
      </xdr:nvSpPr>
      <xdr:spPr>
        <a:xfrm>
          <a:off x="3746500" y="133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36329</xdr:rowOff>
    </xdr:from>
    <xdr:ext cx="469744" cy="259045"/>
    <xdr:sp macro="" textlink="">
      <xdr:nvSpPr>
        <xdr:cNvPr id="196" name="テキスト ボックス 195"/>
        <xdr:cNvSpPr txBox="1"/>
      </xdr:nvSpPr>
      <xdr:spPr>
        <a:xfrm>
          <a:off x="3562428" y="134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129042</xdr:rowOff>
    </xdr:from>
    <xdr:to>
      <xdr:col>15</xdr:col>
      <xdr:colOff>101600</xdr:colOff>
      <xdr:row>78</xdr:row>
      <xdr:rowOff>59192</xdr:rowOff>
    </xdr:to>
    <xdr:sp macro="" textlink="">
      <xdr:nvSpPr>
        <xdr:cNvPr id="197" name="楕円 196"/>
        <xdr:cNvSpPr/>
      </xdr:nvSpPr>
      <xdr:spPr>
        <a:xfrm>
          <a:off x="2857500" y="133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50319</xdr:rowOff>
    </xdr:from>
    <xdr:ext cx="469744" cy="259045"/>
    <xdr:sp macro="" textlink="">
      <xdr:nvSpPr>
        <xdr:cNvPr id="198" name="テキスト ボックス 197"/>
        <xdr:cNvSpPr txBox="1"/>
      </xdr:nvSpPr>
      <xdr:spPr>
        <a:xfrm>
          <a:off x="2673428" y="1342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121772</xdr:rowOff>
    </xdr:from>
    <xdr:to>
      <xdr:col>10</xdr:col>
      <xdr:colOff>165100</xdr:colOff>
      <xdr:row>78</xdr:row>
      <xdr:rowOff>51922</xdr:rowOff>
    </xdr:to>
    <xdr:sp macro="" textlink="">
      <xdr:nvSpPr>
        <xdr:cNvPr id="199" name="楕円 198"/>
        <xdr:cNvSpPr/>
      </xdr:nvSpPr>
      <xdr:spPr>
        <a:xfrm>
          <a:off x="1968500" y="1332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43049</xdr:rowOff>
    </xdr:from>
    <xdr:ext cx="469744" cy="259045"/>
    <xdr:sp macro="" textlink="">
      <xdr:nvSpPr>
        <xdr:cNvPr id="200" name="テキスト ボックス 199"/>
        <xdr:cNvSpPr txBox="1"/>
      </xdr:nvSpPr>
      <xdr:spPr>
        <a:xfrm>
          <a:off x="1784428" y="1341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120538</xdr:rowOff>
    </xdr:from>
    <xdr:to>
      <xdr:col>6</xdr:col>
      <xdr:colOff>38100</xdr:colOff>
      <xdr:row>78</xdr:row>
      <xdr:rowOff>50688</xdr:rowOff>
    </xdr:to>
    <xdr:sp macro="" textlink="">
      <xdr:nvSpPr>
        <xdr:cNvPr id="201" name="楕円 200"/>
        <xdr:cNvSpPr/>
      </xdr:nvSpPr>
      <xdr:spPr>
        <a:xfrm>
          <a:off x="1079500" y="133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41815</xdr:rowOff>
    </xdr:from>
    <xdr:ext cx="469744" cy="259045"/>
    <xdr:sp macro="" textlink="">
      <xdr:nvSpPr>
        <xdr:cNvPr id="202" name="テキスト ボックス 201"/>
        <xdr:cNvSpPr txBox="1"/>
      </xdr:nvSpPr>
      <xdr:spPr>
        <a:xfrm>
          <a:off x="895428" y="134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27" name="直線コネクタ 226"/>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28" name="扶助費最小値テキスト"/>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29" name="直線コネクタ 228"/>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0" name="扶助費最大値テキスト"/>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1" name="直線コネクタ 230"/>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95262</xdr:rowOff>
    </xdr:from>
    <xdr:to>
      <xdr:col>24</xdr:col>
      <xdr:colOff>63500</xdr:colOff>
      <xdr:row>97</xdr:row>
      <xdr:rowOff>116687</xdr:rowOff>
    </xdr:to>
    <xdr:cxnSp macro="">
      <xdr:nvCxnSpPr>
        <xdr:cNvPr id="232" name="直線コネクタ 231"/>
        <xdr:cNvCxnSpPr/>
      </xdr:nvCxnSpPr>
      <xdr:spPr>
        <a:xfrm flipV="1">
          <a:off x="3797300" y="16383012"/>
          <a:ext cx="838200" cy="3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3" name="扶助費平均値テキスト"/>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4" name="フローチャート: 判断 233"/>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116687</xdr:rowOff>
    </xdr:from>
    <xdr:to>
      <xdr:col>19</xdr:col>
      <xdr:colOff>177800</xdr:colOff>
      <xdr:row>98</xdr:row>
      <xdr:rowOff>31699</xdr:rowOff>
    </xdr:to>
    <xdr:cxnSp macro="">
      <xdr:nvCxnSpPr>
        <xdr:cNvPr id="235" name="直線コネクタ 234"/>
        <xdr:cNvCxnSpPr/>
      </xdr:nvCxnSpPr>
      <xdr:spPr>
        <a:xfrm flipV="1">
          <a:off x="2908300" y="16747337"/>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36" name="フローチャート: 判断 235"/>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37" name="テキスト ボックス 236"/>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31699</xdr:rowOff>
    </xdr:from>
    <xdr:to>
      <xdr:col>15</xdr:col>
      <xdr:colOff>50800</xdr:colOff>
      <xdr:row>98</xdr:row>
      <xdr:rowOff>104800</xdr:rowOff>
    </xdr:to>
    <xdr:cxnSp macro="">
      <xdr:nvCxnSpPr>
        <xdr:cNvPr id="238" name="直線コネクタ 237"/>
        <xdr:cNvCxnSpPr/>
      </xdr:nvCxnSpPr>
      <xdr:spPr>
        <a:xfrm flipV="1">
          <a:off x="2019300" y="16833799"/>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39" name="フローチャート: 判断 238"/>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0" name="テキスト ボックス 239"/>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104711</xdr:rowOff>
    </xdr:from>
    <xdr:to>
      <xdr:col>10</xdr:col>
      <xdr:colOff>114300</xdr:colOff>
      <xdr:row>98</xdr:row>
      <xdr:rowOff>104800</xdr:rowOff>
    </xdr:to>
    <xdr:cxnSp macro="">
      <xdr:nvCxnSpPr>
        <xdr:cNvPr id="241" name="直線コネクタ 240"/>
        <xdr:cNvCxnSpPr/>
      </xdr:nvCxnSpPr>
      <xdr:spPr>
        <a:xfrm>
          <a:off x="1130300" y="16906811"/>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2" name="フローチャート: 判断 241"/>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3" name="テキスト ボックス 242"/>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4" name="フローチャート: 判断 243"/>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5" name="テキスト ボックス 244"/>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44462</xdr:rowOff>
    </xdr:from>
    <xdr:to>
      <xdr:col>24</xdr:col>
      <xdr:colOff>114300</xdr:colOff>
      <xdr:row>95</xdr:row>
      <xdr:rowOff>146062</xdr:rowOff>
    </xdr:to>
    <xdr:sp macro="" textlink="">
      <xdr:nvSpPr>
        <xdr:cNvPr id="251" name="楕円 250"/>
        <xdr:cNvSpPr/>
      </xdr:nvSpPr>
      <xdr:spPr>
        <a:xfrm>
          <a:off x="4584700" y="16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22889</xdr:rowOff>
    </xdr:from>
    <xdr:ext cx="599010" cy="259045"/>
    <xdr:sp macro="" textlink="">
      <xdr:nvSpPr>
        <xdr:cNvPr id="252" name="扶助費該当値テキスト"/>
        <xdr:cNvSpPr txBox="1"/>
      </xdr:nvSpPr>
      <xdr:spPr>
        <a:xfrm>
          <a:off x="4686300" y="1631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65887</xdr:rowOff>
    </xdr:from>
    <xdr:to>
      <xdr:col>20</xdr:col>
      <xdr:colOff>38100</xdr:colOff>
      <xdr:row>97</xdr:row>
      <xdr:rowOff>167487</xdr:rowOff>
    </xdr:to>
    <xdr:sp macro="" textlink="">
      <xdr:nvSpPr>
        <xdr:cNvPr id="253" name="楕円 252"/>
        <xdr:cNvSpPr/>
      </xdr:nvSpPr>
      <xdr:spPr>
        <a:xfrm>
          <a:off x="3746500" y="166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158614</xdr:rowOff>
    </xdr:from>
    <xdr:ext cx="599010" cy="259045"/>
    <xdr:sp macro="" textlink="">
      <xdr:nvSpPr>
        <xdr:cNvPr id="254" name="テキスト ボックス 253"/>
        <xdr:cNvSpPr txBox="1"/>
      </xdr:nvSpPr>
      <xdr:spPr>
        <a:xfrm>
          <a:off x="3497795" y="1678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152349</xdr:rowOff>
    </xdr:from>
    <xdr:to>
      <xdr:col>15</xdr:col>
      <xdr:colOff>101600</xdr:colOff>
      <xdr:row>98</xdr:row>
      <xdr:rowOff>82499</xdr:rowOff>
    </xdr:to>
    <xdr:sp macro="" textlink="">
      <xdr:nvSpPr>
        <xdr:cNvPr id="255" name="楕円 254"/>
        <xdr:cNvSpPr/>
      </xdr:nvSpPr>
      <xdr:spPr>
        <a:xfrm>
          <a:off x="2857500" y="1678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73626</xdr:rowOff>
    </xdr:from>
    <xdr:ext cx="599010" cy="259045"/>
    <xdr:sp macro="" textlink="">
      <xdr:nvSpPr>
        <xdr:cNvPr id="256" name="テキスト ボックス 255"/>
        <xdr:cNvSpPr txBox="1"/>
      </xdr:nvSpPr>
      <xdr:spPr>
        <a:xfrm>
          <a:off x="2608795" y="1687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54000</xdr:rowOff>
    </xdr:from>
    <xdr:to>
      <xdr:col>10</xdr:col>
      <xdr:colOff>165100</xdr:colOff>
      <xdr:row>98</xdr:row>
      <xdr:rowOff>155600</xdr:rowOff>
    </xdr:to>
    <xdr:sp macro="" textlink="">
      <xdr:nvSpPr>
        <xdr:cNvPr id="257" name="楕円 256"/>
        <xdr:cNvSpPr/>
      </xdr:nvSpPr>
      <xdr:spPr>
        <a:xfrm>
          <a:off x="1968500" y="168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146727</xdr:rowOff>
    </xdr:from>
    <xdr:ext cx="534377" cy="259045"/>
    <xdr:sp macro="" textlink="">
      <xdr:nvSpPr>
        <xdr:cNvPr id="258" name="テキスト ボックス 257"/>
        <xdr:cNvSpPr txBox="1"/>
      </xdr:nvSpPr>
      <xdr:spPr>
        <a:xfrm>
          <a:off x="1752111" y="169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53911</xdr:rowOff>
    </xdr:from>
    <xdr:to>
      <xdr:col>6</xdr:col>
      <xdr:colOff>38100</xdr:colOff>
      <xdr:row>98</xdr:row>
      <xdr:rowOff>155511</xdr:rowOff>
    </xdr:to>
    <xdr:sp macro="" textlink="">
      <xdr:nvSpPr>
        <xdr:cNvPr id="259" name="楕円 258"/>
        <xdr:cNvSpPr/>
      </xdr:nvSpPr>
      <xdr:spPr>
        <a:xfrm>
          <a:off x="1079500" y="1685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146638</xdr:rowOff>
    </xdr:from>
    <xdr:ext cx="534377" cy="259045"/>
    <xdr:sp macro="" textlink="">
      <xdr:nvSpPr>
        <xdr:cNvPr id="260" name="テキスト ボックス 259"/>
        <xdr:cNvSpPr txBox="1"/>
      </xdr:nvSpPr>
      <xdr:spPr>
        <a:xfrm>
          <a:off x="863111" y="1694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86" name="直線コネクタ 285"/>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87" name="補助費等最小値テキスト"/>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88" name="直線コネクタ 287"/>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89" name="補助費等最大値テキスト"/>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0" name="直線コネクタ 289"/>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3792</xdr:rowOff>
    </xdr:from>
    <xdr:to>
      <xdr:col>55</xdr:col>
      <xdr:colOff>0</xdr:colOff>
      <xdr:row>37</xdr:row>
      <xdr:rowOff>36710</xdr:rowOff>
    </xdr:to>
    <xdr:cxnSp macro="">
      <xdr:nvCxnSpPr>
        <xdr:cNvPr id="291" name="直線コネクタ 290"/>
        <xdr:cNvCxnSpPr/>
      </xdr:nvCxnSpPr>
      <xdr:spPr>
        <a:xfrm>
          <a:off x="9639300" y="5318742"/>
          <a:ext cx="838200" cy="1061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2" name="補助費等平均値テキスト"/>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3" name="フローチャート: 判断 292"/>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3792</xdr:rowOff>
    </xdr:from>
    <xdr:to>
      <xdr:col>50</xdr:col>
      <xdr:colOff>114300</xdr:colOff>
      <xdr:row>37</xdr:row>
      <xdr:rowOff>90649</xdr:rowOff>
    </xdr:to>
    <xdr:cxnSp macro="">
      <xdr:nvCxnSpPr>
        <xdr:cNvPr id="294" name="直線コネクタ 293"/>
        <xdr:cNvCxnSpPr/>
      </xdr:nvCxnSpPr>
      <xdr:spPr>
        <a:xfrm flipV="1">
          <a:off x="8750300" y="5318742"/>
          <a:ext cx="889000" cy="11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5" name="フローチャート: 判断 294"/>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296" name="テキスト ボックス 295"/>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87024</xdr:rowOff>
    </xdr:from>
    <xdr:to>
      <xdr:col>45</xdr:col>
      <xdr:colOff>177800</xdr:colOff>
      <xdr:row>37</xdr:row>
      <xdr:rowOff>90649</xdr:rowOff>
    </xdr:to>
    <xdr:cxnSp macro="">
      <xdr:nvCxnSpPr>
        <xdr:cNvPr id="297" name="直線コネクタ 296"/>
        <xdr:cNvCxnSpPr/>
      </xdr:nvCxnSpPr>
      <xdr:spPr>
        <a:xfrm>
          <a:off x="7861300" y="6430674"/>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298" name="フローチャート: 判断 297"/>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140675</xdr:rowOff>
    </xdr:from>
    <xdr:ext cx="534377" cy="259045"/>
    <xdr:sp macro="" textlink="">
      <xdr:nvSpPr>
        <xdr:cNvPr id="299" name="テキスト ボックス 298"/>
        <xdr:cNvSpPr txBox="1"/>
      </xdr:nvSpPr>
      <xdr:spPr>
        <a:xfrm>
          <a:off x="8483111" y="64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87024</xdr:rowOff>
    </xdr:from>
    <xdr:to>
      <xdr:col>41</xdr:col>
      <xdr:colOff>50800</xdr:colOff>
      <xdr:row>37</xdr:row>
      <xdr:rowOff>99935</xdr:rowOff>
    </xdr:to>
    <xdr:cxnSp macro="">
      <xdr:nvCxnSpPr>
        <xdr:cNvPr id="300" name="直線コネクタ 299"/>
        <xdr:cNvCxnSpPr/>
      </xdr:nvCxnSpPr>
      <xdr:spPr>
        <a:xfrm flipV="1">
          <a:off x="6972300" y="6430674"/>
          <a:ext cx="889000" cy="1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1" name="フローチャート: 判断 300"/>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159072</xdr:rowOff>
    </xdr:from>
    <xdr:ext cx="534377" cy="259045"/>
    <xdr:sp macro="" textlink="">
      <xdr:nvSpPr>
        <xdr:cNvPr id="302" name="テキスト ボックス 301"/>
        <xdr:cNvSpPr txBox="1"/>
      </xdr:nvSpPr>
      <xdr:spPr>
        <a:xfrm>
          <a:off x="7594111" y="65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3" name="フローチャート: 判断 302"/>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7259</xdr:rowOff>
    </xdr:from>
    <xdr:ext cx="534377" cy="259045"/>
    <xdr:sp macro="" textlink="">
      <xdr:nvSpPr>
        <xdr:cNvPr id="304" name="テキスト ボックス 303"/>
        <xdr:cNvSpPr txBox="1"/>
      </xdr:nvSpPr>
      <xdr:spPr>
        <a:xfrm>
          <a:off x="6705111" y="6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157360</xdr:rowOff>
    </xdr:from>
    <xdr:to>
      <xdr:col>55</xdr:col>
      <xdr:colOff>50800</xdr:colOff>
      <xdr:row>37</xdr:row>
      <xdr:rowOff>87510</xdr:rowOff>
    </xdr:to>
    <xdr:sp macro="" textlink="">
      <xdr:nvSpPr>
        <xdr:cNvPr id="310" name="楕円 309"/>
        <xdr:cNvSpPr/>
      </xdr:nvSpPr>
      <xdr:spPr>
        <a:xfrm>
          <a:off x="10426700" y="632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135787</xdr:rowOff>
    </xdr:from>
    <xdr:ext cx="534377" cy="259045"/>
    <xdr:sp macro="" textlink="">
      <xdr:nvSpPr>
        <xdr:cNvPr id="311" name="補助費等該当値テキスト"/>
        <xdr:cNvSpPr txBox="1"/>
      </xdr:nvSpPr>
      <xdr:spPr>
        <a:xfrm>
          <a:off x="10528300" y="630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124442</xdr:rowOff>
    </xdr:from>
    <xdr:to>
      <xdr:col>50</xdr:col>
      <xdr:colOff>165100</xdr:colOff>
      <xdr:row>31</xdr:row>
      <xdr:rowOff>54592</xdr:rowOff>
    </xdr:to>
    <xdr:sp macro="" textlink="">
      <xdr:nvSpPr>
        <xdr:cNvPr id="312" name="楕円 311"/>
        <xdr:cNvSpPr/>
      </xdr:nvSpPr>
      <xdr:spPr>
        <a:xfrm>
          <a:off x="9588500" y="526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45719</xdr:rowOff>
    </xdr:from>
    <xdr:ext cx="599010" cy="259045"/>
    <xdr:sp macro="" textlink="">
      <xdr:nvSpPr>
        <xdr:cNvPr id="313" name="テキスト ボックス 312"/>
        <xdr:cNvSpPr txBox="1"/>
      </xdr:nvSpPr>
      <xdr:spPr>
        <a:xfrm>
          <a:off x="9339795" y="536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39849</xdr:rowOff>
    </xdr:from>
    <xdr:to>
      <xdr:col>46</xdr:col>
      <xdr:colOff>38100</xdr:colOff>
      <xdr:row>37</xdr:row>
      <xdr:rowOff>141449</xdr:rowOff>
    </xdr:to>
    <xdr:sp macro="" textlink="">
      <xdr:nvSpPr>
        <xdr:cNvPr id="314" name="楕円 313"/>
        <xdr:cNvSpPr/>
      </xdr:nvSpPr>
      <xdr:spPr>
        <a:xfrm>
          <a:off x="8699500" y="638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157976</xdr:rowOff>
    </xdr:from>
    <xdr:ext cx="534377" cy="259045"/>
    <xdr:sp macro="" textlink="">
      <xdr:nvSpPr>
        <xdr:cNvPr id="315" name="テキスト ボックス 314"/>
        <xdr:cNvSpPr txBox="1"/>
      </xdr:nvSpPr>
      <xdr:spPr>
        <a:xfrm>
          <a:off x="8483111" y="615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36224</xdr:rowOff>
    </xdr:from>
    <xdr:to>
      <xdr:col>41</xdr:col>
      <xdr:colOff>101600</xdr:colOff>
      <xdr:row>37</xdr:row>
      <xdr:rowOff>137824</xdr:rowOff>
    </xdr:to>
    <xdr:sp macro="" textlink="">
      <xdr:nvSpPr>
        <xdr:cNvPr id="316" name="楕円 315"/>
        <xdr:cNvSpPr/>
      </xdr:nvSpPr>
      <xdr:spPr>
        <a:xfrm>
          <a:off x="7810500" y="63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154351</xdr:rowOff>
    </xdr:from>
    <xdr:ext cx="534377" cy="259045"/>
    <xdr:sp macro="" textlink="">
      <xdr:nvSpPr>
        <xdr:cNvPr id="317" name="テキスト ボックス 316"/>
        <xdr:cNvSpPr txBox="1"/>
      </xdr:nvSpPr>
      <xdr:spPr>
        <a:xfrm>
          <a:off x="7594111" y="615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49135</xdr:rowOff>
    </xdr:from>
    <xdr:to>
      <xdr:col>36</xdr:col>
      <xdr:colOff>165100</xdr:colOff>
      <xdr:row>37</xdr:row>
      <xdr:rowOff>150735</xdr:rowOff>
    </xdr:to>
    <xdr:sp macro="" textlink="">
      <xdr:nvSpPr>
        <xdr:cNvPr id="318" name="楕円 317"/>
        <xdr:cNvSpPr/>
      </xdr:nvSpPr>
      <xdr:spPr>
        <a:xfrm>
          <a:off x="6921500" y="63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167262</xdr:rowOff>
    </xdr:from>
    <xdr:ext cx="534377" cy="259045"/>
    <xdr:sp macro="" textlink="">
      <xdr:nvSpPr>
        <xdr:cNvPr id="319" name="テキスト ボックス 318"/>
        <xdr:cNvSpPr txBox="1"/>
      </xdr:nvSpPr>
      <xdr:spPr>
        <a:xfrm>
          <a:off x="6705111" y="616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2" name="テキスト ボックス 331"/>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4" name="直線コネクタ 343"/>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5" name="普通建設事業費最小値テキスト"/>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46" name="直線コネクタ 345"/>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47" name="普通建設事業費最大値テキスト"/>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48" name="直線コネクタ 347"/>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138271</xdr:rowOff>
    </xdr:from>
    <xdr:to>
      <xdr:col>55</xdr:col>
      <xdr:colOff>0</xdr:colOff>
      <xdr:row>56</xdr:row>
      <xdr:rowOff>92246</xdr:rowOff>
    </xdr:to>
    <xdr:cxnSp macro="">
      <xdr:nvCxnSpPr>
        <xdr:cNvPr id="349" name="直線コネクタ 348"/>
        <xdr:cNvCxnSpPr/>
      </xdr:nvCxnSpPr>
      <xdr:spPr>
        <a:xfrm flipV="1">
          <a:off x="9639300" y="9568021"/>
          <a:ext cx="838200" cy="1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122477</xdr:rowOff>
    </xdr:from>
    <xdr:ext cx="534377" cy="259045"/>
    <xdr:sp macro="" textlink="">
      <xdr:nvSpPr>
        <xdr:cNvPr id="350" name="普通建設事業費平均値テキスト"/>
        <xdr:cNvSpPr txBox="1"/>
      </xdr:nvSpPr>
      <xdr:spPr>
        <a:xfrm>
          <a:off x="10528300" y="95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1" name="フローチャート: 判断 350"/>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24447</xdr:rowOff>
    </xdr:from>
    <xdr:to>
      <xdr:col>50</xdr:col>
      <xdr:colOff>114300</xdr:colOff>
      <xdr:row>56</xdr:row>
      <xdr:rowOff>92246</xdr:rowOff>
    </xdr:to>
    <xdr:cxnSp macro="">
      <xdr:nvCxnSpPr>
        <xdr:cNvPr id="352" name="直線コネクタ 351"/>
        <xdr:cNvCxnSpPr/>
      </xdr:nvCxnSpPr>
      <xdr:spPr>
        <a:xfrm>
          <a:off x="8750300" y="9282747"/>
          <a:ext cx="889000" cy="4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3" name="フローチャート: 判断 352"/>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4" name="テキスト ボックス 353"/>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24447</xdr:rowOff>
    </xdr:from>
    <xdr:to>
      <xdr:col>45</xdr:col>
      <xdr:colOff>177800</xdr:colOff>
      <xdr:row>57</xdr:row>
      <xdr:rowOff>18923</xdr:rowOff>
    </xdr:to>
    <xdr:cxnSp macro="">
      <xdr:nvCxnSpPr>
        <xdr:cNvPr id="355" name="直線コネクタ 354"/>
        <xdr:cNvCxnSpPr/>
      </xdr:nvCxnSpPr>
      <xdr:spPr>
        <a:xfrm flipV="1">
          <a:off x="7861300" y="9282747"/>
          <a:ext cx="889000" cy="50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56" name="フローチャート: 判断 355"/>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165454</xdr:rowOff>
    </xdr:from>
    <xdr:ext cx="534377" cy="259045"/>
    <xdr:sp macro="" textlink="">
      <xdr:nvSpPr>
        <xdr:cNvPr id="357" name="テキスト ボックス 356"/>
        <xdr:cNvSpPr txBox="1"/>
      </xdr:nvSpPr>
      <xdr:spPr>
        <a:xfrm>
          <a:off x="8483111" y="95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170542</xdr:rowOff>
    </xdr:from>
    <xdr:to>
      <xdr:col>41</xdr:col>
      <xdr:colOff>50800</xdr:colOff>
      <xdr:row>57</xdr:row>
      <xdr:rowOff>18923</xdr:rowOff>
    </xdr:to>
    <xdr:cxnSp macro="">
      <xdr:nvCxnSpPr>
        <xdr:cNvPr id="358" name="直線コネクタ 357"/>
        <xdr:cNvCxnSpPr/>
      </xdr:nvCxnSpPr>
      <xdr:spPr>
        <a:xfrm>
          <a:off x="6972300" y="9771742"/>
          <a:ext cx="8890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59" name="フローチャート: 判断 358"/>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0" name="テキスト ボックス 359"/>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1" name="フローチャート: 判断 360"/>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2" name="テキスト ボックス 361"/>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87471</xdr:rowOff>
    </xdr:from>
    <xdr:to>
      <xdr:col>55</xdr:col>
      <xdr:colOff>50800</xdr:colOff>
      <xdr:row>56</xdr:row>
      <xdr:rowOff>17621</xdr:rowOff>
    </xdr:to>
    <xdr:sp macro="" textlink="">
      <xdr:nvSpPr>
        <xdr:cNvPr id="368" name="楕円 367"/>
        <xdr:cNvSpPr/>
      </xdr:nvSpPr>
      <xdr:spPr>
        <a:xfrm>
          <a:off x="10426700" y="95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110348</xdr:rowOff>
    </xdr:from>
    <xdr:ext cx="534377" cy="259045"/>
    <xdr:sp macro="" textlink="">
      <xdr:nvSpPr>
        <xdr:cNvPr id="369" name="普通建設事業費該当値テキスト"/>
        <xdr:cNvSpPr txBox="1"/>
      </xdr:nvSpPr>
      <xdr:spPr>
        <a:xfrm>
          <a:off x="10528300" y="936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41446</xdr:rowOff>
    </xdr:from>
    <xdr:to>
      <xdr:col>50</xdr:col>
      <xdr:colOff>165100</xdr:colOff>
      <xdr:row>56</xdr:row>
      <xdr:rowOff>143046</xdr:rowOff>
    </xdr:to>
    <xdr:sp macro="" textlink="">
      <xdr:nvSpPr>
        <xdr:cNvPr id="370" name="楕円 369"/>
        <xdr:cNvSpPr/>
      </xdr:nvSpPr>
      <xdr:spPr>
        <a:xfrm>
          <a:off x="9588500" y="96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134173</xdr:rowOff>
    </xdr:from>
    <xdr:ext cx="534377" cy="259045"/>
    <xdr:sp macro="" textlink="">
      <xdr:nvSpPr>
        <xdr:cNvPr id="371" name="テキスト ボックス 370"/>
        <xdr:cNvSpPr txBox="1"/>
      </xdr:nvSpPr>
      <xdr:spPr>
        <a:xfrm>
          <a:off x="9372111" y="973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145097</xdr:rowOff>
    </xdr:from>
    <xdr:to>
      <xdr:col>46</xdr:col>
      <xdr:colOff>38100</xdr:colOff>
      <xdr:row>54</xdr:row>
      <xdr:rowOff>75247</xdr:rowOff>
    </xdr:to>
    <xdr:sp macro="" textlink="">
      <xdr:nvSpPr>
        <xdr:cNvPr id="372" name="楕円 371"/>
        <xdr:cNvSpPr/>
      </xdr:nvSpPr>
      <xdr:spPr>
        <a:xfrm>
          <a:off x="8699500" y="923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91774</xdr:rowOff>
    </xdr:from>
    <xdr:ext cx="534377" cy="259045"/>
    <xdr:sp macro="" textlink="">
      <xdr:nvSpPr>
        <xdr:cNvPr id="373" name="テキスト ボックス 372"/>
        <xdr:cNvSpPr txBox="1"/>
      </xdr:nvSpPr>
      <xdr:spPr>
        <a:xfrm>
          <a:off x="8483111" y="90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139573</xdr:rowOff>
    </xdr:from>
    <xdr:to>
      <xdr:col>41</xdr:col>
      <xdr:colOff>101600</xdr:colOff>
      <xdr:row>57</xdr:row>
      <xdr:rowOff>69723</xdr:rowOff>
    </xdr:to>
    <xdr:sp macro="" textlink="">
      <xdr:nvSpPr>
        <xdr:cNvPr id="374" name="楕円 373"/>
        <xdr:cNvSpPr/>
      </xdr:nvSpPr>
      <xdr:spPr>
        <a:xfrm>
          <a:off x="7810500" y="97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60850</xdr:rowOff>
    </xdr:from>
    <xdr:ext cx="534377" cy="259045"/>
    <xdr:sp macro="" textlink="">
      <xdr:nvSpPr>
        <xdr:cNvPr id="375" name="テキスト ボックス 374"/>
        <xdr:cNvSpPr txBox="1"/>
      </xdr:nvSpPr>
      <xdr:spPr>
        <a:xfrm>
          <a:off x="7594111" y="98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119742</xdr:rowOff>
    </xdr:from>
    <xdr:to>
      <xdr:col>36</xdr:col>
      <xdr:colOff>165100</xdr:colOff>
      <xdr:row>57</xdr:row>
      <xdr:rowOff>49892</xdr:rowOff>
    </xdr:to>
    <xdr:sp macro="" textlink="">
      <xdr:nvSpPr>
        <xdr:cNvPr id="376" name="楕円 375"/>
        <xdr:cNvSpPr/>
      </xdr:nvSpPr>
      <xdr:spPr>
        <a:xfrm>
          <a:off x="6921500" y="97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41019</xdr:rowOff>
    </xdr:from>
    <xdr:ext cx="534377" cy="259045"/>
    <xdr:sp macro="" textlink="">
      <xdr:nvSpPr>
        <xdr:cNvPr id="377" name="テキスト ボックス 376"/>
        <xdr:cNvSpPr txBox="1"/>
      </xdr:nvSpPr>
      <xdr:spPr>
        <a:xfrm>
          <a:off x="6705111" y="98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3" name="直線コネクタ 402"/>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4" name="普通建設事業費 （ うち新規整備　）最小値テキスト"/>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5" name="直線コネクタ 404"/>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06" name="普通建設事業費 （ うち新規整備　）最大値テキスト"/>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07" name="直線コネクタ 406"/>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171377</xdr:rowOff>
    </xdr:from>
    <xdr:to>
      <xdr:col>55</xdr:col>
      <xdr:colOff>0</xdr:colOff>
      <xdr:row>78</xdr:row>
      <xdr:rowOff>79480</xdr:rowOff>
    </xdr:to>
    <xdr:cxnSp macro="">
      <xdr:nvCxnSpPr>
        <xdr:cNvPr id="408" name="直線コネクタ 407"/>
        <xdr:cNvCxnSpPr/>
      </xdr:nvCxnSpPr>
      <xdr:spPr>
        <a:xfrm flipV="1">
          <a:off x="9639300" y="13373027"/>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09" name="普通建設事業費 （ うち新規整備　）平均値テキスト"/>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0" name="フローチャート: 判断 409"/>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96364</xdr:rowOff>
    </xdr:from>
    <xdr:to>
      <xdr:col>50</xdr:col>
      <xdr:colOff>114300</xdr:colOff>
      <xdr:row>78</xdr:row>
      <xdr:rowOff>79480</xdr:rowOff>
    </xdr:to>
    <xdr:cxnSp macro="">
      <xdr:nvCxnSpPr>
        <xdr:cNvPr id="411" name="直線コネクタ 410"/>
        <xdr:cNvCxnSpPr/>
      </xdr:nvCxnSpPr>
      <xdr:spPr>
        <a:xfrm>
          <a:off x="8750300" y="12612214"/>
          <a:ext cx="889000" cy="84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2" name="フローチャート: 判断 411"/>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3" name="テキスト ボックス 412"/>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96364</xdr:rowOff>
    </xdr:from>
    <xdr:to>
      <xdr:col>45</xdr:col>
      <xdr:colOff>177800</xdr:colOff>
      <xdr:row>78</xdr:row>
      <xdr:rowOff>40160</xdr:rowOff>
    </xdr:to>
    <xdr:cxnSp macro="">
      <xdr:nvCxnSpPr>
        <xdr:cNvPr id="414" name="直線コネクタ 413"/>
        <xdr:cNvCxnSpPr/>
      </xdr:nvCxnSpPr>
      <xdr:spPr>
        <a:xfrm flipV="1">
          <a:off x="7861300" y="12612214"/>
          <a:ext cx="889000" cy="80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5" name="フローチャート: 判断 414"/>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71181</xdr:rowOff>
    </xdr:from>
    <xdr:ext cx="534377" cy="259045"/>
    <xdr:sp macro="" textlink="">
      <xdr:nvSpPr>
        <xdr:cNvPr id="416" name="テキスト ボックス 415"/>
        <xdr:cNvSpPr txBox="1"/>
      </xdr:nvSpPr>
      <xdr:spPr>
        <a:xfrm>
          <a:off x="8483111" y="132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40160</xdr:rowOff>
    </xdr:from>
    <xdr:to>
      <xdr:col>41</xdr:col>
      <xdr:colOff>50800</xdr:colOff>
      <xdr:row>79</xdr:row>
      <xdr:rowOff>61584</xdr:rowOff>
    </xdr:to>
    <xdr:cxnSp macro="">
      <xdr:nvCxnSpPr>
        <xdr:cNvPr id="417" name="直線コネクタ 416"/>
        <xdr:cNvCxnSpPr/>
      </xdr:nvCxnSpPr>
      <xdr:spPr>
        <a:xfrm flipV="1">
          <a:off x="6972300" y="13413260"/>
          <a:ext cx="889000" cy="19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18" name="フローチャート: 判断 417"/>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19" name="テキスト ボックス 418"/>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0" name="フローチャート: 判断 419"/>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1" name="テキスト ボックス 420"/>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120577</xdr:rowOff>
    </xdr:from>
    <xdr:to>
      <xdr:col>55</xdr:col>
      <xdr:colOff>50800</xdr:colOff>
      <xdr:row>78</xdr:row>
      <xdr:rowOff>50727</xdr:rowOff>
    </xdr:to>
    <xdr:sp macro="" textlink="">
      <xdr:nvSpPr>
        <xdr:cNvPr id="427" name="楕円 426"/>
        <xdr:cNvSpPr/>
      </xdr:nvSpPr>
      <xdr:spPr>
        <a:xfrm>
          <a:off x="10426700" y="133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99004</xdr:rowOff>
    </xdr:from>
    <xdr:ext cx="469744" cy="259045"/>
    <xdr:sp macro="" textlink="">
      <xdr:nvSpPr>
        <xdr:cNvPr id="428" name="普通建設事業費 （ うち新規整備　）該当値テキスト"/>
        <xdr:cNvSpPr txBox="1"/>
      </xdr:nvSpPr>
      <xdr:spPr>
        <a:xfrm>
          <a:off x="10528300" y="13300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28680</xdr:rowOff>
    </xdr:from>
    <xdr:to>
      <xdr:col>50</xdr:col>
      <xdr:colOff>165100</xdr:colOff>
      <xdr:row>78</xdr:row>
      <xdr:rowOff>130280</xdr:rowOff>
    </xdr:to>
    <xdr:sp macro="" textlink="">
      <xdr:nvSpPr>
        <xdr:cNvPr id="429" name="楕円 428"/>
        <xdr:cNvSpPr/>
      </xdr:nvSpPr>
      <xdr:spPr>
        <a:xfrm>
          <a:off x="9588500" y="1340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121407</xdr:rowOff>
    </xdr:from>
    <xdr:ext cx="469744" cy="259045"/>
    <xdr:sp macro="" textlink="">
      <xdr:nvSpPr>
        <xdr:cNvPr id="430" name="テキスト ボックス 429"/>
        <xdr:cNvSpPr txBox="1"/>
      </xdr:nvSpPr>
      <xdr:spPr>
        <a:xfrm>
          <a:off x="9404428" y="1349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45564</xdr:rowOff>
    </xdr:from>
    <xdr:to>
      <xdr:col>46</xdr:col>
      <xdr:colOff>38100</xdr:colOff>
      <xdr:row>73</xdr:row>
      <xdr:rowOff>147164</xdr:rowOff>
    </xdr:to>
    <xdr:sp macro="" textlink="">
      <xdr:nvSpPr>
        <xdr:cNvPr id="431" name="楕円 430"/>
        <xdr:cNvSpPr/>
      </xdr:nvSpPr>
      <xdr:spPr>
        <a:xfrm>
          <a:off x="8699500" y="125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163691</xdr:rowOff>
    </xdr:from>
    <xdr:ext cx="534377" cy="259045"/>
    <xdr:sp macro="" textlink="">
      <xdr:nvSpPr>
        <xdr:cNvPr id="432" name="テキスト ボックス 431"/>
        <xdr:cNvSpPr txBox="1"/>
      </xdr:nvSpPr>
      <xdr:spPr>
        <a:xfrm>
          <a:off x="8483111" y="1233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160810</xdr:rowOff>
    </xdr:from>
    <xdr:to>
      <xdr:col>41</xdr:col>
      <xdr:colOff>101600</xdr:colOff>
      <xdr:row>78</xdr:row>
      <xdr:rowOff>90960</xdr:rowOff>
    </xdr:to>
    <xdr:sp macro="" textlink="">
      <xdr:nvSpPr>
        <xdr:cNvPr id="433" name="楕円 432"/>
        <xdr:cNvSpPr/>
      </xdr:nvSpPr>
      <xdr:spPr>
        <a:xfrm>
          <a:off x="7810500" y="1336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82087</xdr:rowOff>
    </xdr:from>
    <xdr:ext cx="469744" cy="259045"/>
    <xdr:sp macro="" textlink="">
      <xdr:nvSpPr>
        <xdr:cNvPr id="434" name="テキスト ボックス 433"/>
        <xdr:cNvSpPr txBox="1"/>
      </xdr:nvSpPr>
      <xdr:spPr>
        <a:xfrm>
          <a:off x="7626428" y="1345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10784</xdr:rowOff>
    </xdr:from>
    <xdr:to>
      <xdr:col>36</xdr:col>
      <xdr:colOff>165100</xdr:colOff>
      <xdr:row>79</xdr:row>
      <xdr:rowOff>112384</xdr:rowOff>
    </xdr:to>
    <xdr:sp macro="" textlink="">
      <xdr:nvSpPr>
        <xdr:cNvPr id="435" name="楕円 434"/>
        <xdr:cNvSpPr/>
      </xdr:nvSpPr>
      <xdr:spPr>
        <a:xfrm>
          <a:off x="6921500" y="1355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103511</xdr:rowOff>
    </xdr:from>
    <xdr:ext cx="469744" cy="259045"/>
    <xdr:sp macro="" textlink="">
      <xdr:nvSpPr>
        <xdr:cNvPr id="436" name="テキスト ボックス 435"/>
        <xdr:cNvSpPr txBox="1"/>
      </xdr:nvSpPr>
      <xdr:spPr>
        <a:xfrm>
          <a:off x="6737428" y="1364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6" name="テキスト ボックス 45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0" name="直線コネクタ 459"/>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1" name="普通建設事業費 （ うち更新整備　）最小値テキスト"/>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2" name="直線コネクタ 461"/>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3" name="普通建設事業費 （ うち更新整備　）最大値テキスト"/>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4" name="直線コネクタ 463"/>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39115</xdr:rowOff>
    </xdr:from>
    <xdr:to>
      <xdr:col>55</xdr:col>
      <xdr:colOff>0</xdr:colOff>
      <xdr:row>95</xdr:row>
      <xdr:rowOff>128936</xdr:rowOff>
    </xdr:to>
    <xdr:cxnSp macro="">
      <xdr:nvCxnSpPr>
        <xdr:cNvPr id="465" name="直線コネクタ 464"/>
        <xdr:cNvCxnSpPr/>
      </xdr:nvCxnSpPr>
      <xdr:spPr>
        <a:xfrm flipV="1">
          <a:off x="9639300" y="16326865"/>
          <a:ext cx="838200" cy="8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66" name="普通建設事業費 （ うち更新整備　）平均値テキスト"/>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67" name="フローチャート: 判断 466"/>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128936</xdr:rowOff>
    </xdr:from>
    <xdr:to>
      <xdr:col>50</xdr:col>
      <xdr:colOff>114300</xdr:colOff>
      <xdr:row>96</xdr:row>
      <xdr:rowOff>13932</xdr:rowOff>
    </xdr:to>
    <xdr:cxnSp macro="">
      <xdr:nvCxnSpPr>
        <xdr:cNvPr id="468" name="直線コネクタ 467"/>
        <xdr:cNvCxnSpPr/>
      </xdr:nvCxnSpPr>
      <xdr:spPr>
        <a:xfrm flipV="1">
          <a:off x="8750300" y="16416686"/>
          <a:ext cx="889000" cy="5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69" name="フローチャート: 判断 468"/>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74985</xdr:rowOff>
    </xdr:from>
    <xdr:ext cx="534377" cy="259045"/>
    <xdr:sp macro="" textlink="">
      <xdr:nvSpPr>
        <xdr:cNvPr id="470" name="テキスト ボックス 469"/>
        <xdr:cNvSpPr txBox="1"/>
      </xdr:nvSpPr>
      <xdr:spPr>
        <a:xfrm>
          <a:off x="9372111" y="1653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13932</xdr:rowOff>
    </xdr:from>
    <xdr:to>
      <xdr:col>45</xdr:col>
      <xdr:colOff>177800</xdr:colOff>
      <xdr:row>96</xdr:row>
      <xdr:rowOff>62661</xdr:rowOff>
    </xdr:to>
    <xdr:cxnSp macro="">
      <xdr:nvCxnSpPr>
        <xdr:cNvPr id="471" name="直線コネクタ 470"/>
        <xdr:cNvCxnSpPr/>
      </xdr:nvCxnSpPr>
      <xdr:spPr>
        <a:xfrm flipV="1">
          <a:off x="7861300" y="16473132"/>
          <a:ext cx="889000" cy="4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2" name="フローチャート: 判断 471"/>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57402</xdr:rowOff>
    </xdr:from>
    <xdr:ext cx="534377" cy="259045"/>
    <xdr:sp macro="" textlink="">
      <xdr:nvSpPr>
        <xdr:cNvPr id="473" name="テキスト ボックス 472"/>
        <xdr:cNvSpPr txBox="1"/>
      </xdr:nvSpPr>
      <xdr:spPr>
        <a:xfrm>
          <a:off x="8483111" y="1651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88912</xdr:rowOff>
    </xdr:from>
    <xdr:to>
      <xdr:col>41</xdr:col>
      <xdr:colOff>50800</xdr:colOff>
      <xdr:row>96</xdr:row>
      <xdr:rowOff>62661</xdr:rowOff>
    </xdr:to>
    <xdr:cxnSp macro="">
      <xdr:nvCxnSpPr>
        <xdr:cNvPr id="474" name="直線コネクタ 473"/>
        <xdr:cNvCxnSpPr/>
      </xdr:nvCxnSpPr>
      <xdr:spPr>
        <a:xfrm>
          <a:off x="6972300" y="16376662"/>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5" name="フローチャート: 判断 474"/>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105808</xdr:rowOff>
    </xdr:from>
    <xdr:ext cx="534377" cy="259045"/>
    <xdr:sp macro="" textlink="">
      <xdr:nvSpPr>
        <xdr:cNvPr id="476" name="テキスト ボックス 475"/>
        <xdr:cNvSpPr txBox="1"/>
      </xdr:nvSpPr>
      <xdr:spPr>
        <a:xfrm>
          <a:off x="759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77" name="フローチャート: 判断 476"/>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125220</xdr:rowOff>
    </xdr:from>
    <xdr:ext cx="534377" cy="259045"/>
    <xdr:sp macro="" textlink="">
      <xdr:nvSpPr>
        <xdr:cNvPr id="478" name="テキスト ボックス 477"/>
        <xdr:cNvSpPr txBox="1"/>
      </xdr:nvSpPr>
      <xdr:spPr>
        <a:xfrm>
          <a:off x="6705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159765</xdr:rowOff>
    </xdr:from>
    <xdr:to>
      <xdr:col>55</xdr:col>
      <xdr:colOff>50800</xdr:colOff>
      <xdr:row>95</xdr:row>
      <xdr:rowOff>89915</xdr:rowOff>
    </xdr:to>
    <xdr:sp macro="" textlink="">
      <xdr:nvSpPr>
        <xdr:cNvPr id="484" name="楕円 483"/>
        <xdr:cNvSpPr/>
      </xdr:nvSpPr>
      <xdr:spPr>
        <a:xfrm>
          <a:off x="10426700" y="162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11192</xdr:rowOff>
    </xdr:from>
    <xdr:ext cx="534377" cy="259045"/>
    <xdr:sp macro="" textlink="">
      <xdr:nvSpPr>
        <xdr:cNvPr id="485" name="普通建設事業費 （ うち更新整備　）該当値テキスト"/>
        <xdr:cNvSpPr txBox="1"/>
      </xdr:nvSpPr>
      <xdr:spPr>
        <a:xfrm>
          <a:off x="10528300" y="1612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78136</xdr:rowOff>
    </xdr:from>
    <xdr:to>
      <xdr:col>50</xdr:col>
      <xdr:colOff>165100</xdr:colOff>
      <xdr:row>96</xdr:row>
      <xdr:rowOff>8286</xdr:rowOff>
    </xdr:to>
    <xdr:sp macro="" textlink="">
      <xdr:nvSpPr>
        <xdr:cNvPr id="486" name="楕円 485"/>
        <xdr:cNvSpPr/>
      </xdr:nvSpPr>
      <xdr:spPr>
        <a:xfrm>
          <a:off x="9588500" y="163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24813</xdr:rowOff>
    </xdr:from>
    <xdr:ext cx="534377" cy="259045"/>
    <xdr:sp macro="" textlink="">
      <xdr:nvSpPr>
        <xdr:cNvPr id="487" name="テキスト ボックス 486"/>
        <xdr:cNvSpPr txBox="1"/>
      </xdr:nvSpPr>
      <xdr:spPr>
        <a:xfrm>
          <a:off x="9372111" y="1614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134582</xdr:rowOff>
    </xdr:from>
    <xdr:to>
      <xdr:col>46</xdr:col>
      <xdr:colOff>38100</xdr:colOff>
      <xdr:row>96</xdr:row>
      <xdr:rowOff>64732</xdr:rowOff>
    </xdr:to>
    <xdr:sp macro="" textlink="">
      <xdr:nvSpPr>
        <xdr:cNvPr id="488" name="楕円 487"/>
        <xdr:cNvSpPr/>
      </xdr:nvSpPr>
      <xdr:spPr>
        <a:xfrm>
          <a:off x="8699500" y="164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81259</xdr:rowOff>
    </xdr:from>
    <xdr:ext cx="534377" cy="259045"/>
    <xdr:sp macro="" textlink="">
      <xdr:nvSpPr>
        <xdr:cNvPr id="489" name="テキスト ボックス 488"/>
        <xdr:cNvSpPr txBox="1"/>
      </xdr:nvSpPr>
      <xdr:spPr>
        <a:xfrm>
          <a:off x="8483111" y="1619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11861</xdr:rowOff>
    </xdr:from>
    <xdr:to>
      <xdr:col>41</xdr:col>
      <xdr:colOff>101600</xdr:colOff>
      <xdr:row>96</xdr:row>
      <xdr:rowOff>113461</xdr:rowOff>
    </xdr:to>
    <xdr:sp macro="" textlink="">
      <xdr:nvSpPr>
        <xdr:cNvPr id="490" name="楕円 489"/>
        <xdr:cNvSpPr/>
      </xdr:nvSpPr>
      <xdr:spPr>
        <a:xfrm>
          <a:off x="7810500" y="1647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129988</xdr:rowOff>
    </xdr:from>
    <xdr:ext cx="534377" cy="259045"/>
    <xdr:sp macro="" textlink="">
      <xdr:nvSpPr>
        <xdr:cNvPr id="491" name="テキスト ボックス 490"/>
        <xdr:cNvSpPr txBox="1"/>
      </xdr:nvSpPr>
      <xdr:spPr>
        <a:xfrm>
          <a:off x="7594111" y="162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38112</xdr:rowOff>
    </xdr:from>
    <xdr:to>
      <xdr:col>36</xdr:col>
      <xdr:colOff>165100</xdr:colOff>
      <xdr:row>95</xdr:row>
      <xdr:rowOff>139712</xdr:rowOff>
    </xdr:to>
    <xdr:sp macro="" textlink="">
      <xdr:nvSpPr>
        <xdr:cNvPr id="492" name="楕円 491"/>
        <xdr:cNvSpPr/>
      </xdr:nvSpPr>
      <xdr:spPr>
        <a:xfrm>
          <a:off x="6921500" y="16325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156239</xdr:rowOff>
    </xdr:from>
    <xdr:ext cx="534377" cy="259045"/>
    <xdr:sp macro="" textlink="">
      <xdr:nvSpPr>
        <xdr:cNvPr id="493" name="テキスト ボックス 492"/>
        <xdr:cNvSpPr txBox="1"/>
      </xdr:nvSpPr>
      <xdr:spPr>
        <a:xfrm>
          <a:off x="6705111" y="1610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5" name="直線コネクタ 514"/>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18" name="災害復旧事業費最大値テキスト"/>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19" name="直線コネクタ 518"/>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72126</xdr:rowOff>
    </xdr:from>
    <xdr:to>
      <xdr:col>85</xdr:col>
      <xdr:colOff>127000</xdr:colOff>
      <xdr:row>38</xdr:row>
      <xdr:rowOff>108885</xdr:rowOff>
    </xdr:to>
    <xdr:cxnSp macro="">
      <xdr:nvCxnSpPr>
        <xdr:cNvPr id="520" name="直線コネクタ 519"/>
        <xdr:cNvCxnSpPr/>
      </xdr:nvCxnSpPr>
      <xdr:spPr>
        <a:xfrm>
          <a:off x="15481300" y="6587226"/>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1" name="災害復旧事業費平均値テキスト"/>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2" name="フローチャート: 判断 521"/>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104587</xdr:rowOff>
    </xdr:from>
    <xdr:to>
      <xdr:col>81</xdr:col>
      <xdr:colOff>50800</xdr:colOff>
      <xdr:row>38</xdr:row>
      <xdr:rowOff>72126</xdr:rowOff>
    </xdr:to>
    <xdr:cxnSp macro="">
      <xdr:nvCxnSpPr>
        <xdr:cNvPr id="523" name="直線コネクタ 522"/>
        <xdr:cNvCxnSpPr/>
      </xdr:nvCxnSpPr>
      <xdr:spPr>
        <a:xfrm>
          <a:off x="14592300" y="6448237"/>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4" name="フローチャート: 判断 523"/>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5" name="テキスト ボックス 524"/>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69474</xdr:rowOff>
    </xdr:from>
    <xdr:to>
      <xdr:col>76</xdr:col>
      <xdr:colOff>114300</xdr:colOff>
      <xdr:row>37</xdr:row>
      <xdr:rowOff>104587</xdr:rowOff>
    </xdr:to>
    <xdr:cxnSp macro="">
      <xdr:nvCxnSpPr>
        <xdr:cNvPr id="526" name="直線コネクタ 525"/>
        <xdr:cNvCxnSpPr/>
      </xdr:nvCxnSpPr>
      <xdr:spPr>
        <a:xfrm>
          <a:off x="13703300" y="6413124"/>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27" name="フローチャート: 判断 526"/>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63715</xdr:rowOff>
    </xdr:from>
    <xdr:ext cx="469744" cy="259045"/>
    <xdr:sp macro="" textlink="">
      <xdr:nvSpPr>
        <xdr:cNvPr id="528" name="テキスト ボックス 527"/>
        <xdr:cNvSpPr txBox="1"/>
      </xdr:nvSpPr>
      <xdr:spPr>
        <a:xfrm>
          <a:off x="14357428" y="657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69474</xdr:rowOff>
    </xdr:from>
    <xdr:to>
      <xdr:col>71</xdr:col>
      <xdr:colOff>177800</xdr:colOff>
      <xdr:row>38</xdr:row>
      <xdr:rowOff>71440</xdr:rowOff>
    </xdr:to>
    <xdr:cxnSp macro="">
      <xdr:nvCxnSpPr>
        <xdr:cNvPr id="529" name="直線コネクタ 528"/>
        <xdr:cNvCxnSpPr/>
      </xdr:nvCxnSpPr>
      <xdr:spPr>
        <a:xfrm flipV="1">
          <a:off x="12814300" y="6413124"/>
          <a:ext cx="889000" cy="17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0" name="フローチャート: 判断 529"/>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83604</xdr:rowOff>
    </xdr:from>
    <xdr:ext cx="469744" cy="259045"/>
    <xdr:sp macro="" textlink="">
      <xdr:nvSpPr>
        <xdr:cNvPr id="531" name="テキスト ボックス 530"/>
        <xdr:cNvSpPr txBox="1"/>
      </xdr:nvSpPr>
      <xdr:spPr>
        <a:xfrm>
          <a:off x="13468428" y="659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2" name="フローチャート: 判断 531"/>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118579</xdr:rowOff>
    </xdr:from>
    <xdr:ext cx="469744" cy="259045"/>
    <xdr:sp macro="" textlink="">
      <xdr:nvSpPr>
        <xdr:cNvPr id="533" name="テキスト ボックス 532"/>
        <xdr:cNvSpPr txBox="1"/>
      </xdr:nvSpPr>
      <xdr:spPr>
        <a:xfrm>
          <a:off x="12579428" y="663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58085</xdr:rowOff>
    </xdr:from>
    <xdr:to>
      <xdr:col>85</xdr:col>
      <xdr:colOff>177800</xdr:colOff>
      <xdr:row>38</xdr:row>
      <xdr:rowOff>159685</xdr:rowOff>
    </xdr:to>
    <xdr:sp macro="" textlink="">
      <xdr:nvSpPr>
        <xdr:cNvPr id="539" name="楕円 538"/>
        <xdr:cNvSpPr/>
      </xdr:nvSpPr>
      <xdr:spPr>
        <a:xfrm>
          <a:off x="16268700" y="657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78565" cy="259045"/>
    <xdr:sp macro="" textlink="">
      <xdr:nvSpPr>
        <xdr:cNvPr id="540" name="災害復旧事業費該当値テキスト"/>
        <xdr:cNvSpPr txBox="1"/>
      </xdr:nvSpPr>
      <xdr:spPr>
        <a:xfrm>
          <a:off x="16370300" y="652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21326</xdr:rowOff>
    </xdr:from>
    <xdr:to>
      <xdr:col>81</xdr:col>
      <xdr:colOff>101600</xdr:colOff>
      <xdr:row>38</xdr:row>
      <xdr:rowOff>122926</xdr:rowOff>
    </xdr:to>
    <xdr:sp macro="" textlink="">
      <xdr:nvSpPr>
        <xdr:cNvPr id="541" name="楕円 540"/>
        <xdr:cNvSpPr/>
      </xdr:nvSpPr>
      <xdr:spPr>
        <a:xfrm>
          <a:off x="15430500" y="65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114053</xdr:rowOff>
    </xdr:from>
    <xdr:ext cx="469744" cy="259045"/>
    <xdr:sp macro="" textlink="">
      <xdr:nvSpPr>
        <xdr:cNvPr id="542" name="テキスト ボックス 541"/>
        <xdr:cNvSpPr txBox="1"/>
      </xdr:nvSpPr>
      <xdr:spPr>
        <a:xfrm>
          <a:off x="15246428" y="662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53787</xdr:rowOff>
    </xdr:from>
    <xdr:to>
      <xdr:col>76</xdr:col>
      <xdr:colOff>165100</xdr:colOff>
      <xdr:row>37</xdr:row>
      <xdr:rowOff>155387</xdr:rowOff>
    </xdr:to>
    <xdr:sp macro="" textlink="">
      <xdr:nvSpPr>
        <xdr:cNvPr id="543" name="楕円 542"/>
        <xdr:cNvSpPr/>
      </xdr:nvSpPr>
      <xdr:spPr>
        <a:xfrm>
          <a:off x="14541500" y="639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464</xdr:rowOff>
    </xdr:from>
    <xdr:ext cx="469744" cy="259045"/>
    <xdr:sp macro="" textlink="">
      <xdr:nvSpPr>
        <xdr:cNvPr id="544" name="テキスト ボックス 543"/>
        <xdr:cNvSpPr txBox="1"/>
      </xdr:nvSpPr>
      <xdr:spPr>
        <a:xfrm>
          <a:off x="14357428" y="61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18674</xdr:rowOff>
    </xdr:from>
    <xdr:to>
      <xdr:col>72</xdr:col>
      <xdr:colOff>38100</xdr:colOff>
      <xdr:row>37</xdr:row>
      <xdr:rowOff>120274</xdr:rowOff>
    </xdr:to>
    <xdr:sp macro="" textlink="">
      <xdr:nvSpPr>
        <xdr:cNvPr id="545" name="楕円 544"/>
        <xdr:cNvSpPr/>
      </xdr:nvSpPr>
      <xdr:spPr>
        <a:xfrm>
          <a:off x="13652500" y="63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136801</xdr:rowOff>
    </xdr:from>
    <xdr:ext cx="469744" cy="259045"/>
    <xdr:sp macro="" textlink="">
      <xdr:nvSpPr>
        <xdr:cNvPr id="546" name="テキスト ボックス 545"/>
        <xdr:cNvSpPr txBox="1"/>
      </xdr:nvSpPr>
      <xdr:spPr>
        <a:xfrm>
          <a:off x="13468428" y="61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20640</xdr:rowOff>
    </xdr:from>
    <xdr:to>
      <xdr:col>67</xdr:col>
      <xdr:colOff>101600</xdr:colOff>
      <xdr:row>38</xdr:row>
      <xdr:rowOff>122240</xdr:rowOff>
    </xdr:to>
    <xdr:sp macro="" textlink="">
      <xdr:nvSpPr>
        <xdr:cNvPr id="547" name="楕円 546"/>
        <xdr:cNvSpPr/>
      </xdr:nvSpPr>
      <xdr:spPr>
        <a:xfrm>
          <a:off x="12763500" y="653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138767</xdr:rowOff>
    </xdr:from>
    <xdr:ext cx="469744" cy="259045"/>
    <xdr:sp macro="" textlink="">
      <xdr:nvSpPr>
        <xdr:cNvPr id="548" name="テキスト ボックス 547"/>
        <xdr:cNvSpPr txBox="1"/>
      </xdr:nvSpPr>
      <xdr:spPr>
        <a:xfrm>
          <a:off x="12579428" y="631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0" name="テキスト ボックス 609"/>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0" name="テキスト ボックス 61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2" name="テキスト ボックス 621"/>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26" name="直線コネクタ 625"/>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27" name="公債費最小値テキスト"/>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28" name="直線コネクタ 627"/>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29" name="公債費最大値テキスト"/>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0" name="直線コネクタ 629"/>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81150</xdr:rowOff>
    </xdr:from>
    <xdr:to>
      <xdr:col>85</xdr:col>
      <xdr:colOff>127000</xdr:colOff>
      <xdr:row>75</xdr:row>
      <xdr:rowOff>115783</xdr:rowOff>
    </xdr:to>
    <xdr:cxnSp macro="">
      <xdr:nvCxnSpPr>
        <xdr:cNvPr id="631" name="直線コネクタ 630"/>
        <xdr:cNvCxnSpPr/>
      </xdr:nvCxnSpPr>
      <xdr:spPr>
        <a:xfrm flipV="1">
          <a:off x="15481300" y="12939900"/>
          <a:ext cx="8382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2" name="公債費平均値テキスト"/>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3" name="フローチャート: 判断 632"/>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115783</xdr:rowOff>
    </xdr:from>
    <xdr:to>
      <xdr:col>81</xdr:col>
      <xdr:colOff>50800</xdr:colOff>
      <xdr:row>75</xdr:row>
      <xdr:rowOff>128470</xdr:rowOff>
    </xdr:to>
    <xdr:cxnSp macro="">
      <xdr:nvCxnSpPr>
        <xdr:cNvPr id="634" name="直線コネクタ 633"/>
        <xdr:cNvCxnSpPr/>
      </xdr:nvCxnSpPr>
      <xdr:spPr>
        <a:xfrm flipV="1">
          <a:off x="14592300" y="1297453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5" name="フローチャート: 判断 634"/>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36" name="テキスト ボックス 635"/>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128470</xdr:rowOff>
    </xdr:from>
    <xdr:to>
      <xdr:col>76</xdr:col>
      <xdr:colOff>114300</xdr:colOff>
      <xdr:row>75</xdr:row>
      <xdr:rowOff>134071</xdr:rowOff>
    </xdr:to>
    <xdr:cxnSp macro="">
      <xdr:nvCxnSpPr>
        <xdr:cNvPr id="637" name="直線コネクタ 636"/>
        <xdr:cNvCxnSpPr/>
      </xdr:nvCxnSpPr>
      <xdr:spPr>
        <a:xfrm flipV="1">
          <a:off x="13703300" y="1298722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38" name="フローチャート: 判断 637"/>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39" name="テキスト ボックス 638"/>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134071</xdr:rowOff>
    </xdr:from>
    <xdr:to>
      <xdr:col>71</xdr:col>
      <xdr:colOff>177800</xdr:colOff>
      <xdr:row>75</xdr:row>
      <xdr:rowOff>143301</xdr:rowOff>
    </xdr:to>
    <xdr:cxnSp macro="">
      <xdr:nvCxnSpPr>
        <xdr:cNvPr id="640" name="直線コネクタ 639"/>
        <xdr:cNvCxnSpPr/>
      </xdr:nvCxnSpPr>
      <xdr:spPr>
        <a:xfrm flipV="1">
          <a:off x="12814300" y="12992821"/>
          <a:ext cx="889000" cy="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1" name="フローチャート: 判断 640"/>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2" name="テキスト ボックス 641"/>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3" name="フローチャート: 判断 642"/>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4" name="テキスト ボックス 643"/>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30350</xdr:rowOff>
    </xdr:from>
    <xdr:to>
      <xdr:col>85</xdr:col>
      <xdr:colOff>177800</xdr:colOff>
      <xdr:row>75</xdr:row>
      <xdr:rowOff>131950</xdr:rowOff>
    </xdr:to>
    <xdr:sp macro="" textlink="">
      <xdr:nvSpPr>
        <xdr:cNvPr id="650" name="楕円 649"/>
        <xdr:cNvSpPr/>
      </xdr:nvSpPr>
      <xdr:spPr>
        <a:xfrm>
          <a:off x="16268700" y="128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8777</xdr:rowOff>
    </xdr:from>
    <xdr:ext cx="534377" cy="259045"/>
    <xdr:sp macro="" textlink="">
      <xdr:nvSpPr>
        <xdr:cNvPr id="651" name="公債費該当値テキスト"/>
        <xdr:cNvSpPr txBox="1"/>
      </xdr:nvSpPr>
      <xdr:spPr>
        <a:xfrm>
          <a:off x="16370300" y="1286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64983</xdr:rowOff>
    </xdr:from>
    <xdr:to>
      <xdr:col>81</xdr:col>
      <xdr:colOff>101600</xdr:colOff>
      <xdr:row>75</xdr:row>
      <xdr:rowOff>166582</xdr:rowOff>
    </xdr:to>
    <xdr:sp macro="" textlink="">
      <xdr:nvSpPr>
        <xdr:cNvPr id="652" name="楕円 651"/>
        <xdr:cNvSpPr/>
      </xdr:nvSpPr>
      <xdr:spPr>
        <a:xfrm>
          <a:off x="15430500" y="129237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157709</xdr:rowOff>
    </xdr:from>
    <xdr:ext cx="534377" cy="259045"/>
    <xdr:sp macro="" textlink="">
      <xdr:nvSpPr>
        <xdr:cNvPr id="653" name="テキスト ボックス 652"/>
        <xdr:cNvSpPr txBox="1"/>
      </xdr:nvSpPr>
      <xdr:spPr>
        <a:xfrm>
          <a:off x="15214111" y="1301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77670</xdr:rowOff>
    </xdr:from>
    <xdr:to>
      <xdr:col>76</xdr:col>
      <xdr:colOff>165100</xdr:colOff>
      <xdr:row>76</xdr:row>
      <xdr:rowOff>7820</xdr:rowOff>
    </xdr:to>
    <xdr:sp macro="" textlink="">
      <xdr:nvSpPr>
        <xdr:cNvPr id="654" name="楕円 653"/>
        <xdr:cNvSpPr/>
      </xdr:nvSpPr>
      <xdr:spPr>
        <a:xfrm>
          <a:off x="14541500" y="1293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170397</xdr:rowOff>
    </xdr:from>
    <xdr:ext cx="534377" cy="259045"/>
    <xdr:sp macro="" textlink="">
      <xdr:nvSpPr>
        <xdr:cNvPr id="655" name="テキスト ボックス 654"/>
        <xdr:cNvSpPr txBox="1"/>
      </xdr:nvSpPr>
      <xdr:spPr>
        <a:xfrm>
          <a:off x="14325111" y="1302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83271</xdr:rowOff>
    </xdr:from>
    <xdr:to>
      <xdr:col>72</xdr:col>
      <xdr:colOff>38100</xdr:colOff>
      <xdr:row>76</xdr:row>
      <xdr:rowOff>13421</xdr:rowOff>
    </xdr:to>
    <xdr:sp macro="" textlink="">
      <xdr:nvSpPr>
        <xdr:cNvPr id="656" name="楕円 655"/>
        <xdr:cNvSpPr/>
      </xdr:nvSpPr>
      <xdr:spPr>
        <a:xfrm>
          <a:off x="13652500" y="129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4548</xdr:rowOff>
    </xdr:from>
    <xdr:ext cx="534377" cy="259045"/>
    <xdr:sp macro="" textlink="">
      <xdr:nvSpPr>
        <xdr:cNvPr id="657" name="テキスト ボックス 656"/>
        <xdr:cNvSpPr txBox="1"/>
      </xdr:nvSpPr>
      <xdr:spPr>
        <a:xfrm>
          <a:off x="13436111" y="1303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92501</xdr:rowOff>
    </xdr:from>
    <xdr:to>
      <xdr:col>67</xdr:col>
      <xdr:colOff>101600</xdr:colOff>
      <xdr:row>76</xdr:row>
      <xdr:rowOff>22650</xdr:rowOff>
    </xdr:to>
    <xdr:sp macro="" textlink="">
      <xdr:nvSpPr>
        <xdr:cNvPr id="658" name="楕円 657"/>
        <xdr:cNvSpPr/>
      </xdr:nvSpPr>
      <xdr:spPr>
        <a:xfrm>
          <a:off x="12763500" y="129512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13777</xdr:rowOff>
    </xdr:from>
    <xdr:ext cx="534377" cy="259045"/>
    <xdr:sp macro="" textlink="">
      <xdr:nvSpPr>
        <xdr:cNvPr id="659" name="テキスト ボックス 658"/>
        <xdr:cNvSpPr txBox="1"/>
      </xdr:nvSpPr>
      <xdr:spPr>
        <a:xfrm>
          <a:off x="12547111" y="1304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3" name="直線コネクタ 682"/>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4" name="積立金最小値テキスト"/>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5" name="直線コネクタ 684"/>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86" name="積立金最大値テキスト"/>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87" name="直線コネクタ 686"/>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50318</xdr:rowOff>
    </xdr:from>
    <xdr:to>
      <xdr:col>85</xdr:col>
      <xdr:colOff>127000</xdr:colOff>
      <xdr:row>98</xdr:row>
      <xdr:rowOff>7607</xdr:rowOff>
    </xdr:to>
    <xdr:cxnSp macro="">
      <xdr:nvCxnSpPr>
        <xdr:cNvPr id="688" name="直線コネクタ 687"/>
        <xdr:cNvCxnSpPr/>
      </xdr:nvCxnSpPr>
      <xdr:spPr>
        <a:xfrm flipV="1">
          <a:off x="15481300" y="16338068"/>
          <a:ext cx="838200" cy="47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2367</xdr:rowOff>
    </xdr:from>
    <xdr:ext cx="534377" cy="259045"/>
    <xdr:sp macro="" textlink="">
      <xdr:nvSpPr>
        <xdr:cNvPr id="689" name="積立金平均値テキスト"/>
        <xdr:cNvSpPr txBox="1"/>
      </xdr:nvSpPr>
      <xdr:spPr>
        <a:xfrm>
          <a:off x="16370300" y="16461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0" name="フローチャート: 判断 689"/>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89903</xdr:rowOff>
    </xdr:from>
    <xdr:to>
      <xdr:col>81</xdr:col>
      <xdr:colOff>50800</xdr:colOff>
      <xdr:row>98</xdr:row>
      <xdr:rowOff>7607</xdr:rowOff>
    </xdr:to>
    <xdr:cxnSp macro="">
      <xdr:nvCxnSpPr>
        <xdr:cNvPr id="691" name="直線コネクタ 690"/>
        <xdr:cNvCxnSpPr/>
      </xdr:nvCxnSpPr>
      <xdr:spPr>
        <a:xfrm>
          <a:off x="14592300" y="16720553"/>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2" name="フローチャート: 判断 691"/>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3" name="テキスト ボックス 692"/>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89903</xdr:rowOff>
    </xdr:from>
    <xdr:to>
      <xdr:col>76</xdr:col>
      <xdr:colOff>114300</xdr:colOff>
      <xdr:row>98</xdr:row>
      <xdr:rowOff>42126</xdr:rowOff>
    </xdr:to>
    <xdr:cxnSp macro="">
      <xdr:nvCxnSpPr>
        <xdr:cNvPr id="694" name="直線コネクタ 693"/>
        <xdr:cNvCxnSpPr/>
      </xdr:nvCxnSpPr>
      <xdr:spPr>
        <a:xfrm flipV="1">
          <a:off x="13703300" y="16720553"/>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5" name="フローチャート: 判断 694"/>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26636</xdr:rowOff>
    </xdr:from>
    <xdr:ext cx="469744" cy="259045"/>
    <xdr:sp macro="" textlink="">
      <xdr:nvSpPr>
        <xdr:cNvPr id="696" name="テキスト ボックス 695"/>
        <xdr:cNvSpPr txBox="1"/>
      </xdr:nvSpPr>
      <xdr:spPr>
        <a:xfrm>
          <a:off x="14357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68872</xdr:rowOff>
    </xdr:from>
    <xdr:to>
      <xdr:col>71</xdr:col>
      <xdr:colOff>177800</xdr:colOff>
      <xdr:row>98</xdr:row>
      <xdr:rowOff>42126</xdr:rowOff>
    </xdr:to>
    <xdr:cxnSp macro="">
      <xdr:nvCxnSpPr>
        <xdr:cNvPr id="697" name="直線コネクタ 696"/>
        <xdr:cNvCxnSpPr/>
      </xdr:nvCxnSpPr>
      <xdr:spPr>
        <a:xfrm>
          <a:off x="12814300" y="16699522"/>
          <a:ext cx="889000" cy="1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698" name="フローチャート: 判断 697"/>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699" name="テキスト ボックス 698"/>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0" name="フローチャート: 判断 699"/>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43096</xdr:rowOff>
    </xdr:from>
    <xdr:ext cx="469744" cy="259045"/>
    <xdr:sp macro="" textlink="">
      <xdr:nvSpPr>
        <xdr:cNvPr id="701" name="テキスト ボックス 700"/>
        <xdr:cNvSpPr txBox="1"/>
      </xdr:nvSpPr>
      <xdr:spPr>
        <a:xfrm>
          <a:off x="12579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170968</xdr:rowOff>
    </xdr:from>
    <xdr:to>
      <xdr:col>85</xdr:col>
      <xdr:colOff>177800</xdr:colOff>
      <xdr:row>95</xdr:row>
      <xdr:rowOff>101118</xdr:rowOff>
    </xdr:to>
    <xdr:sp macro="" textlink="">
      <xdr:nvSpPr>
        <xdr:cNvPr id="707" name="楕円 706"/>
        <xdr:cNvSpPr/>
      </xdr:nvSpPr>
      <xdr:spPr>
        <a:xfrm>
          <a:off x="16268700" y="16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22395</xdr:rowOff>
    </xdr:from>
    <xdr:ext cx="534377" cy="259045"/>
    <xdr:sp macro="" textlink="">
      <xdr:nvSpPr>
        <xdr:cNvPr id="708" name="積立金該当値テキスト"/>
        <xdr:cNvSpPr txBox="1"/>
      </xdr:nvSpPr>
      <xdr:spPr>
        <a:xfrm>
          <a:off x="16370300" y="161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128257</xdr:rowOff>
    </xdr:from>
    <xdr:to>
      <xdr:col>81</xdr:col>
      <xdr:colOff>101600</xdr:colOff>
      <xdr:row>98</xdr:row>
      <xdr:rowOff>58407</xdr:rowOff>
    </xdr:to>
    <xdr:sp macro="" textlink="">
      <xdr:nvSpPr>
        <xdr:cNvPr id="709" name="楕円 708"/>
        <xdr:cNvSpPr/>
      </xdr:nvSpPr>
      <xdr:spPr>
        <a:xfrm>
          <a:off x="15430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49534</xdr:rowOff>
    </xdr:from>
    <xdr:ext cx="469744" cy="259045"/>
    <xdr:sp macro="" textlink="">
      <xdr:nvSpPr>
        <xdr:cNvPr id="710" name="テキスト ボックス 709"/>
        <xdr:cNvSpPr txBox="1"/>
      </xdr:nvSpPr>
      <xdr:spPr>
        <a:xfrm>
          <a:off x="15246428" y="1685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39103</xdr:rowOff>
    </xdr:from>
    <xdr:to>
      <xdr:col>76</xdr:col>
      <xdr:colOff>165100</xdr:colOff>
      <xdr:row>97</xdr:row>
      <xdr:rowOff>140703</xdr:rowOff>
    </xdr:to>
    <xdr:sp macro="" textlink="">
      <xdr:nvSpPr>
        <xdr:cNvPr id="711" name="楕円 710"/>
        <xdr:cNvSpPr/>
      </xdr:nvSpPr>
      <xdr:spPr>
        <a:xfrm>
          <a:off x="14541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157230</xdr:rowOff>
    </xdr:from>
    <xdr:ext cx="469744" cy="259045"/>
    <xdr:sp macro="" textlink="">
      <xdr:nvSpPr>
        <xdr:cNvPr id="712" name="テキスト ボックス 711"/>
        <xdr:cNvSpPr txBox="1"/>
      </xdr:nvSpPr>
      <xdr:spPr>
        <a:xfrm>
          <a:off x="14357428" y="1644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162776</xdr:rowOff>
    </xdr:from>
    <xdr:to>
      <xdr:col>72</xdr:col>
      <xdr:colOff>38100</xdr:colOff>
      <xdr:row>98</xdr:row>
      <xdr:rowOff>92926</xdr:rowOff>
    </xdr:to>
    <xdr:sp macro="" textlink="">
      <xdr:nvSpPr>
        <xdr:cNvPr id="713" name="楕円 712"/>
        <xdr:cNvSpPr/>
      </xdr:nvSpPr>
      <xdr:spPr>
        <a:xfrm>
          <a:off x="13652500" y="1679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84053</xdr:rowOff>
    </xdr:from>
    <xdr:ext cx="469744" cy="259045"/>
    <xdr:sp macro="" textlink="">
      <xdr:nvSpPr>
        <xdr:cNvPr id="714" name="テキスト ボックス 713"/>
        <xdr:cNvSpPr txBox="1"/>
      </xdr:nvSpPr>
      <xdr:spPr>
        <a:xfrm>
          <a:off x="13468428" y="16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18072</xdr:rowOff>
    </xdr:from>
    <xdr:to>
      <xdr:col>67</xdr:col>
      <xdr:colOff>101600</xdr:colOff>
      <xdr:row>97</xdr:row>
      <xdr:rowOff>119672</xdr:rowOff>
    </xdr:to>
    <xdr:sp macro="" textlink="">
      <xdr:nvSpPr>
        <xdr:cNvPr id="715" name="楕円 714"/>
        <xdr:cNvSpPr/>
      </xdr:nvSpPr>
      <xdr:spPr>
        <a:xfrm>
          <a:off x="12763500" y="166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136199</xdr:rowOff>
    </xdr:from>
    <xdr:ext cx="469744" cy="259045"/>
    <xdr:sp macro="" textlink="">
      <xdr:nvSpPr>
        <xdr:cNvPr id="716" name="テキスト ボックス 715"/>
        <xdr:cNvSpPr txBox="1"/>
      </xdr:nvSpPr>
      <xdr:spPr>
        <a:xfrm>
          <a:off x="12579428" y="1642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2" name="直線コネクタ 741"/>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5" name="投資及び出資金最大値テキスト"/>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46" name="直線コネクタ 745"/>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150804</xdr:rowOff>
    </xdr:from>
    <xdr:to>
      <xdr:col>116</xdr:col>
      <xdr:colOff>63500</xdr:colOff>
      <xdr:row>37</xdr:row>
      <xdr:rowOff>167785</xdr:rowOff>
    </xdr:to>
    <xdr:cxnSp macro="">
      <xdr:nvCxnSpPr>
        <xdr:cNvPr id="747" name="直線コネクタ 746"/>
        <xdr:cNvCxnSpPr/>
      </xdr:nvCxnSpPr>
      <xdr:spPr>
        <a:xfrm>
          <a:off x="21323300" y="6494454"/>
          <a:ext cx="838200" cy="1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48" name="投資及び出資金平均値テキスト"/>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49" name="フローチャート: 判断 748"/>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150150</xdr:rowOff>
    </xdr:from>
    <xdr:to>
      <xdr:col>111</xdr:col>
      <xdr:colOff>177800</xdr:colOff>
      <xdr:row>37</xdr:row>
      <xdr:rowOff>150804</xdr:rowOff>
    </xdr:to>
    <xdr:cxnSp macro="">
      <xdr:nvCxnSpPr>
        <xdr:cNvPr id="750" name="直線コネクタ 749"/>
        <xdr:cNvCxnSpPr/>
      </xdr:nvCxnSpPr>
      <xdr:spPr>
        <a:xfrm>
          <a:off x="20434300" y="6493800"/>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1" name="フローチャート: 判断 750"/>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2" name="テキスト ボックス 751"/>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150150</xdr:rowOff>
    </xdr:from>
    <xdr:to>
      <xdr:col>107</xdr:col>
      <xdr:colOff>50800</xdr:colOff>
      <xdr:row>37</xdr:row>
      <xdr:rowOff>157335</xdr:rowOff>
    </xdr:to>
    <xdr:cxnSp macro="">
      <xdr:nvCxnSpPr>
        <xdr:cNvPr id="753" name="直線コネクタ 752"/>
        <xdr:cNvCxnSpPr/>
      </xdr:nvCxnSpPr>
      <xdr:spPr>
        <a:xfrm flipV="1">
          <a:off x="19545300" y="6493800"/>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4" name="フローチャート: 判断 753"/>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5" name="テキスト ボックス 754"/>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157335</xdr:rowOff>
    </xdr:from>
    <xdr:to>
      <xdr:col>102</xdr:col>
      <xdr:colOff>114300</xdr:colOff>
      <xdr:row>38</xdr:row>
      <xdr:rowOff>4500</xdr:rowOff>
    </xdr:to>
    <xdr:cxnSp macro="">
      <xdr:nvCxnSpPr>
        <xdr:cNvPr id="756" name="直線コネクタ 755"/>
        <xdr:cNvCxnSpPr/>
      </xdr:nvCxnSpPr>
      <xdr:spPr>
        <a:xfrm flipV="1">
          <a:off x="18656300" y="6500985"/>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57" name="フローチャート: 判断 756"/>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58" name="テキスト ボックス 757"/>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59" name="フローチャート: 判断 758"/>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0" name="テキスト ボックス 759"/>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116985</xdr:rowOff>
    </xdr:from>
    <xdr:to>
      <xdr:col>116</xdr:col>
      <xdr:colOff>114300</xdr:colOff>
      <xdr:row>38</xdr:row>
      <xdr:rowOff>47135</xdr:rowOff>
    </xdr:to>
    <xdr:sp macro="" textlink="">
      <xdr:nvSpPr>
        <xdr:cNvPr id="766" name="楕円 765"/>
        <xdr:cNvSpPr/>
      </xdr:nvSpPr>
      <xdr:spPr>
        <a:xfrm>
          <a:off x="22110700" y="64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95412</xdr:rowOff>
    </xdr:from>
    <xdr:ext cx="469744" cy="259045"/>
    <xdr:sp macro="" textlink="">
      <xdr:nvSpPr>
        <xdr:cNvPr id="767" name="投資及び出資金該当値テキスト"/>
        <xdr:cNvSpPr txBox="1"/>
      </xdr:nvSpPr>
      <xdr:spPr>
        <a:xfrm>
          <a:off x="22212300" y="64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100004</xdr:rowOff>
    </xdr:from>
    <xdr:to>
      <xdr:col>112</xdr:col>
      <xdr:colOff>38100</xdr:colOff>
      <xdr:row>38</xdr:row>
      <xdr:rowOff>30153</xdr:rowOff>
    </xdr:to>
    <xdr:sp macro="" textlink="">
      <xdr:nvSpPr>
        <xdr:cNvPr id="768" name="楕円 767"/>
        <xdr:cNvSpPr/>
      </xdr:nvSpPr>
      <xdr:spPr>
        <a:xfrm>
          <a:off x="21272500" y="64436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21280</xdr:rowOff>
    </xdr:from>
    <xdr:ext cx="469744" cy="259045"/>
    <xdr:sp macro="" textlink="">
      <xdr:nvSpPr>
        <xdr:cNvPr id="769" name="テキスト ボックス 768"/>
        <xdr:cNvSpPr txBox="1"/>
      </xdr:nvSpPr>
      <xdr:spPr>
        <a:xfrm>
          <a:off x="21088428" y="653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99350</xdr:rowOff>
    </xdr:from>
    <xdr:to>
      <xdr:col>107</xdr:col>
      <xdr:colOff>101600</xdr:colOff>
      <xdr:row>38</xdr:row>
      <xdr:rowOff>29501</xdr:rowOff>
    </xdr:to>
    <xdr:sp macro="" textlink="">
      <xdr:nvSpPr>
        <xdr:cNvPr id="770" name="楕円 769"/>
        <xdr:cNvSpPr/>
      </xdr:nvSpPr>
      <xdr:spPr>
        <a:xfrm>
          <a:off x="20383500" y="64430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20628</xdr:rowOff>
    </xdr:from>
    <xdr:ext cx="469744" cy="259045"/>
    <xdr:sp macro="" textlink="">
      <xdr:nvSpPr>
        <xdr:cNvPr id="771" name="テキスト ボックス 770"/>
        <xdr:cNvSpPr txBox="1"/>
      </xdr:nvSpPr>
      <xdr:spPr>
        <a:xfrm>
          <a:off x="20199428" y="65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106535</xdr:rowOff>
    </xdr:from>
    <xdr:to>
      <xdr:col>102</xdr:col>
      <xdr:colOff>165100</xdr:colOff>
      <xdr:row>38</xdr:row>
      <xdr:rowOff>36685</xdr:rowOff>
    </xdr:to>
    <xdr:sp macro="" textlink="">
      <xdr:nvSpPr>
        <xdr:cNvPr id="772" name="楕円 771"/>
        <xdr:cNvSpPr/>
      </xdr:nvSpPr>
      <xdr:spPr>
        <a:xfrm>
          <a:off x="19494500" y="64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27812</xdr:rowOff>
    </xdr:from>
    <xdr:ext cx="469744" cy="259045"/>
    <xdr:sp macro="" textlink="">
      <xdr:nvSpPr>
        <xdr:cNvPr id="773" name="テキスト ボックス 772"/>
        <xdr:cNvSpPr txBox="1"/>
      </xdr:nvSpPr>
      <xdr:spPr>
        <a:xfrm>
          <a:off x="19310428" y="654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125149</xdr:rowOff>
    </xdr:from>
    <xdr:to>
      <xdr:col>98</xdr:col>
      <xdr:colOff>38100</xdr:colOff>
      <xdr:row>38</xdr:row>
      <xdr:rowOff>55299</xdr:rowOff>
    </xdr:to>
    <xdr:sp macro="" textlink="">
      <xdr:nvSpPr>
        <xdr:cNvPr id="774" name="楕円 773"/>
        <xdr:cNvSpPr/>
      </xdr:nvSpPr>
      <xdr:spPr>
        <a:xfrm>
          <a:off x="18605500" y="64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46427</xdr:rowOff>
    </xdr:from>
    <xdr:ext cx="469744" cy="259045"/>
    <xdr:sp macro="" textlink="">
      <xdr:nvSpPr>
        <xdr:cNvPr id="775" name="テキスト ボックス 774"/>
        <xdr:cNvSpPr txBox="1"/>
      </xdr:nvSpPr>
      <xdr:spPr>
        <a:xfrm>
          <a:off x="18421428" y="656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7" name="テキスト ボックス 79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799" name="直線コネクタ 798"/>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0" name="貸付金最小値テキスト"/>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1" name="直線コネクタ 800"/>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2" name="貸付金最大値テキスト"/>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3" name="直線コネクタ 802"/>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156159</xdr:rowOff>
    </xdr:from>
    <xdr:to>
      <xdr:col>116</xdr:col>
      <xdr:colOff>63500</xdr:colOff>
      <xdr:row>58</xdr:row>
      <xdr:rowOff>170104</xdr:rowOff>
    </xdr:to>
    <xdr:cxnSp macro="">
      <xdr:nvCxnSpPr>
        <xdr:cNvPr id="804" name="直線コネクタ 803"/>
        <xdr:cNvCxnSpPr/>
      </xdr:nvCxnSpPr>
      <xdr:spPr>
        <a:xfrm flipV="1">
          <a:off x="21323300" y="10100259"/>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5" name="貸付金平均値テキスト"/>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06" name="フローチャート: 判断 805"/>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163188</xdr:rowOff>
    </xdr:from>
    <xdr:to>
      <xdr:col>111</xdr:col>
      <xdr:colOff>177800</xdr:colOff>
      <xdr:row>58</xdr:row>
      <xdr:rowOff>170104</xdr:rowOff>
    </xdr:to>
    <xdr:cxnSp macro="">
      <xdr:nvCxnSpPr>
        <xdr:cNvPr id="807" name="直線コネクタ 806"/>
        <xdr:cNvCxnSpPr/>
      </xdr:nvCxnSpPr>
      <xdr:spPr>
        <a:xfrm>
          <a:off x="20434300" y="10107288"/>
          <a:ext cx="889000" cy="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08" name="フローチャート: 判断 807"/>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09" name="テキスト ボックス 808"/>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155111</xdr:rowOff>
    </xdr:from>
    <xdr:to>
      <xdr:col>107</xdr:col>
      <xdr:colOff>50800</xdr:colOff>
      <xdr:row>58</xdr:row>
      <xdr:rowOff>163188</xdr:rowOff>
    </xdr:to>
    <xdr:cxnSp macro="">
      <xdr:nvCxnSpPr>
        <xdr:cNvPr id="810" name="直線コネクタ 809"/>
        <xdr:cNvCxnSpPr/>
      </xdr:nvCxnSpPr>
      <xdr:spPr>
        <a:xfrm>
          <a:off x="19545300" y="10099211"/>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1" name="フローチャート: 判断 810"/>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2" name="テキスト ボックス 811"/>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147415</xdr:rowOff>
    </xdr:from>
    <xdr:to>
      <xdr:col>102</xdr:col>
      <xdr:colOff>114300</xdr:colOff>
      <xdr:row>58</xdr:row>
      <xdr:rowOff>155111</xdr:rowOff>
    </xdr:to>
    <xdr:cxnSp macro="">
      <xdr:nvCxnSpPr>
        <xdr:cNvPr id="813" name="直線コネクタ 812"/>
        <xdr:cNvCxnSpPr/>
      </xdr:nvCxnSpPr>
      <xdr:spPr>
        <a:xfrm>
          <a:off x="18656300" y="10091515"/>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4" name="フローチャート: 判断 813"/>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5" name="テキスト ボックス 814"/>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16" name="フローチャート: 判断 815"/>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17" name="テキスト ボックス 816"/>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105359</xdr:rowOff>
    </xdr:from>
    <xdr:to>
      <xdr:col>116</xdr:col>
      <xdr:colOff>114300</xdr:colOff>
      <xdr:row>59</xdr:row>
      <xdr:rowOff>35509</xdr:rowOff>
    </xdr:to>
    <xdr:sp macro="" textlink="">
      <xdr:nvSpPr>
        <xdr:cNvPr id="823" name="楕円 822"/>
        <xdr:cNvSpPr/>
      </xdr:nvSpPr>
      <xdr:spPr>
        <a:xfrm>
          <a:off x="221107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20286</xdr:rowOff>
    </xdr:from>
    <xdr:ext cx="469744" cy="259045"/>
    <xdr:sp macro="" textlink="">
      <xdr:nvSpPr>
        <xdr:cNvPr id="824" name="貸付金該当値テキスト"/>
        <xdr:cNvSpPr txBox="1"/>
      </xdr:nvSpPr>
      <xdr:spPr>
        <a:xfrm>
          <a:off x="22212300" y="9964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119304</xdr:rowOff>
    </xdr:from>
    <xdr:to>
      <xdr:col>112</xdr:col>
      <xdr:colOff>38100</xdr:colOff>
      <xdr:row>59</xdr:row>
      <xdr:rowOff>49454</xdr:rowOff>
    </xdr:to>
    <xdr:sp macro="" textlink="">
      <xdr:nvSpPr>
        <xdr:cNvPr id="825" name="楕円 824"/>
        <xdr:cNvSpPr/>
      </xdr:nvSpPr>
      <xdr:spPr>
        <a:xfrm>
          <a:off x="21272500" y="100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40581</xdr:rowOff>
    </xdr:from>
    <xdr:ext cx="469744" cy="259045"/>
    <xdr:sp macro="" textlink="">
      <xdr:nvSpPr>
        <xdr:cNvPr id="826" name="テキスト ボックス 825"/>
        <xdr:cNvSpPr txBox="1"/>
      </xdr:nvSpPr>
      <xdr:spPr>
        <a:xfrm>
          <a:off x="21088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112388</xdr:rowOff>
    </xdr:from>
    <xdr:to>
      <xdr:col>107</xdr:col>
      <xdr:colOff>101600</xdr:colOff>
      <xdr:row>59</xdr:row>
      <xdr:rowOff>42538</xdr:rowOff>
    </xdr:to>
    <xdr:sp macro="" textlink="">
      <xdr:nvSpPr>
        <xdr:cNvPr id="827" name="楕円 826"/>
        <xdr:cNvSpPr/>
      </xdr:nvSpPr>
      <xdr:spPr>
        <a:xfrm>
          <a:off x="20383500" y="1005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33665</xdr:rowOff>
    </xdr:from>
    <xdr:ext cx="469744" cy="259045"/>
    <xdr:sp macro="" textlink="">
      <xdr:nvSpPr>
        <xdr:cNvPr id="828" name="テキスト ボックス 827"/>
        <xdr:cNvSpPr txBox="1"/>
      </xdr:nvSpPr>
      <xdr:spPr>
        <a:xfrm>
          <a:off x="20199428" y="1014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104311</xdr:rowOff>
    </xdr:from>
    <xdr:to>
      <xdr:col>102</xdr:col>
      <xdr:colOff>165100</xdr:colOff>
      <xdr:row>59</xdr:row>
      <xdr:rowOff>34461</xdr:rowOff>
    </xdr:to>
    <xdr:sp macro="" textlink="">
      <xdr:nvSpPr>
        <xdr:cNvPr id="829" name="楕円 828"/>
        <xdr:cNvSpPr/>
      </xdr:nvSpPr>
      <xdr:spPr>
        <a:xfrm>
          <a:off x="194945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25588</xdr:rowOff>
    </xdr:from>
    <xdr:ext cx="469744" cy="259045"/>
    <xdr:sp macro="" textlink="">
      <xdr:nvSpPr>
        <xdr:cNvPr id="830" name="テキスト ボックス 829"/>
        <xdr:cNvSpPr txBox="1"/>
      </xdr:nvSpPr>
      <xdr:spPr>
        <a:xfrm>
          <a:off x="19310428" y="101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96615</xdr:rowOff>
    </xdr:from>
    <xdr:to>
      <xdr:col>98</xdr:col>
      <xdr:colOff>38100</xdr:colOff>
      <xdr:row>59</xdr:row>
      <xdr:rowOff>26765</xdr:rowOff>
    </xdr:to>
    <xdr:sp macro="" textlink="">
      <xdr:nvSpPr>
        <xdr:cNvPr id="831" name="楕円 830"/>
        <xdr:cNvSpPr/>
      </xdr:nvSpPr>
      <xdr:spPr>
        <a:xfrm>
          <a:off x="18605500" y="100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17892</xdr:rowOff>
    </xdr:from>
    <xdr:ext cx="469744" cy="259045"/>
    <xdr:sp macro="" textlink="">
      <xdr:nvSpPr>
        <xdr:cNvPr id="832" name="テキスト ボックス 831"/>
        <xdr:cNvSpPr txBox="1"/>
      </xdr:nvSpPr>
      <xdr:spPr>
        <a:xfrm>
          <a:off x="18421428" y="1013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57" name="直線コネクタ 856"/>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58" name="繰出金最小値テキスト"/>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59" name="直線コネクタ 858"/>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0" name="繰出金最大値テキスト"/>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1" name="直線コネクタ 860"/>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90589</xdr:rowOff>
    </xdr:from>
    <xdr:to>
      <xdr:col>116</xdr:col>
      <xdr:colOff>63500</xdr:colOff>
      <xdr:row>75</xdr:row>
      <xdr:rowOff>91084</xdr:rowOff>
    </xdr:to>
    <xdr:cxnSp macro="">
      <xdr:nvCxnSpPr>
        <xdr:cNvPr id="862" name="直線コネクタ 861"/>
        <xdr:cNvCxnSpPr/>
      </xdr:nvCxnSpPr>
      <xdr:spPr>
        <a:xfrm>
          <a:off x="21323300" y="12949339"/>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25569</xdr:rowOff>
    </xdr:from>
    <xdr:ext cx="534377" cy="259045"/>
    <xdr:sp macro="" textlink="">
      <xdr:nvSpPr>
        <xdr:cNvPr id="863" name="繰出金平均値テキスト"/>
        <xdr:cNvSpPr txBox="1"/>
      </xdr:nvSpPr>
      <xdr:spPr>
        <a:xfrm>
          <a:off x="22212300" y="12884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4" name="フローチャート: 判断 863"/>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90589</xdr:rowOff>
    </xdr:from>
    <xdr:to>
      <xdr:col>111</xdr:col>
      <xdr:colOff>177800</xdr:colOff>
      <xdr:row>75</xdr:row>
      <xdr:rowOff>139891</xdr:rowOff>
    </xdr:to>
    <xdr:cxnSp macro="">
      <xdr:nvCxnSpPr>
        <xdr:cNvPr id="865" name="直線コネクタ 864"/>
        <xdr:cNvCxnSpPr/>
      </xdr:nvCxnSpPr>
      <xdr:spPr>
        <a:xfrm flipV="1">
          <a:off x="20434300" y="12949339"/>
          <a:ext cx="889000" cy="4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66" name="フローチャート: 判断 865"/>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156557</xdr:rowOff>
    </xdr:from>
    <xdr:ext cx="534377" cy="259045"/>
    <xdr:sp macro="" textlink="">
      <xdr:nvSpPr>
        <xdr:cNvPr id="867" name="テキスト ボックス 866"/>
        <xdr:cNvSpPr txBox="1"/>
      </xdr:nvSpPr>
      <xdr:spPr>
        <a:xfrm>
          <a:off x="21056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139891</xdr:rowOff>
    </xdr:from>
    <xdr:to>
      <xdr:col>107</xdr:col>
      <xdr:colOff>50800</xdr:colOff>
      <xdr:row>76</xdr:row>
      <xdr:rowOff>8979</xdr:rowOff>
    </xdr:to>
    <xdr:cxnSp macro="">
      <xdr:nvCxnSpPr>
        <xdr:cNvPr id="868" name="直線コネクタ 867"/>
        <xdr:cNvCxnSpPr/>
      </xdr:nvCxnSpPr>
      <xdr:spPr>
        <a:xfrm flipV="1">
          <a:off x="19545300" y="12998641"/>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69" name="フローチャート: 判断 868"/>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0" name="テキスト ボックス 869"/>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8979</xdr:rowOff>
    </xdr:from>
    <xdr:to>
      <xdr:col>102</xdr:col>
      <xdr:colOff>114300</xdr:colOff>
      <xdr:row>76</xdr:row>
      <xdr:rowOff>32638</xdr:rowOff>
    </xdr:to>
    <xdr:cxnSp macro="">
      <xdr:nvCxnSpPr>
        <xdr:cNvPr id="871" name="直線コネクタ 870"/>
        <xdr:cNvCxnSpPr/>
      </xdr:nvCxnSpPr>
      <xdr:spPr>
        <a:xfrm flipV="1">
          <a:off x="18656300" y="13039179"/>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2" name="フローチャート: 判断 871"/>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3" name="テキスト ボックス 872"/>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4" name="フローチャート: 判断 873"/>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5" name="テキスト ボックス 874"/>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40284</xdr:rowOff>
    </xdr:from>
    <xdr:to>
      <xdr:col>116</xdr:col>
      <xdr:colOff>114300</xdr:colOff>
      <xdr:row>75</xdr:row>
      <xdr:rowOff>141884</xdr:rowOff>
    </xdr:to>
    <xdr:sp macro="" textlink="">
      <xdr:nvSpPr>
        <xdr:cNvPr id="881" name="楕円 880"/>
        <xdr:cNvSpPr/>
      </xdr:nvSpPr>
      <xdr:spPr>
        <a:xfrm>
          <a:off x="22110700" y="12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63161</xdr:rowOff>
    </xdr:from>
    <xdr:ext cx="534377" cy="259045"/>
    <xdr:sp macro="" textlink="">
      <xdr:nvSpPr>
        <xdr:cNvPr id="882" name="繰出金該当値テキスト"/>
        <xdr:cNvSpPr txBox="1"/>
      </xdr:nvSpPr>
      <xdr:spPr>
        <a:xfrm>
          <a:off x="22212300" y="1275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39789</xdr:rowOff>
    </xdr:from>
    <xdr:to>
      <xdr:col>112</xdr:col>
      <xdr:colOff>38100</xdr:colOff>
      <xdr:row>75</xdr:row>
      <xdr:rowOff>141389</xdr:rowOff>
    </xdr:to>
    <xdr:sp macro="" textlink="">
      <xdr:nvSpPr>
        <xdr:cNvPr id="883" name="楕円 882"/>
        <xdr:cNvSpPr/>
      </xdr:nvSpPr>
      <xdr:spPr>
        <a:xfrm>
          <a:off x="21272500" y="128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157916</xdr:rowOff>
    </xdr:from>
    <xdr:ext cx="534377" cy="259045"/>
    <xdr:sp macro="" textlink="">
      <xdr:nvSpPr>
        <xdr:cNvPr id="884" name="テキスト ボックス 883"/>
        <xdr:cNvSpPr txBox="1"/>
      </xdr:nvSpPr>
      <xdr:spPr>
        <a:xfrm>
          <a:off x="21056111" y="126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89091</xdr:rowOff>
    </xdr:from>
    <xdr:to>
      <xdr:col>107</xdr:col>
      <xdr:colOff>101600</xdr:colOff>
      <xdr:row>76</xdr:row>
      <xdr:rowOff>19241</xdr:rowOff>
    </xdr:to>
    <xdr:sp macro="" textlink="">
      <xdr:nvSpPr>
        <xdr:cNvPr id="885" name="楕円 884"/>
        <xdr:cNvSpPr/>
      </xdr:nvSpPr>
      <xdr:spPr>
        <a:xfrm>
          <a:off x="20383500" y="1294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10368</xdr:rowOff>
    </xdr:from>
    <xdr:ext cx="534377" cy="259045"/>
    <xdr:sp macro="" textlink="">
      <xdr:nvSpPr>
        <xdr:cNvPr id="886" name="テキスト ボックス 885"/>
        <xdr:cNvSpPr txBox="1"/>
      </xdr:nvSpPr>
      <xdr:spPr>
        <a:xfrm>
          <a:off x="20167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129629</xdr:rowOff>
    </xdr:from>
    <xdr:to>
      <xdr:col>102</xdr:col>
      <xdr:colOff>165100</xdr:colOff>
      <xdr:row>76</xdr:row>
      <xdr:rowOff>59779</xdr:rowOff>
    </xdr:to>
    <xdr:sp macro="" textlink="">
      <xdr:nvSpPr>
        <xdr:cNvPr id="887" name="楕円 886"/>
        <xdr:cNvSpPr/>
      </xdr:nvSpPr>
      <xdr:spPr>
        <a:xfrm>
          <a:off x="19494500" y="1298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50906</xdr:rowOff>
    </xdr:from>
    <xdr:ext cx="534377" cy="259045"/>
    <xdr:sp macro="" textlink="">
      <xdr:nvSpPr>
        <xdr:cNvPr id="888" name="テキスト ボックス 887"/>
        <xdr:cNvSpPr txBox="1"/>
      </xdr:nvSpPr>
      <xdr:spPr>
        <a:xfrm>
          <a:off x="19278111" y="130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153288</xdr:rowOff>
    </xdr:from>
    <xdr:to>
      <xdr:col>98</xdr:col>
      <xdr:colOff>38100</xdr:colOff>
      <xdr:row>76</xdr:row>
      <xdr:rowOff>83438</xdr:rowOff>
    </xdr:to>
    <xdr:sp macro="" textlink="">
      <xdr:nvSpPr>
        <xdr:cNvPr id="889" name="楕円 888"/>
        <xdr:cNvSpPr/>
      </xdr:nvSpPr>
      <xdr:spPr>
        <a:xfrm>
          <a:off x="18605500" y="130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74565</xdr:rowOff>
    </xdr:from>
    <xdr:ext cx="534377" cy="259045"/>
    <xdr:sp macro="" textlink="">
      <xdr:nvSpPr>
        <xdr:cNvPr id="890" name="テキスト ボックス 889"/>
        <xdr:cNvSpPr txBox="1"/>
      </xdr:nvSpPr>
      <xdr:spPr>
        <a:xfrm>
          <a:off x="18389111" y="131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ysClr val="windowText" lastClr="000000"/>
              </a:solidFill>
              <a:effectLst/>
              <a:latin typeface="+mn-lt"/>
              <a:ea typeface="+mn-ea"/>
              <a:cs typeface="+mn-cs"/>
            </a:rPr>
            <a:t>　歳出決算総額は，住民一人当たり</a:t>
          </a:r>
          <a:r>
            <a:rPr kumimoji="1" lang="en-US" altLang="ja-JP" sz="1100" baseline="0">
              <a:solidFill>
                <a:sysClr val="windowText" lastClr="000000"/>
              </a:solidFill>
              <a:effectLst/>
              <a:latin typeface="+mn-lt"/>
              <a:ea typeface="+mn-ea"/>
              <a:cs typeface="+mn-cs"/>
            </a:rPr>
            <a:t>438,684</a:t>
          </a:r>
          <a:r>
            <a:rPr kumimoji="1" lang="ja-JP" altLang="ja-JP" sz="1100" baseline="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　</a:t>
          </a:r>
          <a:r>
            <a:rPr kumimoji="1" lang="ja-JP" altLang="ja-JP" sz="1100" baseline="0">
              <a:solidFill>
                <a:sysClr val="windowText" lastClr="000000"/>
              </a:solidFill>
              <a:effectLst/>
              <a:latin typeface="+mn-lt"/>
              <a:ea typeface="+mn-ea"/>
              <a:cs typeface="+mn-cs"/>
            </a:rPr>
            <a:t>主な構成項目である扶助費は，</a:t>
          </a:r>
          <a:r>
            <a:rPr lang="ja-JP" altLang="en-US" sz="1100" b="0" i="0" u="none" strike="noStrike" baseline="0" smtClean="0">
              <a:solidFill>
                <a:sysClr val="windowText" lastClr="000000"/>
              </a:solidFill>
              <a:latin typeface="+mn-lt"/>
              <a:ea typeface="+mn-ea"/>
              <a:cs typeface="+mn-cs"/>
            </a:rPr>
            <a:t>生活保護費や児童手当が減少したものの，新型コロナウイルス感染症対策などによる給付金や障がい福祉サービス事業費の増加などにより</a:t>
          </a:r>
          <a:r>
            <a:rPr kumimoji="1" lang="ja-JP" altLang="ja-JP" sz="1100" baseline="0">
              <a:solidFill>
                <a:sysClr val="windowText" lastClr="000000"/>
              </a:solidFill>
              <a:effectLst/>
              <a:latin typeface="+mn-lt"/>
              <a:ea typeface="+mn-ea"/>
              <a:cs typeface="+mn-cs"/>
            </a:rPr>
            <a:t>，住民一人当たり</a:t>
          </a:r>
          <a:r>
            <a:rPr kumimoji="1" lang="en-US" altLang="ja-JP" sz="1100" baseline="0">
              <a:solidFill>
                <a:sysClr val="windowText" lastClr="000000"/>
              </a:solidFill>
              <a:effectLst/>
              <a:latin typeface="+mn-lt"/>
              <a:ea typeface="+mn-ea"/>
              <a:cs typeface="+mn-cs"/>
            </a:rPr>
            <a:t>139,999</a:t>
          </a:r>
          <a:r>
            <a:rPr kumimoji="1" lang="ja-JP" altLang="ja-JP" sz="1100" baseline="0">
              <a:solidFill>
                <a:sysClr val="windowText" lastClr="000000"/>
              </a:solidFill>
              <a:effectLst/>
              <a:latin typeface="+mn-lt"/>
              <a:ea typeface="+mn-ea"/>
              <a:cs typeface="+mn-cs"/>
            </a:rPr>
            <a:t>円となっており，平成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年度から比較すると</a:t>
          </a:r>
          <a:r>
            <a:rPr kumimoji="1" lang="en-US" altLang="ja-JP" sz="1100" baseline="0">
              <a:solidFill>
                <a:sysClr val="windowText" lastClr="000000"/>
              </a:solidFill>
              <a:effectLst/>
              <a:latin typeface="+mn-lt"/>
              <a:ea typeface="+mn-ea"/>
              <a:cs typeface="+mn-cs"/>
            </a:rPr>
            <a:t>41.8</a:t>
          </a:r>
          <a:r>
            <a:rPr kumimoji="1" lang="ja-JP" altLang="ja-JP" sz="1100" baseline="0">
              <a:solidFill>
                <a:sysClr val="windowText" lastClr="000000"/>
              </a:solidFill>
              <a:effectLst/>
              <a:latin typeface="+mn-lt"/>
              <a:ea typeface="+mn-ea"/>
              <a:cs typeface="+mn-cs"/>
            </a:rPr>
            <a:t>％増加している。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人件費は，</a:t>
          </a:r>
          <a:r>
            <a:rPr lang="ja-JP" altLang="en-US" sz="1100" b="0" i="0" u="none" strike="noStrike" baseline="0" smtClean="0">
              <a:solidFill>
                <a:sysClr val="windowText" lastClr="000000"/>
              </a:solidFill>
              <a:latin typeface="+mn-lt"/>
              <a:ea typeface="+mn-ea"/>
              <a:cs typeface="+mn-cs"/>
            </a:rPr>
            <a:t>市立大学の独立行政法人化に伴う減</a:t>
          </a:r>
          <a:r>
            <a:rPr kumimoji="1" lang="ja-JP" altLang="ja-JP" sz="1100" baseline="0">
              <a:solidFill>
                <a:sysClr val="windowText" lastClr="000000"/>
              </a:solidFill>
              <a:effectLst/>
              <a:latin typeface="+mn-lt"/>
              <a:ea typeface="+mn-ea"/>
              <a:cs typeface="+mn-cs"/>
            </a:rPr>
            <a:t>などにより，住民一人当たり</a:t>
          </a:r>
          <a:r>
            <a:rPr kumimoji="1" lang="en-US" altLang="ja-JP" sz="1100" baseline="0">
              <a:solidFill>
                <a:sysClr val="windowText" lastClr="000000"/>
              </a:solidFill>
              <a:effectLst/>
              <a:latin typeface="+mn-lt"/>
              <a:ea typeface="+mn-ea"/>
              <a:cs typeface="+mn-cs"/>
            </a:rPr>
            <a:t>58,653</a:t>
          </a:r>
          <a:r>
            <a:rPr kumimoji="1" lang="ja-JP" altLang="ja-JP" sz="1100" baseline="0">
              <a:solidFill>
                <a:sysClr val="windowText" lastClr="000000"/>
              </a:solidFill>
              <a:effectLst/>
              <a:latin typeface="+mn-lt"/>
              <a:ea typeface="+mn-ea"/>
              <a:cs typeface="+mn-cs"/>
            </a:rPr>
            <a:t>円となっており，平成</a:t>
          </a:r>
          <a:r>
            <a:rPr kumimoji="1" lang="en-US" altLang="ja-JP" sz="1100" baseline="0">
              <a:solidFill>
                <a:sysClr val="windowText" lastClr="000000"/>
              </a:solidFill>
              <a:effectLst/>
              <a:latin typeface="+mn-lt"/>
              <a:ea typeface="+mn-ea"/>
              <a:cs typeface="+mn-cs"/>
            </a:rPr>
            <a:t>29</a:t>
          </a:r>
          <a:r>
            <a:rPr kumimoji="1" lang="ja-JP" altLang="ja-JP" sz="1100" baseline="0">
              <a:solidFill>
                <a:sysClr val="windowText" lastClr="000000"/>
              </a:solidFill>
              <a:effectLst/>
              <a:latin typeface="+mn-lt"/>
              <a:ea typeface="+mn-ea"/>
              <a:cs typeface="+mn-cs"/>
            </a:rPr>
            <a:t>年度から比較すると</a:t>
          </a:r>
          <a:r>
            <a:rPr kumimoji="1" lang="en-US" altLang="ja-JP" sz="1100" baseline="0">
              <a:solidFill>
                <a:sysClr val="windowText" lastClr="000000"/>
              </a:solidFill>
              <a:effectLst/>
              <a:latin typeface="+mn-lt"/>
              <a:ea typeface="+mn-ea"/>
              <a:cs typeface="+mn-cs"/>
            </a:rPr>
            <a:t>12.1</a:t>
          </a:r>
          <a:r>
            <a:rPr kumimoji="1" lang="ja-JP" altLang="ja-JP" sz="1100" baseline="0">
              <a:solidFill>
                <a:sysClr val="windowText" lastClr="000000"/>
              </a:solidFill>
              <a:effectLst/>
              <a:latin typeface="+mn-lt"/>
              <a:ea typeface="+mn-ea"/>
              <a:cs typeface="+mn-cs"/>
            </a:rPr>
            <a:t>％増加し，類似団体を下回っている。</a:t>
          </a:r>
          <a:endParaRPr lang="ja-JP" altLang="ja-JP" sz="1400">
            <a:solidFill>
              <a:sysClr val="windowText" lastClr="000000"/>
            </a:solidFill>
            <a:effectLst/>
          </a:endParaRPr>
        </a:p>
        <a:p>
          <a:r>
            <a:rPr kumimoji="1" lang="ja-JP" altLang="ja-JP" sz="1100" baseline="0">
              <a:solidFill>
                <a:sysClr val="windowText" lastClr="000000"/>
              </a:solidFill>
              <a:effectLst/>
              <a:latin typeface="+mn-lt"/>
              <a:ea typeface="+mn-ea"/>
              <a:cs typeface="+mn-cs"/>
            </a:rPr>
            <a:t>　また，普通建設事業費は，</a:t>
          </a:r>
          <a:r>
            <a:rPr lang="ja-JP" altLang="en-US" sz="1100" b="0" i="0" u="none" strike="noStrike" baseline="0" smtClean="0">
              <a:solidFill>
                <a:sysClr val="windowText" lastClr="000000"/>
              </a:solidFill>
              <a:latin typeface="+mn-lt"/>
              <a:ea typeface="+mn-ea"/>
              <a:cs typeface="+mn-cs"/>
            </a:rPr>
            <a:t>本庁舎施設維持整備費</a:t>
          </a:r>
          <a:r>
            <a:rPr lang="ja-JP" altLang="ja-JP" sz="1100" b="0" i="0" baseline="0">
              <a:solidFill>
                <a:sysClr val="windowText" lastClr="000000"/>
              </a:solidFill>
              <a:effectLst/>
              <a:latin typeface="+mn-lt"/>
              <a:ea typeface="+mn-ea"/>
              <a:cs typeface="+mn-cs"/>
            </a:rPr>
            <a:t>や</a:t>
          </a:r>
          <a:r>
            <a:rPr lang="ja-JP" altLang="en-US" sz="1100" b="0" i="0" u="none" strike="noStrike" baseline="0" smtClean="0">
              <a:solidFill>
                <a:sysClr val="windowText" lastClr="000000"/>
              </a:solidFill>
              <a:latin typeface="+mn-lt"/>
              <a:ea typeface="+mn-ea"/>
              <a:cs typeface="+mn-cs"/>
            </a:rPr>
            <a:t>ごみ処理施設建設費</a:t>
          </a:r>
          <a:r>
            <a:rPr lang="ja-JP" altLang="ja-JP" sz="1100" b="0" i="0" baseline="0">
              <a:solidFill>
                <a:sysClr val="windowText" lastClr="000000"/>
              </a:solidFill>
              <a:effectLst/>
              <a:latin typeface="+mn-lt"/>
              <a:ea typeface="+mn-ea"/>
              <a:cs typeface="+mn-cs"/>
            </a:rPr>
            <a:t>の</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など</a:t>
          </a:r>
          <a:r>
            <a:rPr kumimoji="1" lang="ja-JP" altLang="ja-JP" sz="1100" baseline="0">
              <a:solidFill>
                <a:sysClr val="windowText" lastClr="000000"/>
              </a:solidFill>
              <a:effectLst/>
              <a:latin typeface="+mn-lt"/>
              <a:ea typeface="+mn-ea"/>
              <a:cs typeface="+mn-cs"/>
            </a:rPr>
            <a:t>により，住民一人当たり</a:t>
          </a:r>
          <a:r>
            <a:rPr kumimoji="1" lang="en-US" altLang="ja-JP" sz="1100" baseline="0">
              <a:solidFill>
                <a:sysClr val="windowText" lastClr="000000"/>
              </a:solidFill>
              <a:effectLst/>
              <a:latin typeface="+mn-lt"/>
              <a:ea typeface="+mn-ea"/>
              <a:cs typeface="+mn-cs"/>
            </a:rPr>
            <a:t>51,075</a:t>
          </a:r>
          <a:r>
            <a:rPr kumimoji="1" lang="ja-JP" altLang="ja-JP" sz="1100" baseline="0">
              <a:solidFill>
                <a:sysClr val="windowText" lastClr="000000"/>
              </a:solidFill>
              <a:effectLst/>
              <a:latin typeface="+mn-lt"/>
              <a:ea typeface="+mn-ea"/>
              <a:cs typeface="+mn-cs"/>
            </a:rPr>
            <a:t>円となっており，類似団体と比較して一人当たりコストが</a:t>
          </a:r>
          <a:r>
            <a:rPr kumimoji="1" lang="ja-JP" altLang="en-US" sz="1100" baseline="0">
              <a:solidFill>
                <a:sysClr val="windowText" lastClr="000000"/>
              </a:solidFill>
              <a:effectLst/>
              <a:latin typeface="+mn-lt"/>
              <a:ea typeface="+mn-ea"/>
              <a:cs typeface="+mn-cs"/>
            </a:rPr>
            <a:t>高い</a:t>
          </a:r>
          <a:r>
            <a:rPr kumimoji="1" lang="ja-JP" altLang="ja-JP" sz="1100" baseline="0">
              <a:solidFill>
                <a:sysClr val="windowText" lastClr="000000"/>
              </a:solidFill>
              <a:effectLst/>
              <a:latin typeface="+mn-lt"/>
              <a:ea typeface="+mn-ea"/>
              <a:cs typeface="+mn-cs"/>
            </a:rPr>
            <a:t>状況となっている。</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広島県福山市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463,324
454,449
517.72
211,359,604
203,252,941
5,179,345
109,583,258
137,537,949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122174</xdr:rowOff>
    </xdr:from>
    <xdr:to>
      <xdr:col>24</xdr:col>
      <xdr:colOff>63500</xdr:colOff>
      <xdr:row>36</xdr:row>
      <xdr:rowOff>164846</xdr:rowOff>
    </xdr:to>
    <xdr:cxnSp macro="">
      <xdr:nvCxnSpPr>
        <xdr:cNvPr id="61" name="直線コネクタ 60"/>
        <xdr:cNvCxnSpPr/>
      </xdr:nvCxnSpPr>
      <xdr:spPr>
        <a:xfrm flipV="1">
          <a:off x="3797300" y="6294374"/>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99314</xdr:rowOff>
    </xdr:from>
    <xdr:to>
      <xdr:col>19</xdr:col>
      <xdr:colOff>177800</xdr:colOff>
      <xdr:row>36</xdr:row>
      <xdr:rowOff>164846</xdr:rowOff>
    </xdr:to>
    <xdr:cxnSp macro="">
      <xdr:nvCxnSpPr>
        <xdr:cNvPr id="64" name="直線コネクタ 63"/>
        <xdr:cNvCxnSpPr/>
      </xdr:nvCxnSpPr>
      <xdr:spPr>
        <a:xfrm>
          <a:off x="2908300" y="6271514"/>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69596</xdr:rowOff>
    </xdr:from>
    <xdr:to>
      <xdr:col>15</xdr:col>
      <xdr:colOff>50800</xdr:colOff>
      <xdr:row>36</xdr:row>
      <xdr:rowOff>99314</xdr:rowOff>
    </xdr:to>
    <xdr:cxnSp macro="">
      <xdr:nvCxnSpPr>
        <xdr:cNvPr id="67" name="直線コネクタ 66"/>
        <xdr:cNvCxnSpPr/>
      </xdr:nvCxnSpPr>
      <xdr:spPr>
        <a:xfrm>
          <a:off x="2019300" y="62417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41402</xdr:rowOff>
    </xdr:from>
    <xdr:to>
      <xdr:col>10</xdr:col>
      <xdr:colOff>114300</xdr:colOff>
      <xdr:row>36</xdr:row>
      <xdr:rowOff>69596</xdr:rowOff>
    </xdr:to>
    <xdr:cxnSp macro="">
      <xdr:nvCxnSpPr>
        <xdr:cNvPr id="70" name="直線コネクタ 69"/>
        <xdr:cNvCxnSpPr/>
      </xdr:nvCxnSpPr>
      <xdr:spPr>
        <a:xfrm>
          <a:off x="1130300" y="6213602"/>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71374</xdr:rowOff>
    </xdr:from>
    <xdr:to>
      <xdr:col>24</xdr:col>
      <xdr:colOff>114300</xdr:colOff>
      <xdr:row>37</xdr:row>
      <xdr:rowOff>1524</xdr:rowOff>
    </xdr:to>
    <xdr:sp macro="" textlink="">
      <xdr:nvSpPr>
        <xdr:cNvPr id="80" name="楕円 79"/>
        <xdr:cNvSpPr/>
      </xdr:nvSpPr>
      <xdr:spPr>
        <a:xfrm>
          <a:off x="4584700" y="62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49801</xdr:rowOff>
    </xdr:from>
    <xdr:ext cx="469744" cy="259045"/>
    <xdr:sp macro="" textlink="">
      <xdr:nvSpPr>
        <xdr:cNvPr id="81" name="議会費該当値テキスト"/>
        <xdr:cNvSpPr txBox="1"/>
      </xdr:nvSpPr>
      <xdr:spPr>
        <a:xfrm>
          <a:off x="4686300"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114046</xdr:rowOff>
    </xdr:from>
    <xdr:to>
      <xdr:col>20</xdr:col>
      <xdr:colOff>38100</xdr:colOff>
      <xdr:row>37</xdr:row>
      <xdr:rowOff>44196</xdr:rowOff>
    </xdr:to>
    <xdr:sp macro="" textlink="">
      <xdr:nvSpPr>
        <xdr:cNvPr id="82" name="楕円 81"/>
        <xdr:cNvSpPr/>
      </xdr:nvSpPr>
      <xdr:spPr>
        <a:xfrm>
          <a:off x="3746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35323</xdr:rowOff>
    </xdr:from>
    <xdr:ext cx="469744" cy="259045"/>
    <xdr:sp macro="" textlink="">
      <xdr:nvSpPr>
        <xdr:cNvPr id="83" name="テキスト ボックス 82"/>
        <xdr:cNvSpPr txBox="1"/>
      </xdr:nvSpPr>
      <xdr:spPr>
        <a:xfrm>
          <a:off x="3562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48514</xdr:rowOff>
    </xdr:from>
    <xdr:to>
      <xdr:col>15</xdr:col>
      <xdr:colOff>101600</xdr:colOff>
      <xdr:row>36</xdr:row>
      <xdr:rowOff>150114</xdr:rowOff>
    </xdr:to>
    <xdr:sp macro="" textlink="">
      <xdr:nvSpPr>
        <xdr:cNvPr id="84" name="楕円 83"/>
        <xdr:cNvSpPr/>
      </xdr:nvSpPr>
      <xdr:spPr>
        <a:xfrm>
          <a:off x="2857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141241</xdr:rowOff>
    </xdr:from>
    <xdr:ext cx="469744" cy="259045"/>
    <xdr:sp macro="" textlink="">
      <xdr:nvSpPr>
        <xdr:cNvPr id="85" name="テキスト ボックス 84"/>
        <xdr:cNvSpPr txBox="1"/>
      </xdr:nvSpPr>
      <xdr:spPr>
        <a:xfrm>
          <a:off x="2673428" y="631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18796</xdr:rowOff>
    </xdr:from>
    <xdr:to>
      <xdr:col>10</xdr:col>
      <xdr:colOff>165100</xdr:colOff>
      <xdr:row>36</xdr:row>
      <xdr:rowOff>120396</xdr:rowOff>
    </xdr:to>
    <xdr:sp macro="" textlink="">
      <xdr:nvSpPr>
        <xdr:cNvPr id="86" name="楕円 85"/>
        <xdr:cNvSpPr/>
      </xdr:nvSpPr>
      <xdr:spPr>
        <a:xfrm>
          <a:off x="1968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111523</xdr:rowOff>
    </xdr:from>
    <xdr:ext cx="469744" cy="259045"/>
    <xdr:sp macro="" textlink="">
      <xdr:nvSpPr>
        <xdr:cNvPr id="87" name="テキスト ボックス 86"/>
        <xdr:cNvSpPr txBox="1"/>
      </xdr:nvSpPr>
      <xdr:spPr>
        <a:xfrm>
          <a:off x="1784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162052</xdr:rowOff>
    </xdr:from>
    <xdr:to>
      <xdr:col>6</xdr:col>
      <xdr:colOff>38100</xdr:colOff>
      <xdr:row>36</xdr:row>
      <xdr:rowOff>92202</xdr:rowOff>
    </xdr:to>
    <xdr:sp macro="" textlink="">
      <xdr:nvSpPr>
        <xdr:cNvPr id="88" name="楕円 87"/>
        <xdr:cNvSpPr/>
      </xdr:nvSpPr>
      <xdr:spPr>
        <a:xfrm>
          <a:off x="1079500" y="616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83329</xdr:rowOff>
    </xdr:from>
    <xdr:ext cx="469744" cy="259045"/>
    <xdr:sp macro="" textlink="">
      <xdr:nvSpPr>
        <xdr:cNvPr id="89" name="テキスト ボックス 88"/>
        <xdr:cNvSpPr txBox="1"/>
      </xdr:nvSpPr>
      <xdr:spPr>
        <a:xfrm>
          <a:off x="895428" y="625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51711</xdr:rowOff>
    </xdr:from>
    <xdr:to>
      <xdr:col>24</xdr:col>
      <xdr:colOff>63500</xdr:colOff>
      <xdr:row>56</xdr:row>
      <xdr:rowOff>110124</xdr:rowOff>
    </xdr:to>
    <xdr:cxnSp macro="">
      <xdr:nvCxnSpPr>
        <xdr:cNvPr id="120" name="直線コネクタ 119"/>
        <xdr:cNvCxnSpPr/>
      </xdr:nvCxnSpPr>
      <xdr:spPr>
        <a:xfrm>
          <a:off x="3797300" y="8795661"/>
          <a:ext cx="838200" cy="91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51711</xdr:rowOff>
    </xdr:from>
    <xdr:to>
      <xdr:col>19</xdr:col>
      <xdr:colOff>177800</xdr:colOff>
      <xdr:row>57</xdr:row>
      <xdr:rowOff>129315</xdr:rowOff>
    </xdr:to>
    <xdr:cxnSp macro="">
      <xdr:nvCxnSpPr>
        <xdr:cNvPr id="123" name="直線コネクタ 122"/>
        <xdr:cNvCxnSpPr/>
      </xdr:nvCxnSpPr>
      <xdr:spPr>
        <a:xfrm flipV="1">
          <a:off x="2908300" y="8795661"/>
          <a:ext cx="889000" cy="110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797</xdr:rowOff>
    </xdr:from>
    <xdr:ext cx="599010" cy="259045"/>
    <xdr:sp macro="" textlink="">
      <xdr:nvSpPr>
        <xdr:cNvPr id="125" name="テキスト ボックス 124"/>
        <xdr:cNvSpPr txBox="1"/>
      </xdr:nvSpPr>
      <xdr:spPr>
        <a:xfrm>
          <a:off x="3497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129315</xdr:rowOff>
    </xdr:from>
    <xdr:to>
      <xdr:col>15</xdr:col>
      <xdr:colOff>50800</xdr:colOff>
      <xdr:row>57</xdr:row>
      <xdr:rowOff>137578</xdr:rowOff>
    </xdr:to>
    <xdr:cxnSp macro="">
      <xdr:nvCxnSpPr>
        <xdr:cNvPr id="126" name="直線コネクタ 125"/>
        <xdr:cNvCxnSpPr/>
      </xdr:nvCxnSpPr>
      <xdr:spPr>
        <a:xfrm flipV="1">
          <a:off x="2019300" y="9901965"/>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118125</xdr:rowOff>
    </xdr:from>
    <xdr:to>
      <xdr:col>10</xdr:col>
      <xdr:colOff>114300</xdr:colOff>
      <xdr:row>57</xdr:row>
      <xdr:rowOff>137578</xdr:rowOff>
    </xdr:to>
    <xdr:cxnSp macro="">
      <xdr:nvCxnSpPr>
        <xdr:cNvPr id="129" name="直線コネクタ 128"/>
        <xdr:cNvCxnSpPr/>
      </xdr:nvCxnSpPr>
      <xdr:spPr>
        <a:xfrm>
          <a:off x="1130300" y="9890775"/>
          <a:ext cx="889000" cy="1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59324</xdr:rowOff>
    </xdr:from>
    <xdr:to>
      <xdr:col>24</xdr:col>
      <xdr:colOff>114300</xdr:colOff>
      <xdr:row>56</xdr:row>
      <xdr:rowOff>160924</xdr:rowOff>
    </xdr:to>
    <xdr:sp macro="" textlink="">
      <xdr:nvSpPr>
        <xdr:cNvPr id="139" name="楕円 138"/>
        <xdr:cNvSpPr/>
      </xdr:nvSpPr>
      <xdr:spPr>
        <a:xfrm>
          <a:off x="4584700" y="966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82201</xdr:rowOff>
    </xdr:from>
    <xdr:ext cx="534377" cy="259045"/>
    <xdr:sp macro="" textlink="">
      <xdr:nvSpPr>
        <xdr:cNvPr id="140" name="総務費該当値テキスト"/>
        <xdr:cNvSpPr txBox="1"/>
      </xdr:nvSpPr>
      <xdr:spPr>
        <a:xfrm>
          <a:off x="4686300" y="951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911</xdr:rowOff>
    </xdr:from>
    <xdr:to>
      <xdr:col>20</xdr:col>
      <xdr:colOff>38100</xdr:colOff>
      <xdr:row>51</xdr:row>
      <xdr:rowOff>102511</xdr:rowOff>
    </xdr:to>
    <xdr:sp macro="" textlink="">
      <xdr:nvSpPr>
        <xdr:cNvPr id="141" name="楕円 140"/>
        <xdr:cNvSpPr/>
      </xdr:nvSpPr>
      <xdr:spPr>
        <a:xfrm>
          <a:off x="3746500" y="874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93638</xdr:rowOff>
    </xdr:from>
    <xdr:ext cx="599010" cy="259045"/>
    <xdr:sp macro="" textlink="">
      <xdr:nvSpPr>
        <xdr:cNvPr id="142" name="テキスト ボックス 141"/>
        <xdr:cNvSpPr txBox="1"/>
      </xdr:nvSpPr>
      <xdr:spPr>
        <a:xfrm>
          <a:off x="3497795" y="88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78515</xdr:rowOff>
    </xdr:from>
    <xdr:to>
      <xdr:col>15</xdr:col>
      <xdr:colOff>101600</xdr:colOff>
      <xdr:row>58</xdr:row>
      <xdr:rowOff>8665</xdr:rowOff>
    </xdr:to>
    <xdr:sp macro="" textlink="">
      <xdr:nvSpPr>
        <xdr:cNvPr id="143" name="楕円 142"/>
        <xdr:cNvSpPr/>
      </xdr:nvSpPr>
      <xdr:spPr>
        <a:xfrm>
          <a:off x="2857500" y="98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171242</xdr:rowOff>
    </xdr:from>
    <xdr:ext cx="534377" cy="259045"/>
    <xdr:sp macro="" textlink="">
      <xdr:nvSpPr>
        <xdr:cNvPr id="144" name="テキスト ボックス 143"/>
        <xdr:cNvSpPr txBox="1"/>
      </xdr:nvSpPr>
      <xdr:spPr>
        <a:xfrm>
          <a:off x="2641111" y="99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86778</xdr:rowOff>
    </xdr:from>
    <xdr:to>
      <xdr:col>10</xdr:col>
      <xdr:colOff>165100</xdr:colOff>
      <xdr:row>58</xdr:row>
      <xdr:rowOff>16928</xdr:rowOff>
    </xdr:to>
    <xdr:sp macro="" textlink="">
      <xdr:nvSpPr>
        <xdr:cNvPr id="145" name="楕円 144"/>
        <xdr:cNvSpPr/>
      </xdr:nvSpPr>
      <xdr:spPr>
        <a:xfrm>
          <a:off x="1968500" y="98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8055</xdr:rowOff>
    </xdr:from>
    <xdr:ext cx="534377" cy="259045"/>
    <xdr:sp macro="" textlink="">
      <xdr:nvSpPr>
        <xdr:cNvPr id="146" name="テキスト ボックス 145"/>
        <xdr:cNvSpPr txBox="1"/>
      </xdr:nvSpPr>
      <xdr:spPr>
        <a:xfrm>
          <a:off x="1752111" y="99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67325</xdr:rowOff>
    </xdr:from>
    <xdr:to>
      <xdr:col>6</xdr:col>
      <xdr:colOff>38100</xdr:colOff>
      <xdr:row>57</xdr:row>
      <xdr:rowOff>168925</xdr:rowOff>
    </xdr:to>
    <xdr:sp macro="" textlink="">
      <xdr:nvSpPr>
        <xdr:cNvPr id="147" name="楕円 146"/>
        <xdr:cNvSpPr/>
      </xdr:nvSpPr>
      <xdr:spPr>
        <a:xfrm>
          <a:off x="1079500" y="98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160052</xdr:rowOff>
    </xdr:from>
    <xdr:ext cx="534377" cy="259045"/>
    <xdr:sp macro="" textlink="">
      <xdr:nvSpPr>
        <xdr:cNvPr id="148" name="テキスト ボックス 147"/>
        <xdr:cNvSpPr txBox="1"/>
      </xdr:nvSpPr>
      <xdr:spPr>
        <a:xfrm>
          <a:off x="863111" y="993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131590</xdr:rowOff>
    </xdr:from>
    <xdr:to>
      <xdr:col>24</xdr:col>
      <xdr:colOff>63500</xdr:colOff>
      <xdr:row>78</xdr:row>
      <xdr:rowOff>96887</xdr:rowOff>
    </xdr:to>
    <xdr:cxnSp macro="">
      <xdr:nvCxnSpPr>
        <xdr:cNvPr id="180" name="直線コネクタ 179"/>
        <xdr:cNvCxnSpPr/>
      </xdr:nvCxnSpPr>
      <xdr:spPr>
        <a:xfrm flipV="1">
          <a:off x="3797300" y="13161790"/>
          <a:ext cx="838200" cy="3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36220</xdr:rowOff>
    </xdr:from>
    <xdr:ext cx="599010" cy="259045"/>
    <xdr:sp macro="" textlink="">
      <xdr:nvSpPr>
        <xdr:cNvPr id="181" name="民生費平均値テキスト"/>
        <xdr:cNvSpPr txBox="1"/>
      </xdr:nvSpPr>
      <xdr:spPr>
        <a:xfrm>
          <a:off x="4686300" y="1289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96887</xdr:rowOff>
    </xdr:from>
    <xdr:to>
      <xdr:col>19</xdr:col>
      <xdr:colOff>177800</xdr:colOff>
      <xdr:row>79</xdr:row>
      <xdr:rowOff>12871</xdr:rowOff>
    </xdr:to>
    <xdr:cxnSp macro="">
      <xdr:nvCxnSpPr>
        <xdr:cNvPr id="183" name="直線コネクタ 182"/>
        <xdr:cNvCxnSpPr/>
      </xdr:nvCxnSpPr>
      <xdr:spPr>
        <a:xfrm flipV="1">
          <a:off x="2908300" y="13469987"/>
          <a:ext cx="889000" cy="8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12871</xdr:rowOff>
    </xdr:from>
    <xdr:to>
      <xdr:col>15</xdr:col>
      <xdr:colOff>50800</xdr:colOff>
      <xdr:row>79</xdr:row>
      <xdr:rowOff>76127</xdr:rowOff>
    </xdr:to>
    <xdr:cxnSp macro="">
      <xdr:nvCxnSpPr>
        <xdr:cNvPr id="186" name="直線コネクタ 185"/>
        <xdr:cNvCxnSpPr/>
      </xdr:nvCxnSpPr>
      <xdr:spPr>
        <a:xfrm flipV="1">
          <a:off x="2019300" y="13557421"/>
          <a:ext cx="889000" cy="6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55074</xdr:rowOff>
    </xdr:from>
    <xdr:to>
      <xdr:col>10</xdr:col>
      <xdr:colOff>114300</xdr:colOff>
      <xdr:row>79</xdr:row>
      <xdr:rowOff>76127</xdr:rowOff>
    </xdr:to>
    <xdr:cxnSp macro="">
      <xdr:nvCxnSpPr>
        <xdr:cNvPr id="189" name="直線コネクタ 188"/>
        <xdr:cNvCxnSpPr/>
      </xdr:nvCxnSpPr>
      <xdr:spPr>
        <a:xfrm>
          <a:off x="1130300" y="13599624"/>
          <a:ext cx="8890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80790</xdr:rowOff>
    </xdr:from>
    <xdr:to>
      <xdr:col>24</xdr:col>
      <xdr:colOff>114300</xdr:colOff>
      <xdr:row>77</xdr:row>
      <xdr:rowOff>10940</xdr:rowOff>
    </xdr:to>
    <xdr:sp macro="" textlink="">
      <xdr:nvSpPr>
        <xdr:cNvPr id="199" name="楕円 198"/>
        <xdr:cNvSpPr/>
      </xdr:nvSpPr>
      <xdr:spPr>
        <a:xfrm>
          <a:off x="4584700" y="131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59217</xdr:rowOff>
    </xdr:from>
    <xdr:ext cx="599010" cy="259045"/>
    <xdr:sp macro="" textlink="">
      <xdr:nvSpPr>
        <xdr:cNvPr id="200" name="民生費該当値テキスト"/>
        <xdr:cNvSpPr txBox="1"/>
      </xdr:nvSpPr>
      <xdr:spPr>
        <a:xfrm>
          <a:off x="4686300" y="13089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46087</xdr:rowOff>
    </xdr:from>
    <xdr:to>
      <xdr:col>20</xdr:col>
      <xdr:colOff>38100</xdr:colOff>
      <xdr:row>78</xdr:row>
      <xdr:rowOff>147687</xdr:rowOff>
    </xdr:to>
    <xdr:sp macro="" textlink="">
      <xdr:nvSpPr>
        <xdr:cNvPr id="201" name="楕円 200"/>
        <xdr:cNvSpPr/>
      </xdr:nvSpPr>
      <xdr:spPr>
        <a:xfrm>
          <a:off x="3746500" y="1341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138814</xdr:rowOff>
    </xdr:from>
    <xdr:ext cx="599010" cy="259045"/>
    <xdr:sp macro="" textlink="">
      <xdr:nvSpPr>
        <xdr:cNvPr id="202" name="テキスト ボックス 201"/>
        <xdr:cNvSpPr txBox="1"/>
      </xdr:nvSpPr>
      <xdr:spPr>
        <a:xfrm>
          <a:off x="3497795" y="1351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133521</xdr:rowOff>
    </xdr:from>
    <xdr:to>
      <xdr:col>15</xdr:col>
      <xdr:colOff>101600</xdr:colOff>
      <xdr:row>79</xdr:row>
      <xdr:rowOff>63671</xdr:rowOff>
    </xdr:to>
    <xdr:sp macro="" textlink="">
      <xdr:nvSpPr>
        <xdr:cNvPr id="203" name="楕円 202"/>
        <xdr:cNvSpPr/>
      </xdr:nvSpPr>
      <xdr:spPr>
        <a:xfrm>
          <a:off x="2857500" y="135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54798</xdr:rowOff>
    </xdr:from>
    <xdr:ext cx="599010" cy="259045"/>
    <xdr:sp macro="" textlink="">
      <xdr:nvSpPr>
        <xdr:cNvPr id="204" name="テキスト ボックス 203"/>
        <xdr:cNvSpPr txBox="1"/>
      </xdr:nvSpPr>
      <xdr:spPr>
        <a:xfrm>
          <a:off x="2608795" y="1359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25327</xdr:rowOff>
    </xdr:from>
    <xdr:to>
      <xdr:col>10</xdr:col>
      <xdr:colOff>165100</xdr:colOff>
      <xdr:row>79</xdr:row>
      <xdr:rowOff>126927</xdr:rowOff>
    </xdr:to>
    <xdr:sp macro="" textlink="">
      <xdr:nvSpPr>
        <xdr:cNvPr id="205" name="楕円 204"/>
        <xdr:cNvSpPr/>
      </xdr:nvSpPr>
      <xdr:spPr>
        <a:xfrm>
          <a:off x="1968500" y="1356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118054</xdr:rowOff>
    </xdr:from>
    <xdr:ext cx="599010" cy="259045"/>
    <xdr:sp macro="" textlink="">
      <xdr:nvSpPr>
        <xdr:cNvPr id="206" name="テキスト ボックス 205"/>
        <xdr:cNvSpPr txBox="1"/>
      </xdr:nvSpPr>
      <xdr:spPr>
        <a:xfrm>
          <a:off x="1719795" y="1366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4274</xdr:rowOff>
    </xdr:from>
    <xdr:to>
      <xdr:col>6</xdr:col>
      <xdr:colOff>38100</xdr:colOff>
      <xdr:row>79</xdr:row>
      <xdr:rowOff>105874</xdr:rowOff>
    </xdr:to>
    <xdr:sp macro="" textlink="">
      <xdr:nvSpPr>
        <xdr:cNvPr id="207" name="楕円 206"/>
        <xdr:cNvSpPr/>
      </xdr:nvSpPr>
      <xdr:spPr>
        <a:xfrm>
          <a:off x="1079500" y="135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97001</xdr:rowOff>
    </xdr:from>
    <xdr:ext cx="599010" cy="259045"/>
    <xdr:sp macro="" textlink="">
      <xdr:nvSpPr>
        <xdr:cNvPr id="208" name="テキスト ボックス 207"/>
        <xdr:cNvSpPr txBox="1"/>
      </xdr:nvSpPr>
      <xdr:spPr>
        <a:xfrm>
          <a:off x="830795" y="13641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108383</xdr:rowOff>
    </xdr:from>
    <xdr:to>
      <xdr:col>24</xdr:col>
      <xdr:colOff>63500</xdr:colOff>
      <xdr:row>97</xdr:row>
      <xdr:rowOff>70296</xdr:rowOff>
    </xdr:to>
    <xdr:cxnSp macro="">
      <xdr:nvCxnSpPr>
        <xdr:cNvPr id="236" name="直線コネクタ 235"/>
        <xdr:cNvCxnSpPr/>
      </xdr:nvCxnSpPr>
      <xdr:spPr>
        <a:xfrm flipV="1">
          <a:off x="3797300" y="16396133"/>
          <a:ext cx="838200" cy="30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70296</xdr:rowOff>
    </xdr:from>
    <xdr:to>
      <xdr:col>19</xdr:col>
      <xdr:colOff>177800</xdr:colOff>
      <xdr:row>97</xdr:row>
      <xdr:rowOff>124978</xdr:rowOff>
    </xdr:to>
    <xdr:cxnSp macro="">
      <xdr:nvCxnSpPr>
        <xdr:cNvPr id="239" name="直線コネクタ 238"/>
        <xdr:cNvCxnSpPr/>
      </xdr:nvCxnSpPr>
      <xdr:spPr>
        <a:xfrm flipV="1">
          <a:off x="2908300" y="16700946"/>
          <a:ext cx="889000" cy="5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112657</xdr:rowOff>
    </xdr:from>
    <xdr:to>
      <xdr:col>15</xdr:col>
      <xdr:colOff>50800</xdr:colOff>
      <xdr:row>97</xdr:row>
      <xdr:rowOff>124978</xdr:rowOff>
    </xdr:to>
    <xdr:cxnSp macro="">
      <xdr:nvCxnSpPr>
        <xdr:cNvPr id="242" name="直線コネクタ 241"/>
        <xdr:cNvCxnSpPr/>
      </xdr:nvCxnSpPr>
      <xdr:spPr>
        <a:xfrm>
          <a:off x="2019300" y="16743307"/>
          <a:ext cx="889000" cy="1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112657</xdr:rowOff>
    </xdr:from>
    <xdr:to>
      <xdr:col>10</xdr:col>
      <xdr:colOff>114300</xdr:colOff>
      <xdr:row>97</xdr:row>
      <xdr:rowOff>148548</xdr:rowOff>
    </xdr:to>
    <xdr:cxnSp macro="">
      <xdr:nvCxnSpPr>
        <xdr:cNvPr id="245" name="直線コネクタ 244"/>
        <xdr:cNvCxnSpPr/>
      </xdr:nvCxnSpPr>
      <xdr:spPr>
        <a:xfrm flipV="1">
          <a:off x="1130300" y="1674330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57583</xdr:rowOff>
    </xdr:from>
    <xdr:to>
      <xdr:col>24</xdr:col>
      <xdr:colOff>114300</xdr:colOff>
      <xdr:row>95</xdr:row>
      <xdr:rowOff>159183</xdr:rowOff>
    </xdr:to>
    <xdr:sp macro="" textlink="">
      <xdr:nvSpPr>
        <xdr:cNvPr id="255" name="楕円 254"/>
        <xdr:cNvSpPr/>
      </xdr:nvSpPr>
      <xdr:spPr>
        <a:xfrm>
          <a:off x="4584700" y="1634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36010</xdr:rowOff>
    </xdr:from>
    <xdr:ext cx="534377" cy="259045"/>
    <xdr:sp macro="" textlink="">
      <xdr:nvSpPr>
        <xdr:cNvPr id="256" name="衛生費該当値テキスト"/>
        <xdr:cNvSpPr txBox="1"/>
      </xdr:nvSpPr>
      <xdr:spPr>
        <a:xfrm>
          <a:off x="4686300" y="1632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19496</xdr:rowOff>
    </xdr:from>
    <xdr:to>
      <xdr:col>20</xdr:col>
      <xdr:colOff>38100</xdr:colOff>
      <xdr:row>97</xdr:row>
      <xdr:rowOff>121096</xdr:rowOff>
    </xdr:to>
    <xdr:sp macro="" textlink="">
      <xdr:nvSpPr>
        <xdr:cNvPr id="257" name="楕円 256"/>
        <xdr:cNvSpPr/>
      </xdr:nvSpPr>
      <xdr:spPr>
        <a:xfrm>
          <a:off x="3746500" y="166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112223</xdr:rowOff>
    </xdr:from>
    <xdr:ext cx="534377" cy="259045"/>
    <xdr:sp macro="" textlink="">
      <xdr:nvSpPr>
        <xdr:cNvPr id="258" name="テキスト ボックス 257"/>
        <xdr:cNvSpPr txBox="1"/>
      </xdr:nvSpPr>
      <xdr:spPr>
        <a:xfrm>
          <a:off x="3530111" y="167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74178</xdr:rowOff>
    </xdr:from>
    <xdr:to>
      <xdr:col>15</xdr:col>
      <xdr:colOff>101600</xdr:colOff>
      <xdr:row>98</xdr:row>
      <xdr:rowOff>4328</xdr:rowOff>
    </xdr:to>
    <xdr:sp macro="" textlink="">
      <xdr:nvSpPr>
        <xdr:cNvPr id="259" name="楕円 258"/>
        <xdr:cNvSpPr/>
      </xdr:nvSpPr>
      <xdr:spPr>
        <a:xfrm>
          <a:off x="2857500" y="167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166905</xdr:rowOff>
    </xdr:from>
    <xdr:ext cx="534377" cy="259045"/>
    <xdr:sp macro="" textlink="">
      <xdr:nvSpPr>
        <xdr:cNvPr id="260" name="テキスト ボックス 259"/>
        <xdr:cNvSpPr txBox="1"/>
      </xdr:nvSpPr>
      <xdr:spPr>
        <a:xfrm>
          <a:off x="2641111" y="167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61857</xdr:rowOff>
    </xdr:from>
    <xdr:to>
      <xdr:col>10</xdr:col>
      <xdr:colOff>165100</xdr:colOff>
      <xdr:row>97</xdr:row>
      <xdr:rowOff>163457</xdr:rowOff>
    </xdr:to>
    <xdr:sp macro="" textlink="">
      <xdr:nvSpPr>
        <xdr:cNvPr id="261" name="楕円 260"/>
        <xdr:cNvSpPr/>
      </xdr:nvSpPr>
      <xdr:spPr>
        <a:xfrm>
          <a:off x="1968500" y="1669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154584</xdr:rowOff>
    </xdr:from>
    <xdr:ext cx="534377" cy="259045"/>
    <xdr:sp macro="" textlink="">
      <xdr:nvSpPr>
        <xdr:cNvPr id="262" name="テキスト ボックス 261"/>
        <xdr:cNvSpPr txBox="1"/>
      </xdr:nvSpPr>
      <xdr:spPr>
        <a:xfrm>
          <a:off x="1752111" y="167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97748</xdr:rowOff>
    </xdr:from>
    <xdr:to>
      <xdr:col>6</xdr:col>
      <xdr:colOff>38100</xdr:colOff>
      <xdr:row>98</xdr:row>
      <xdr:rowOff>27898</xdr:rowOff>
    </xdr:to>
    <xdr:sp macro="" textlink="">
      <xdr:nvSpPr>
        <xdr:cNvPr id="263" name="楕円 262"/>
        <xdr:cNvSpPr/>
      </xdr:nvSpPr>
      <xdr:spPr>
        <a:xfrm>
          <a:off x="1079500" y="1672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19025</xdr:rowOff>
    </xdr:from>
    <xdr:ext cx="534377" cy="259045"/>
    <xdr:sp macro="" textlink="">
      <xdr:nvSpPr>
        <xdr:cNvPr id="264" name="テキスト ボックス 263"/>
        <xdr:cNvSpPr txBox="1"/>
      </xdr:nvSpPr>
      <xdr:spPr>
        <a:xfrm>
          <a:off x="863111" y="168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153873</xdr:rowOff>
    </xdr:from>
    <xdr:to>
      <xdr:col>55</xdr:col>
      <xdr:colOff>0</xdr:colOff>
      <xdr:row>35</xdr:row>
      <xdr:rowOff>4826</xdr:rowOff>
    </xdr:to>
    <xdr:cxnSp macro="">
      <xdr:nvCxnSpPr>
        <xdr:cNvPr id="291" name="直線コネクタ 290"/>
        <xdr:cNvCxnSpPr/>
      </xdr:nvCxnSpPr>
      <xdr:spPr>
        <a:xfrm>
          <a:off x="9639300" y="598317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153873</xdr:rowOff>
    </xdr:from>
    <xdr:to>
      <xdr:col>50</xdr:col>
      <xdr:colOff>114300</xdr:colOff>
      <xdr:row>35</xdr:row>
      <xdr:rowOff>5283</xdr:rowOff>
    </xdr:to>
    <xdr:cxnSp macro="">
      <xdr:nvCxnSpPr>
        <xdr:cNvPr id="294" name="直線コネクタ 293"/>
        <xdr:cNvCxnSpPr/>
      </xdr:nvCxnSpPr>
      <xdr:spPr>
        <a:xfrm flipV="1">
          <a:off x="8750300" y="598317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148844</xdr:rowOff>
    </xdr:from>
    <xdr:to>
      <xdr:col>45</xdr:col>
      <xdr:colOff>177800</xdr:colOff>
      <xdr:row>35</xdr:row>
      <xdr:rowOff>5283</xdr:rowOff>
    </xdr:to>
    <xdr:cxnSp macro="">
      <xdr:nvCxnSpPr>
        <xdr:cNvPr id="297" name="直線コネクタ 296"/>
        <xdr:cNvCxnSpPr/>
      </xdr:nvCxnSpPr>
      <xdr:spPr>
        <a:xfrm>
          <a:off x="7861300" y="5978144"/>
          <a:ext cx="8890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32123</xdr:rowOff>
    </xdr:from>
    <xdr:ext cx="378565" cy="259045"/>
    <xdr:sp macro="" textlink="">
      <xdr:nvSpPr>
        <xdr:cNvPr id="299" name="テキスト ボックス 298"/>
        <xdr:cNvSpPr txBox="1"/>
      </xdr:nvSpPr>
      <xdr:spPr>
        <a:xfrm>
          <a:off x="8561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34</xdr:row>
      <xdr:rowOff>164846</xdr:rowOff>
    </xdr:to>
    <xdr:cxnSp macro="">
      <xdr:nvCxnSpPr>
        <xdr:cNvPr id="300" name="直線コネクタ 299"/>
        <xdr:cNvCxnSpPr/>
      </xdr:nvCxnSpPr>
      <xdr:spPr>
        <a:xfrm flipV="1">
          <a:off x="6972300" y="59781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125476</xdr:rowOff>
    </xdr:from>
    <xdr:to>
      <xdr:col>55</xdr:col>
      <xdr:colOff>50800</xdr:colOff>
      <xdr:row>35</xdr:row>
      <xdr:rowOff>55626</xdr:rowOff>
    </xdr:to>
    <xdr:sp macro="" textlink="">
      <xdr:nvSpPr>
        <xdr:cNvPr id="310" name="楕円 309"/>
        <xdr:cNvSpPr/>
      </xdr:nvSpPr>
      <xdr:spPr>
        <a:xfrm>
          <a:off x="10426700" y="595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148353</xdr:rowOff>
    </xdr:from>
    <xdr:ext cx="469744" cy="259045"/>
    <xdr:sp macro="" textlink="">
      <xdr:nvSpPr>
        <xdr:cNvPr id="311" name="労働費該当値テキスト"/>
        <xdr:cNvSpPr txBox="1"/>
      </xdr:nvSpPr>
      <xdr:spPr>
        <a:xfrm>
          <a:off x="10528300" y="580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103073</xdr:rowOff>
    </xdr:from>
    <xdr:to>
      <xdr:col>50</xdr:col>
      <xdr:colOff>165100</xdr:colOff>
      <xdr:row>35</xdr:row>
      <xdr:rowOff>33223</xdr:rowOff>
    </xdr:to>
    <xdr:sp macro="" textlink="">
      <xdr:nvSpPr>
        <xdr:cNvPr id="312" name="楕円 311"/>
        <xdr:cNvSpPr/>
      </xdr:nvSpPr>
      <xdr:spPr>
        <a:xfrm>
          <a:off x="9588500" y="593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49750</xdr:rowOff>
    </xdr:from>
    <xdr:ext cx="469744" cy="259045"/>
    <xdr:sp macro="" textlink="">
      <xdr:nvSpPr>
        <xdr:cNvPr id="313" name="テキスト ボックス 312"/>
        <xdr:cNvSpPr txBox="1"/>
      </xdr:nvSpPr>
      <xdr:spPr>
        <a:xfrm>
          <a:off x="9404428" y="570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125933</xdr:rowOff>
    </xdr:from>
    <xdr:to>
      <xdr:col>46</xdr:col>
      <xdr:colOff>38100</xdr:colOff>
      <xdr:row>35</xdr:row>
      <xdr:rowOff>56083</xdr:rowOff>
    </xdr:to>
    <xdr:sp macro="" textlink="">
      <xdr:nvSpPr>
        <xdr:cNvPr id="314" name="楕円 313"/>
        <xdr:cNvSpPr/>
      </xdr:nvSpPr>
      <xdr:spPr>
        <a:xfrm>
          <a:off x="8699500" y="59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72610</xdr:rowOff>
    </xdr:from>
    <xdr:ext cx="469744" cy="259045"/>
    <xdr:sp macro="" textlink="">
      <xdr:nvSpPr>
        <xdr:cNvPr id="315" name="テキスト ボックス 314"/>
        <xdr:cNvSpPr txBox="1"/>
      </xdr:nvSpPr>
      <xdr:spPr>
        <a:xfrm>
          <a:off x="8515428" y="57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98044</xdr:rowOff>
    </xdr:from>
    <xdr:to>
      <xdr:col>41</xdr:col>
      <xdr:colOff>101600</xdr:colOff>
      <xdr:row>35</xdr:row>
      <xdr:rowOff>28194</xdr:rowOff>
    </xdr:to>
    <xdr:sp macro="" textlink="">
      <xdr:nvSpPr>
        <xdr:cNvPr id="316" name="楕円 315"/>
        <xdr:cNvSpPr/>
      </xdr:nvSpPr>
      <xdr:spPr>
        <a:xfrm>
          <a:off x="7810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44721</xdr:rowOff>
    </xdr:from>
    <xdr:ext cx="469744" cy="259045"/>
    <xdr:sp macro="" textlink="">
      <xdr:nvSpPr>
        <xdr:cNvPr id="317" name="テキスト ボックス 316"/>
        <xdr:cNvSpPr txBox="1"/>
      </xdr:nvSpPr>
      <xdr:spPr>
        <a:xfrm>
          <a:off x="7626428" y="570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114046</xdr:rowOff>
    </xdr:from>
    <xdr:to>
      <xdr:col>36</xdr:col>
      <xdr:colOff>165100</xdr:colOff>
      <xdr:row>35</xdr:row>
      <xdr:rowOff>44196</xdr:rowOff>
    </xdr:to>
    <xdr:sp macro="" textlink="">
      <xdr:nvSpPr>
        <xdr:cNvPr id="318" name="楕円 317"/>
        <xdr:cNvSpPr/>
      </xdr:nvSpPr>
      <xdr:spPr>
        <a:xfrm>
          <a:off x="6921500" y="594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60723</xdr:rowOff>
    </xdr:from>
    <xdr:ext cx="469744" cy="259045"/>
    <xdr:sp macro="" textlink="">
      <xdr:nvSpPr>
        <xdr:cNvPr id="319" name="テキスト ボックス 318"/>
        <xdr:cNvSpPr txBox="1"/>
      </xdr:nvSpPr>
      <xdr:spPr>
        <a:xfrm>
          <a:off x="6737428" y="571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49003</xdr:rowOff>
    </xdr:from>
    <xdr:to>
      <xdr:col>55</xdr:col>
      <xdr:colOff>0</xdr:colOff>
      <xdr:row>56</xdr:row>
      <xdr:rowOff>84493</xdr:rowOff>
    </xdr:to>
    <xdr:cxnSp macro="">
      <xdr:nvCxnSpPr>
        <xdr:cNvPr id="344" name="直線コネクタ 343"/>
        <xdr:cNvCxnSpPr/>
      </xdr:nvCxnSpPr>
      <xdr:spPr>
        <a:xfrm>
          <a:off x="9639300" y="9650203"/>
          <a:ext cx="838200" cy="3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49003</xdr:rowOff>
    </xdr:from>
    <xdr:to>
      <xdr:col>50</xdr:col>
      <xdr:colOff>114300</xdr:colOff>
      <xdr:row>56</xdr:row>
      <xdr:rowOff>59519</xdr:rowOff>
    </xdr:to>
    <xdr:cxnSp macro="">
      <xdr:nvCxnSpPr>
        <xdr:cNvPr id="347" name="直線コネクタ 346"/>
        <xdr:cNvCxnSpPr/>
      </xdr:nvCxnSpPr>
      <xdr:spPr>
        <a:xfrm flipV="1">
          <a:off x="8750300" y="9650203"/>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59519</xdr:rowOff>
    </xdr:from>
    <xdr:to>
      <xdr:col>45</xdr:col>
      <xdr:colOff>177800</xdr:colOff>
      <xdr:row>56</xdr:row>
      <xdr:rowOff>110782</xdr:rowOff>
    </xdr:to>
    <xdr:cxnSp macro="">
      <xdr:nvCxnSpPr>
        <xdr:cNvPr id="350" name="直線コネクタ 349"/>
        <xdr:cNvCxnSpPr/>
      </xdr:nvCxnSpPr>
      <xdr:spPr>
        <a:xfrm flipV="1">
          <a:off x="7861300" y="9660719"/>
          <a:ext cx="889000" cy="5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103846</xdr:rowOff>
    </xdr:from>
    <xdr:ext cx="469744" cy="259045"/>
    <xdr:sp macro="" textlink="">
      <xdr:nvSpPr>
        <xdr:cNvPr id="352" name="テキスト ボックス 351"/>
        <xdr:cNvSpPr txBox="1"/>
      </xdr:nvSpPr>
      <xdr:spPr>
        <a:xfrm>
          <a:off x="8515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90551</xdr:rowOff>
    </xdr:from>
    <xdr:to>
      <xdr:col>41</xdr:col>
      <xdr:colOff>50800</xdr:colOff>
      <xdr:row>56</xdr:row>
      <xdr:rowOff>110782</xdr:rowOff>
    </xdr:to>
    <xdr:cxnSp macro="">
      <xdr:nvCxnSpPr>
        <xdr:cNvPr id="353" name="直線コネクタ 352"/>
        <xdr:cNvCxnSpPr/>
      </xdr:nvCxnSpPr>
      <xdr:spPr>
        <a:xfrm>
          <a:off x="6972300" y="969175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133221</xdr:rowOff>
    </xdr:from>
    <xdr:ext cx="469744" cy="259045"/>
    <xdr:sp macro="" textlink="">
      <xdr:nvSpPr>
        <xdr:cNvPr id="357" name="テキスト ボックス 356"/>
        <xdr:cNvSpPr txBox="1"/>
      </xdr:nvSpPr>
      <xdr:spPr>
        <a:xfrm>
          <a:off x="6737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33693</xdr:rowOff>
    </xdr:from>
    <xdr:to>
      <xdr:col>55</xdr:col>
      <xdr:colOff>50800</xdr:colOff>
      <xdr:row>56</xdr:row>
      <xdr:rowOff>135293</xdr:rowOff>
    </xdr:to>
    <xdr:sp macro="" textlink="">
      <xdr:nvSpPr>
        <xdr:cNvPr id="363" name="楕円 362"/>
        <xdr:cNvSpPr/>
      </xdr:nvSpPr>
      <xdr:spPr>
        <a:xfrm>
          <a:off x="104267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12120</xdr:rowOff>
    </xdr:from>
    <xdr:ext cx="469744" cy="259045"/>
    <xdr:sp macro="" textlink="">
      <xdr:nvSpPr>
        <xdr:cNvPr id="364" name="農林水産業費該当値テキスト"/>
        <xdr:cNvSpPr txBox="1"/>
      </xdr:nvSpPr>
      <xdr:spPr>
        <a:xfrm>
          <a:off x="10528300" y="961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169653</xdr:rowOff>
    </xdr:from>
    <xdr:to>
      <xdr:col>50</xdr:col>
      <xdr:colOff>165100</xdr:colOff>
      <xdr:row>56</xdr:row>
      <xdr:rowOff>99803</xdr:rowOff>
    </xdr:to>
    <xdr:sp macro="" textlink="">
      <xdr:nvSpPr>
        <xdr:cNvPr id="365" name="楕円 364"/>
        <xdr:cNvSpPr/>
      </xdr:nvSpPr>
      <xdr:spPr>
        <a:xfrm>
          <a:off x="9588500" y="959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90930</xdr:rowOff>
    </xdr:from>
    <xdr:ext cx="469744" cy="259045"/>
    <xdr:sp macro="" textlink="">
      <xdr:nvSpPr>
        <xdr:cNvPr id="366" name="テキスト ボックス 365"/>
        <xdr:cNvSpPr txBox="1"/>
      </xdr:nvSpPr>
      <xdr:spPr>
        <a:xfrm>
          <a:off x="9404428" y="969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8719</xdr:rowOff>
    </xdr:from>
    <xdr:to>
      <xdr:col>46</xdr:col>
      <xdr:colOff>38100</xdr:colOff>
      <xdr:row>56</xdr:row>
      <xdr:rowOff>110319</xdr:rowOff>
    </xdr:to>
    <xdr:sp macro="" textlink="">
      <xdr:nvSpPr>
        <xdr:cNvPr id="367" name="楕円 366"/>
        <xdr:cNvSpPr/>
      </xdr:nvSpPr>
      <xdr:spPr>
        <a:xfrm>
          <a:off x="8699500" y="960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126846</xdr:rowOff>
    </xdr:from>
    <xdr:ext cx="469744" cy="259045"/>
    <xdr:sp macro="" textlink="">
      <xdr:nvSpPr>
        <xdr:cNvPr id="368" name="テキスト ボックス 367"/>
        <xdr:cNvSpPr txBox="1"/>
      </xdr:nvSpPr>
      <xdr:spPr>
        <a:xfrm>
          <a:off x="8515428" y="93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59982</xdr:rowOff>
    </xdr:from>
    <xdr:to>
      <xdr:col>41</xdr:col>
      <xdr:colOff>101600</xdr:colOff>
      <xdr:row>56</xdr:row>
      <xdr:rowOff>161582</xdr:rowOff>
    </xdr:to>
    <xdr:sp macro="" textlink="">
      <xdr:nvSpPr>
        <xdr:cNvPr id="369" name="楕円 368"/>
        <xdr:cNvSpPr/>
      </xdr:nvSpPr>
      <xdr:spPr>
        <a:xfrm>
          <a:off x="7810500" y="96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152709</xdr:rowOff>
    </xdr:from>
    <xdr:ext cx="469744" cy="259045"/>
    <xdr:sp macro="" textlink="">
      <xdr:nvSpPr>
        <xdr:cNvPr id="370" name="テキスト ボックス 369"/>
        <xdr:cNvSpPr txBox="1"/>
      </xdr:nvSpPr>
      <xdr:spPr>
        <a:xfrm>
          <a:off x="7626428" y="9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39751</xdr:rowOff>
    </xdr:from>
    <xdr:to>
      <xdr:col>36</xdr:col>
      <xdr:colOff>165100</xdr:colOff>
      <xdr:row>56</xdr:row>
      <xdr:rowOff>141351</xdr:rowOff>
    </xdr:to>
    <xdr:sp macro="" textlink="">
      <xdr:nvSpPr>
        <xdr:cNvPr id="371" name="楕円 370"/>
        <xdr:cNvSpPr/>
      </xdr:nvSpPr>
      <xdr:spPr>
        <a:xfrm>
          <a:off x="6921500" y="96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157878</xdr:rowOff>
    </xdr:from>
    <xdr:ext cx="469744" cy="259045"/>
    <xdr:sp macro="" textlink="">
      <xdr:nvSpPr>
        <xdr:cNvPr id="372" name="テキスト ボックス 371"/>
        <xdr:cNvSpPr txBox="1"/>
      </xdr:nvSpPr>
      <xdr:spPr>
        <a:xfrm>
          <a:off x="6737428" y="941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143537</xdr:rowOff>
    </xdr:from>
    <xdr:to>
      <xdr:col>55</xdr:col>
      <xdr:colOff>0</xdr:colOff>
      <xdr:row>78</xdr:row>
      <xdr:rowOff>156780</xdr:rowOff>
    </xdr:to>
    <xdr:cxnSp macro="">
      <xdr:nvCxnSpPr>
        <xdr:cNvPr id="403" name="直線コネクタ 402"/>
        <xdr:cNvCxnSpPr/>
      </xdr:nvCxnSpPr>
      <xdr:spPr>
        <a:xfrm>
          <a:off x="9639300" y="13516637"/>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143537</xdr:rowOff>
    </xdr:from>
    <xdr:to>
      <xdr:col>50</xdr:col>
      <xdr:colOff>114300</xdr:colOff>
      <xdr:row>79</xdr:row>
      <xdr:rowOff>37875</xdr:rowOff>
    </xdr:to>
    <xdr:cxnSp macro="">
      <xdr:nvCxnSpPr>
        <xdr:cNvPr id="406" name="直線コネクタ 405"/>
        <xdr:cNvCxnSpPr/>
      </xdr:nvCxnSpPr>
      <xdr:spPr>
        <a:xfrm flipV="1">
          <a:off x="8750300" y="13516637"/>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20698</xdr:rowOff>
    </xdr:from>
    <xdr:to>
      <xdr:col>45</xdr:col>
      <xdr:colOff>177800</xdr:colOff>
      <xdr:row>79</xdr:row>
      <xdr:rowOff>37875</xdr:rowOff>
    </xdr:to>
    <xdr:cxnSp macro="">
      <xdr:nvCxnSpPr>
        <xdr:cNvPr id="409" name="直線コネクタ 408"/>
        <xdr:cNvCxnSpPr/>
      </xdr:nvCxnSpPr>
      <xdr:spPr>
        <a:xfrm>
          <a:off x="7861300" y="13565248"/>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20698</xdr:rowOff>
    </xdr:from>
    <xdr:to>
      <xdr:col>41</xdr:col>
      <xdr:colOff>50800</xdr:colOff>
      <xdr:row>79</xdr:row>
      <xdr:rowOff>33646</xdr:rowOff>
    </xdr:to>
    <xdr:cxnSp macro="">
      <xdr:nvCxnSpPr>
        <xdr:cNvPr id="412" name="直線コネクタ 411"/>
        <xdr:cNvCxnSpPr/>
      </xdr:nvCxnSpPr>
      <xdr:spPr>
        <a:xfrm flipV="1">
          <a:off x="6972300" y="13565248"/>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105980</xdr:rowOff>
    </xdr:from>
    <xdr:to>
      <xdr:col>55</xdr:col>
      <xdr:colOff>50800</xdr:colOff>
      <xdr:row>79</xdr:row>
      <xdr:rowOff>36130</xdr:rowOff>
    </xdr:to>
    <xdr:sp macro="" textlink="">
      <xdr:nvSpPr>
        <xdr:cNvPr id="422" name="楕円 421"/>
        <xdr:cNvSpPr/>
      </xdr:nvSpPr>
      <xdr:spPr>
        <a:xfrm>
          <a:off x="10426700" y="134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20907</xdr:rowOff>
    </xdr:from>
    <xdr:ext cx="469744" cy="259045"/>
    <xdr:sp macro="" textlink="">
      <xdr:nvSpPr>
        <xdr:cNvPr id="423" name="商工費該当値テキスト"/>
        <xdr:cNvSpPr txBox="1"/>
      </xdr:nvSpPr>
      <xdr:spPr>
        <a:xfrm>
          <a:off x="10528300" y="1339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92737</xdr:rowOff>
    </xdr:from>
    <xdr:to>
      <xdr:col>50</xdr:col>
      <xdr:colOff>165100</xdr:colOff>
      <xdr:row>79</xdr:row>
      <xdr:rowOff>22887</xdr:rowOff>
    </xdr:to>
    <xdr:sp macro="" textlink="">
      <xdr:nvSpPr>
        <xdr:cNvPr id="424" name="楕円 423"/>
        <xdr:cNvSpPr/>
      </xdr:nvSpPr>
      <xdr:spPr>
        <a:xfrm>
          <a:off x="9588500" y="134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14014</xdr:rowOff>
    </xdr:from>
    <xdr:ext cx="469744" cy="259045"/>
    <xdr:sp macro="" textlink="">
      <xdr:nvSpPr>
        <xdr:cNvPr id="425" name="テキスト ボックス 424"/>
        <xdr:cNvSpPr txBox="1"/>
      </xdr:nvSpPr>
      <xdr:spPr>
        <a:xfrm>
          <a:off x="9404428" y="13558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158525</xdr:rowOff>
    </xdr:from>
    <xdr:to>
      <xdr:col>46</xdr:col>
      <xdr:colOff>38100</xdr:colOff>
      <xdr:row>79</xdr:row>
      <xdr:rowOff>88675</xdr:rowOff>
    </xdr:to>
    <xdr:sp macro="" textlink="">
      <xdr:nvSpPr>
        <xdr:cNvPr id="426" name="楕円 425"/>
        <xdr:cNvSpPr/>
      </xdr:nvSpPr>
      <xdr:spPr>
        <a:xfrm>
          <a:off x="8699500" y="1353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79802</xdr:rowOff>
    </xdr:from>
    <xdr:ext cx="469744" cy="259045"/>
    <xdr:sp macro="" textlink="">
      <xdr:nvSpPr>
        <xdr:cNvPr id="427" name="テキスト ボックス 426"/>
        <xdr:cNvSpPr txBox="1"/>
      </xdr:nvSpPr>
      <xdr:spPr>
        <a:xfrm>
          <a:off x="8515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141348</xdr:rowOff>
    </xdr:from>
    <xdr:to>
      <xdr:col>41</xdr:col>
      <xdr:colOff>101600</xdr:colOff>
      <xdr:row>79</xdr:row>
      <xdr:rowOff>71498</xdr:rowOff>
    </xdr:to>
    <xdr:sp macro="" textlink="">
      <xdr:nvSpPr>
        <xdr:cNvPr id="428" name="楕円 427"/>
        <xdr:cNvSpPr/>
      </xdr:nvSpPr>
      <xdr:spPr>
        <a:xfrm>
          <a:off x="7810500" y="135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62625</xdr:rowOff>
    </xdr:from>
    <xdr:ext cx="469744" cy="259045"/>
    <xdr:sp macro="" textlink="">
      <xdr:nvSpPr>
        <xdr:cNvPr id="429" name="テキスト ボックス 428"/>
        <xdr:cNvSpPr txBox="1"/>
      </xdr:nvSpPr>
      <xdr:spPr>
        <a:xfrm>
          <a:off x="7626428" y="1360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154296</xdr:rowOff>
    </xdr:from>
    <xdr:to>
      <xdr:col>36</xdr:col>
      <xdr:colOff>165100</xdr:colOff>
      <xdr:row>79</xdr:row>
      <xdr:rowOff>84446</xdr:rowOff>
    </xdr:to>
    <xdr:sp macro="" textlink="">
      <xdr:nvSpPr>
        <xdr:cNvPr id="430" name="楕円 429"/>
        <xdr:cNvSpPr/>
      </xdr:nvSpPr>
      <xdr:spPr>
        <a:xfrm>
          <a:off x="6921500" y="13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75573</xdr:rowOff>
    </xdr:from>
    <xdr:ext cx="469744" cy="259045"/>
    <xdr:sp macro="" textlink="">
      <xdr:nvSpPr>
        <xdr:cNvPr id="431" name="テキスト ボックス 430"/>
        <xdr:cNvSpPr txBox="1"/>
      </xdr:nvSpPr>
      <xdr:spPr>
        <a:xfrm>
          <a:off x="6737428" y="1362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105087</xdr:rowOff>
    </xdr:from>
    <xdr:to>
      <xdr:col>55</xdr:col>
      <xdr:colOff>0</xdr:colOff>
      <xdr:row>97</xdr:row>
      <xdr:rowOff>112821</xdr:rowOff>
    </xdr:to>
    <xdr:cxnSp macro="">
      <xdr:nvCxnSpPr>
        <xdr:cNvPr id="461" name="直線コネクタ 460"/>
        <xdr:cNvCxnSpPr/>
      </xdr:nvCxnSpPr>
      <xdr:spPr>
        <a:xfrm>
          <a:off x="9639300" y="16735737"/>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105087</xdr:rowOff>
    </xdr:from>
    <xdr:to>
      <xdr:col>50</xdr:col>
      <xdr:colOff>114300</xdr:colOff>
      <xdr:row>97</xdr:row>
      <xdr:rowOff>137128</xdr:rowOff>
    </xdr:to>
    <xdr:cxnSp macro="">
      <xdr:nvCxnSpPr>
        <xdr:cNvPr id="464" name="直線コネクタ 463"/>
        <xdr:cNvCxnSpPr/>
      </xdr:nvCxnSpPr>
      <xdr:spPr>
        <a:xfrm flipV="1">
          <a:off x="8750300" y="16735737"/>
          <a:ext cx="889000" cy="3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137128</xdr:rowOff>
    </xdr:from>
    <xdr:to>
      <xdr:col>45</xdr:col>
      <xdr:colOff>177800</xdr:colOff>
      <xdr:row>97</xdr:row>
      <xdr:rowOff>166408</xdr:rowOff>
    </xdr:to>
    <xdr:cxnSp macro="">
      <xdr:nvCxnSpPr>
        <xdr:cNvPr id="467" name="直線コネクタ 466"/>
        <xdr:cNvCxnSpPr/>
      </xdr:nvCxnSpPr>
      <xdr:spPr>
        <a:xfrm flipV="1">
          <a:off x="7861300" y="16767778"/>
          <a:ext cx="889000" cy="2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139433</xdr:rowOff>
    </xdr:from>
    <xdr:to>
      <xdr:col>41</xdr:col>
      <xdr:colOff>50800</xdr:colOff>
      <xdr:row>97</xdr:row>
      <xdr:rowOff>166408</xdr:rowOff>
    </xdr:to>
    <xdr:cxnSp macro="">
      <xdr:nvCxnSpPr>
        <xdr:cNvPr id="470" name="直線コネクタ 469"/>
        <xdr:cNvCxnSpPr/>
      </xdr:nvCxnSpPr>
      <xdr:spPr>
        <a:xfrm>
          <a:off x="6972300" y="16770083"/>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62021</xdr:rowOff>
    </xdr:from>
    <xdr:to>
      <xdr:col>55</xdr:col>
      <xdr:colOff>50800</xdr:colOff>
      <xdr:row>97</xdr:row>
      <xdr:rowOff>163621</xdr:rowOff>
    </xdr:to>
    <xdr:sp macro="" textlink="">
      <xdr:nvSpPr>
        <xdr:cNvPr id="480" name="楕円 479"/>
        <xdr:cNvSpPr/>
      </xdr:nvSpPr>
      <xdr:spPr>
        <a:xfrm>
          <a:off x="10426700" y="166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40448</xdr:rowOff>
    </xdr:from>
    <xdr:ext cx="534377" cy="259045"/>
    <xdr:sp macro="" textlink="">
      <xdr:nvSpPr>
        <xdr:cNvPr id="481" name="土木費該当値テキスト"/>
        <xdr:cNvSpPr txBox="1"/>
      </xdr:nvSpPr>
      <xdr:spPr>
        <a:xfrm>
          <a:off x="10528300" y="166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54287</xdr:rowOff>
    </xdr:from>
    <xdr:to>
      <xdr:col>50</xdr:col>
      <xdr:colOff>165100</xdr:colOff>
      <xdr:row>97</xdr:row>
      <xdr:rowOff>155887</xdr:rowOff>
    </xdr:to>
    <xdr:sp macro="" textlink="">
      <xdr:nvSpPr>
        <xdr:cNvPr id="482" name="楕円 481"/>
        <xdr:cNvSpPr/>
      </xdr:nvSpPr>
      <xdr:spPr>
        <a:xfrm>
          <a:off x="9588500" y="1668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147014</xdr:rowOff>
    </xdr:from>
    <xdr:ext cx="534377" cy="259045"/>
    <xdr:sp macro="" textlink="">
      <xdr:nvSpPr>
        <xdr:cNvPr id="483" name="テキスト ボックス 482"/>
        <xdr:cNvSpPr txBox="1"/>
      </xdr:nvSpPr>
      <xdr:spPr>
        <a:xfrm>
          <a:off x="9372111" y="1677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86328</xdr:rowOff>
    </xdr:from>
    <xdr:to>
      <xdr:col>46</xdr:col>
      <xdr:colOff>38100</xdr:colOff>
      <xdr:row>98</xdr:row>
      <xdr:rowOff>16478</xdr:rowOff>
    </xdr:to>
    <xdr:sp macro="" textlink="">
      <xdr:nvSpPr>
        <xdr:cNvPr id="484" name="楕円 483"/>
        <xdr:cNvSpPr/>
      </xdr:nvSpPr>
      <xdr:spPr>
        <a:xfrm>
          <a:off x="8699500" y="167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7605</xdr:rowOff>
    </xdr:from>
    <xdr:ext cx="534377" cy="259045"/>
    <xdr:sp macro="" textlink="">
      <xdr:nvSpPr>
        <xdr:cNvPr id="485" name="テキスト ボックス 484"/>
        <xdr:cNvSpPr txBox="1"/>
      </xdr:nvSpPr>
      <xdr:spPr>
        <a:xfrm>
          <a:off x="8483111" y="168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115608</xdr:rowOff>
    </xdr:from>
    <xdr:to>
      <xdr:col>41</xdr:col>
      <xdr:colOff>101600</xdr:colOff>
      <xdr:row>98</xdr:row>
      <xdr:rowOff>45758</xdr:rowOff>
    </xdr:to>
    <xdr:sp macro="" textlink="">
      <xdr:nvSpPr>
        <xdr:cNvPr id="486" name="楕円 485"/>
        <xdr:cNvSpPr/>
      </xdr:nvSpPr>
      <xdr:spPr>
        <a:xfrm>
          <a:off x="7810500" y="1674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36885</xdr:rowOff>
    </xdr:from>
    <xdr:ext cx="534377" cy="259045"/>
    <xdr:sp macro="" textlink="">
      <xdr:nvSpPr>
        <xdr:cNvPr id="487" name="テキスト ボックス 486"/>
        <xdr:cNvSpPr txBox="1"/>
      </xdr:nvSpPr>
      <xdr:spPr>
        <a:xfrm>
          <a:off x="7594111" y="168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88633</xdr:rowOff>
    </xdr:from>
    <xdr:to>
      <xdr:col>36</xdr:col>
      <xdr:colOff>165100</xdr:colOff>
      <xdr:row>98</xdr:row>
      <xdr:rowOff>18783</xdr:rowOff>
    </xdr:to>
    <xdr:sp macro="" textlink="">
      <xdr:nvSpPr>
        <xdr:cNvPr id="488" name="楕円 487"/>
        <xdr:cNvSpPr/>
      </xdr:nvSpPr>
      <xdr:spPr>
        <a:xfrm>
          <a:off x="6921500" y="167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9910</xdr:rowOff>
    </xdr:from>
    <xdr:ext cx="534377" cy="259045"/>
    <xdr:sp macro="" textlink="">
      <xdr:nvSpPr>
        <xdr:cNvPr id="489" name="テキスト ボックス 488"/>
        <xdr:cNvSpPr txBox="1"/>
      </xdr:nvSpPr>
      <xdr:spPr>
        <a:xfrm>
          <a:off x="6705111" y="168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116513</xdr:rowOff>
    </xdr:from>
    <xdr:to>
      <xdr:col>85</xdr:col>
      <xdr:colOff>127000</xdr:colOff>
      <xdr:row>36</xdr:row>
      <xdr:rowOff>13480</xdr:rowOff>
    </xdr:to>
    <xdr:cxnSp macro="">
      <xdr:nvCxnSpPr>
        <xdr:cNvPr id="521" name="直線コネクタ 520"/>
        <xdr:cNvCxnSpPr/>
      </xdr:nvCxnSpPr>
      <xdr:spPr>
        <a:xfrm flipV="1">
          <a:off x="15481300" y="6117263"/>
          <a:ext cx="838200" cy="6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107369</xdr:rowOff>
    </xdr:from>
    <xdr:to>
      <xdr:col>81</xdr:col>
      <xdr:colOff>50800</xdr:colOff>
      <xdr:row>36</xdr:row>
      <xdr:rowOff>13480</xdr:rowOff>
    </xdr:to>
    <xdr:cxnSp macro="">
      <xdr:nvCxnSpPr>
        <xdr:cNvPr id="524" name="直線コネクタ 523"/>
        <xdr:cNvCxnSpPr/>
      </xdr:nvCxnSpPr>
      <xdr:spPr>
        <a:xfrm>
          <a:off x="14592300" y="6108119"/>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126854</xdr:rowOff>
    </xdr:from>
    <xdr:ext cx="534377" cy="259045"/>
    <xdr:sp macro="" textlink="">
      <xdr:nvSpPr>
        <xdr:cNvPr id="526" name="テキスト ボックス 525"/>
        <xdr:cNvSpPr txBox="1"/>
      </xdr:nvSpPr>
      <xdr:spPr>
        <a:xfrm>
          <a:off x="15214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107369</xdr:rowOff>
    </xdr:from>
    <xdr:to>
      <xdr:col>76</xdr:col>
      <xdr:colOff>114300</xdr:colOff>
      <xdr:row>35</xdr:row>
      <xdr:rowOff>122065</xdr:rowOff>
    </xdr:to>
    <xdr:cxnSp macro="">
      <xdr:nvCxnSpPr>
        <xdr:cNvPr id="527" name="直線コネクタ 526"/>
        <xdr:cNvCxnSpPr/>
      </xdr:nvCxnSpPr>
      <xdr:spPr>
        <a:xfrm flipV="1">
          <a:off x="13703300" y="610811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122065</xdr:rowOff>
    </xdr:from>
    <xdr:to>
      <xdr:col>71</xdr:col>
      <xdr:colOff>177800</xdr:colOff>
      <xdr:row>36</xdr:row>
      <xdr:rowOff>20501</xdr:rowOff>
    </xdr:to>
    <xdr:cxnSp macro="">
      <xdr:nvCxnSpPr>
        <xdr:cNvPr id="530" name="直線コネクタ 529"/>
        <xdr:cNvCxnSpPr/>
      </xdr:nvCxnSpPr>
      <xdr:spPr>
        <a:xfrm flipV="1">
          <a:off x="12814300" y="6122815"/>
          <a:ext cx="889000" cy="6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34" name="テキスト ボックス 533"/>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65713</xdr:rowOff>
    </xdr:from>
    <xdr:to>
      <xdr:col>85</xdr:col>
      <xdr:colOff>177800</xdr:colOff>
      <xdr:row>35</xdr:row>
      <xdr:rowOff>167313</xdr:rowOff>
    </xdr:to>
    <xdr:sp macro="" textlink="">
      <xdr:nvSpPr>
        <xdr:cNvPr id="540" name="楕円 539"/>
        <xdr:cNvSpPr/>
      </xdr:nvSpPr>
      <xdr:spPr>
        <a:xfrm>
          <a:off x="16268700" y="60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88590</xdr:rowOff>
    </xdr:from>
    <xdr:ext cx="534377" cy="259045"/>
    <xdr:sp macro="" textlink="">
      <xdr:nvSpPr>
        <xdr:cNvPr id="541" name="消防費該当値テキスト"/>
        <xdr:cNvSpPr txBox="1"/>
      </xdr:nvSpPr>
      <xdr:spPr>
        <a:xfrm>
          <a:off x="16370300" y="591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134130</xdr:rowOff>
    </xdr:from>
    <xdr:to>
      <xdr:col>81</xdr:col>
      <xdr:colOff>101600</xdr:colOff>
      <xdr:row>36</xdr:row>
      <xdr:rowOff>64280</xdr:rowOff>
    </xdr:to>
    <xdr:sp macro="" textlink="">
      <xdr:nvSpPr>
        <xdr:cNvPr id="542" name="楕円 541"/>
        <xdr:cNvSpPr/>
      </xdr:nvSpPr>
      <xdr:spPr>
        <a:xfrm>
          <a:off x="15430500" y="613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55407</xdr:rowOff>
    </xdr:from>
    <xdr:ext cx="534377" cy="259045"/>
    <xdr:sp macro="" textlink="">
      <xdr:nvSpPr>
        <xdr:cNvPr id="543" name="テキスト ボックス 542"/>
        <xdr:cNvSpPr txBox="1"/>
      </xdr:nvSpPr>
      <xdr:spPr>
        <a:xfrm>
          <a:off x="15214111" y="622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56569</xdr:rowOff>
    </xdr:from>
    <xdr:to>
      <xdr:col>76</xdr:col>
      <xdr:colOff>165100</xdr:colOff>
      <xdr:row>35</xdr:row>
      <xdr:rowOff>158169</xdr:rowOff>
    </xdr:to>
    <xdr:sp macro="" textlink="">
      <xdr:nvSpPr>
        <xdr:cNvPr id="544" name="楕円 543"/>
        <xdr:cNvSpPr/>
      </xdr:nvSpPr>
      <xdr:spPr>
        <a:xfrm>
          <a:off x="14541500" y="605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149296</xdr:rowOff>
    </xdr:from>
    <xdr:ext cx="534377" cy="259045"/>
    <xdr:sp macro="" textlink="">
      <xdr:nvSpPr>
        <xdr:cNvPr id="545" name="テキスト ボックス 544"/>
        <xdr:cNvSpPr txBox="1"/>
      </xdr:nvSpPr>
      <xdr:spPr>
        <a:xfrm>
          <a:off x="14325111" y="61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71265</xdr:rowOff>
    </xdr:from>
    <xdr:to>
      <xdr:col>72</xdr:col>
      <xdr:colOff>38100</xdr:colOff>
      <xdr:row>36</xdr:row>
      <xdr:rowOff>1415</xdr:rowOff>
    </xdr:to>
    <xdr:sp macro="" textlink="">
      <xdr:nvSpPr>
        <xdr:cNvPr id="546" name="楕円 545"/>
        <xdr:cNvSpPr/>
      </xdr:nvSpPr>
      <xdr:spPr>
        <a:xfrm>
          <a:off x="13652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17942</xdr:rowOff>
    </xdr:from>
    <xdr:ext cx="534377" cy="259045"/>
    <xdr:sp macro="" textlink="">
      <xdr:nvSpPr>
        <xdr:cNvPr id="547" name="テキスト ボックス 546"/>
        <xdr:cNvSpPr txBox="1"/>
      </xdr:nvSpPr>
      <xdr:spPr>
        <a:xfrm>
          <a:off x="13436111" y="584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141151</xdr:rowOff>
    </xdr:from>
    <xdr:to>
      <xdr:col>67</xdr:col>
      <xdr:colOff>101600</xdr:colOff>
      <xdr:row>36</xdr:row>
      <xdr:rowOff>71301</xdr:rowOff>
    </xdr:to>
    <xdr:sp macro="" textlink="">
      <xdr:nvSpPr>
        <xdr:cNvPr id="548" name="楕円 547"/>
        <xdr:cNvSpPr/>
      </xdr:nvSpPr>
      <xdr:spPr>
        <a:xfrm>
          <a:off x="12763500" y="61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62428</xdr:rowOff>
    </xdr:from>
    <xdr:ext cx="534377" cy="259045"/>
    <xdr:sp macro="" textlink="">
      <xdr:nvSpPr>
        <xdr:cNvPr id="549" name="テキスト ボックス 548"/>
        <xdr:cNvSpPr txBox="1"/>
      </xdr:nvSpPr>
      <xdr:spPr>
        <a:xfrm>
          <a:off x="12547111" y="62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100054</xdr:rowOff>
    </xdr:from>
    <xdr:to>
      <xdr:col>85</xdr:col>
      <xdr:colOff>127000</xdr:colOff>
      <xdr:row>54</xdr:row>
      <xdr:rowOff>159294</xdr:rowOff>
    </xdr:to>
    <xdr:cxnSp macro="">
      <xdr:nvCxnSpPr>
        <xdr:cNvPr id="581" name="直線コネクタ 580"/>
        <xdr:cNvCxnSpPr/>
      </xdr:nvCxnSpPr>
      <xdr:spPr>
        <a:xfrm flipV="1">
          <a:off x="15481300" y="9358354"/>
          <a:ext cx="838200" cy="5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105606</xdr:rowOff>
    </xdr:from>
    <xdr:to>
      <xdr:col>81</xdr:col>
      <xdr:colOff>50800</xdr:colOff>
      <xdr:row>54</xdr:row>
      <xdr:rowOff>159294</xdr:rowOff>
    </xdr:to>
    <xdr:cxnSp macro="">
      <xdr:nvCxnSpPr>
        <xdr:cNvPr id="584" name="直線コネクタ 583"/>
        <xdr:cNvCxnSpPr/>
      </xdr:nvCxnSpPr>
      <xdr:spPr>
        <a:xfrm>
          <a:off x="14592300" y="8678106"/>
          <a:ext cx="889000" cy="7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105606</xdr:rowOff>
    </xdr:from>
    <xdr:to>
      <xdr:col>76</xdr:col>
      <xdr:colOff>114300</xdr:colOff>
      <xdr:row>55</xdr:row>
      <xdr:rowOff>171018</xdr:rowOff>
    </xdr:to>
    <xdr:cxnSp macro="">
      <xdr:nvCxnSpPr>
        <xdr:cNvPr id="587" name="直線コネクタ 586"/>
        <xdr:cNvCxnSpPr/>
      </xdr:nvCxnSpPr>
      <xdr:spPr>
        <a:xfrm flipV="1">
          <a:off x="13703300" y="8678106"/>
          <a:ext cx="889000" cy="92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171018</xdr:rowOff>
    </xdr:from>
    <xdr:to>
      <xdr:col>71</xdr:col>
      <xdr:colOff>177800</xdr:colOff>
      <xdr:row>56</xdr:row>
      <xdr:rowOff>46235</xdr:rowOff>
    </xdr:to>
    <xdr:cxnSp macro="">
      <xdr:nvCxnSpPr>
        <xdr:cNvPr id="590" name="直線コネクタ 589"/>
        <xdr:cNvCxnSpPr/>
      </xdr:nvCxnSpPr>
      <xdr:spPr>
        <a:xfrm flipV="1">
          <a:off x="12814300" y="9600768"/>
          <a:ext cx="8890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49254</xdr:rowOff>
    </xdr:from>
    <xdr:to>
      <xdr:col>85</xdr:col>
      <xdr:colOff>177800</xdr:colOff>
      <xdr:row>54</xdr:row>
      <xdr:rowOff>150854</xdr:rowOff>
    </xdr:to>
    <xdr:sp macro="" textlink="">
      <xdr:nvSpPr>
        <xdr:cNvPr id="600" name="楕円 599"/>
        <xdr:cNvSpPr/>
      </xdr:nvSpPr>
      <xdr:spPr>
        <a:xfrm>
          <a:off x="16268700" y="930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72131</xdr:rowOff>
    </xdr:from>
    <xdr:ext cx="534377" cy="259045"/>
    <xdr:sp macro="" textlink="">
      <xdr:nvSpPr>
        <xdr:cNvPr id="601" name="教育費該当値テキスト"/>
        <xdr:cNvSpPr txBox="1"/>
      </xdr:nvSpPr>
      <xdr:spPr>
        <a:xfrm>
          <a:off x="16370300" y="915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108494</xdr:rowOff>
    </xdr:from>
    <xdr:to>
      <xdr:col>81</xdr:col>
      <xdr:colOff>101600</xdr:colOff>
      <xdr:row>55</xdr:row>
      <xdr:rowOff>38644</xdr:rowOff>
    </xdr:to>
    <xdr:sp macro="" textlink="">
      <xdr:nvSpPr>
        <xdr:cNvPr id="602" name="楕円 601"/>
        <xdr:cNvSpPr/>
      </xdr:nvSpPr>
      <xdr:spPr>
        <a:xfrm>
          <a:off x="15430500" y="936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55171</xdr:rowOff>
    </xdr:from>
    <xdr:ext cx="534377" cy="259045"/>
    <xdr:sp macro="" textlink="">
      <xdr:nvSpPr>
        <xdr:cNvPr id="603" name="テキスト ボックス 602"/>
        <xdr:cNvSpPr txBox="1"/>
      </xdr:nvSpPr>
      <xdr:spPr>
        <a:xfrm>
          <a:off x="15214111" y="914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54806</xdr:rowOff>
    </xdr:from>
    <xdr:to>
      <xdr:col>76</xdr:col>
      <xdr:colOff>165100</xdr:colOff>
      <xdr:row>50</xdr:row>
      <xdr:rowOff>156406</xdr:rowOff>
    </xdr:to>
    <xdr:sp macro="" textlink="">
      <xdr:nvSpPr>
        <xdr:cNvPr id="604" name="楕円 603"/>
        <xdr:cNvSpPr/>
      </xdr:nvSpPr>
      <xdr:spPr>
        <a:xfrm>
          <a:off x="14541500" y="86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1483</xdr:rowOff>
    </xdr:from>
    <xdr:ext cx="534377" cy="259045"/>
    <xdr:sp macro="" textlink="">
      <xdr:nvSpPr>
        <xdr:cNvPr id="605" name="テキスト ボックス 604"/>
        <xdr:cNvSpPr txBox="1"/>
      </xdr:nvSpPr>
      <xdr:spPr>
        <a:xfrm>
          <a:off x="14325111" y="840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120218</xdr:rowOff>
    </xdr:from>
    <xdr:to>
      <xdr:col>72</xdr:col>
      <xdr:colOff>38100</xdr:colOff>
      <xdr:row>56</xdr:row>
      <xdr:rowOff>50368</xdr:rowOff>
    </xdr:to>
    <xdr:sp macro="" textlink="">
      <xdr:nvSpPr>
        <xdr:cNvPr id="606" name="楕円 605"/>
        <xdr:cNvSpPr/>
      </xdr:nvSpPr>
      <xdr:spPr>
        <a:xfrm>
          <a:off x="13652500" y="95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66895</xdr:rowOff>
    </xdr:from>
    <xdr:ext cx="534377" cy="259045"/>
    <xdr:sp macro="" textlink="">
      <xdr:nvSpPr>
        <xdr:cNvPr id="607" name="テキスト ボックス 606"/>
        <xdr:cNvSpPr txBox="1"/>
      </xdr:nvSpPr>
      <xdr:spPr>
        <a:xfrm>
          <a:off x="13436111" y="93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166885</xdr:rowOff>
    </xdr:from>
    <xdr:to>
      <xdr:col>67</xdr:col>
      <xdr:colOff>101600</xdr:colOff>
      <xdr:row>56</xdr:row>
      <xdr:rowOff>97035</xdr:rowOff>
    </xdr:to>
    <xdr:sp macro="" textlink="">
      <xdr:nvSpPr>
        <xdr:cNvPr id="608" name="楕円 607"/>
        <xdr:cNvSpPr/>
      </xdr:nvSpPr>
      <xdr:spPr>
        <a:xfrm>
          <a:off x="12763500" y="95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113562</xdr:rowOff>
    </xdr:from>
    <xdr:ext cx="534377" cy="259045"/>
    <xdr:sp macro="" textlink="">
      <xdr:nvSpPr>
        <xdr:cNvPr id="609" name="テキスト ボックス 608"/>
        <xdr:cNvSpPr txBox="1"/>
      </xdr:nvSpPr>
      <xdr:spPr>
        <a:xfrm>
          <a:off x="12547111" y="93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72126</xdr:rowOff>
    </xdr:from>
    <xdr:to>
      <xdr:col>85</xdr:col>
      <xdr:colOff>127000</xdr:colOff>
      <xdr:row>78</xdr:row>
      <xdr:rowOff>108885</xdr:rowOff>
    </xdr:to>
    <xdr:cxnSp macro="">
      <xdr:nvCxnSpPr>
        <xdr:cNvPr id="636" name="直線コネクタ 635"/>
        <xdr:cNvCxnSpPr/>
      </xdr:nvCxnSpPr>
      <xdr:spPr>
        <a:xfrm>
          <a:off x="15481300" y="13445226"/>
          <a:ext cx="8382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104587</xdr:rowOff>
    </xdr:from>
    <xdr:to>
      <xdr:col>81</xdr:col>
      <xdr:colOff>50800</xdr:colOff>
      <xdr:row>78</xdr:row>
      <xdr:rowOff>72126</xdr:rowOff>
    </xdr:to>
    <xdr:cxnSp macro="">
      <xdr:nvCxnSpPr>
        <xdr:cNvPr id="639" name="直線コネクタ 638"/>
        <xdr:cNvCxnSpPr/>
      </xdr:nvCxnSpPr>
      <xdr:spPr>
        <a:xfrm>
          <a:off x="14592300" y="13306237"/>
          <a:ext cx="889000" cy="1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69475</xdr:rowOff>
    </xdr:from>
    <xdr:to>
      <xdr:col>76</xdr:col>
      <xdr:colOff>114300</xdr:colOff>
      <xdr:row>77</xdr:row>
      <xdr:rowOff>104587</xdr:rowOff>
    </xdr:to>
    <xdr:cxnSp macro="">
      <xdr:nvCxnSpPr>
        <xdr:cNvPr id="642" name="直線コネクタ 641"/>
        <xdr:cNvCxnSpPr/>
      </xdr:nvCxnSpPr>
      <xdr:spPr>
        <a:xfrm>
          <a:off x="13703300" y="13271125"/>
          <a:ext cx="889000" cy="3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63715</xdr:rowOff>
    </xdr:from>
    <xdr:ext cx="469744" cy="259045"/>
    <xdr:sp macro="" textlink="">
      <xdr:nvSpPr>
        <xdr:cNvPr id="644" name="テキスト ボックス 643"/>
        <xdr:cNvSpPr txBox="1"/>
      </xdr:nvSpPr>
      <xdr:spPr>
        <a:xfrm>
          <a:off x="14357428" y="134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69475</xdr:rowOff>
    </xdr:from>
    <xdr:to>
      <xdr:col>71</xdr:col>
      <xdr:colOff>177800</xdr:colOff>
      <xdr:row>78</xdr:row>
      <xdr:rowOff>71441</xdr:rowOff>
    </xdr:to>
    <xdr:cxnSp macro="">
      <xdr:nvCxnSpPr>
        <xdr:cNvPr id="645" name="直線コネクタ 644"/>
        <xdr:cNvCxnSpPr/>
      </xdr:nvCxnSpPr>
      <xdr:spPr>
        <a:xfrm flipV="1">
          <a:off x="12814300" y="13271125"/>
          <a:ext cx="889000" cy="17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83604</xdr:rowOff>
    </xdr:from>
    <xdr:ext cx="469744" cy="259045"/>
    <xdr:sp macro="" textlink="">
      <xdr:nvSpPr>
        <xdr:cNvPr id="647" name="テキスト ボックス 646"/>
        <xdr:cNvSpPr txBox="1"/>
      </xdr:nvSpPr>
      <xdr:spPr>
        <a:xfrm>
          <a:off x="13468428" y="1345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118580</xdr:rowOff>
    </xdr:from>
    <xdr:ext cx="469744" cy="259045"/>
    <xdr:sp macro="" textlink="">
      <xdr:nvSpPr>
        <xdr:cNvPr id="649" name="テキスト ボックス 648"/>
        <xdr:cNvSpPr txBox="1"/>
      </xdr:nvSpPr>
      <xdr:spPr>
        <a:xfrm>
          <a:off x="12579428" y="1349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58085</xdr:rowOff>
    </xdr:from>
    <xdr:to>
      <xdr:col>85</xdr:col>
      <xdr:colOff>177800</xdr:colOff>
      <xdr:row>78</xdr:row>
      <xdr:rowOff>159685</xdr:rowOff>
    </xdr:to>
    <xdr:sp macro="" textlink="">
      <xdr:nvSpPr>
        <xdr:cNvPr id="655" name="楕円 654"/>
        <xdr:cNvSpPr/>
      </xdr:nvSpPr>
      <xdr:spPr>
        <a:xfrm>
          <a:off x="162687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5788</xdr:rowOff>
    </xdr:from>
    <xdr:ext cx="378565" cy="259045"/>
    <xdr:sp macro="" textlink="">
      <xdr:nvSpPr>
        <xdr:cNvPr id="656" name="災害復旧費該当値テキスト"/>
        <xdr:cNvSpPr txBox="1"/>
      </xdr:nvSpPr>
      <xdr:spPr>
        <a:xfrm>
          <a:off x="16370300" y="13378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21326</xdr:rowOff>
    </xdr:from>
    <xdr:to>
      <xdr:col>81</xdr:col>
      <xdr:colOff>101600</xdr:colOff>
      <xdr:row>78</xdr:row>
      <xdr:rowOff>122926</xdr:rowOff>
    </xdr:to>
    <xdr:sp macro="" textlink="">
      <xdr:nvSpPr>
        <xdr:cNvPr id="657" name="楕円 656"/>
        <xdr:cNvSpPr/>
      </xdr:nvSpPr>
      <xdr:spPr>
        <a:xfrm>
          <a:off x="15430500" y="133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114053</xdr:rowOff>
    </xdr:from>
    <xdr:ext cx="469744" cy="259045"/>
    <xdr:sp macro="" textlink="">
      <xdr:nvSpPr>
        <xdr:cNvPr id="658" name="テキスト ボックス 657"/>
        <xdr:cNvSpPr txBox="1"/>
      </xdr:nvSpPr>
      <xdr:spPr>
        <a:xfrm>
          <a:off x="15246428" y="1348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53787</xdr:rowOff>
    </xdr:from>
    <xdr:to>
      <xdr:col>76</xdr:col>
      <xdr:colOff>165100</xdr:colOff>
      <xdr:row>77</xdr:row>
      <xdr:rowOff>155387</xdr:rowOff>
    </xdr:to>
    <xdr:sp macro="" textlink="">
      <xdr:nvSpPr>
        <xdr:cNvPr id="659" name="楕円 658"/>
        <xdr:cNvSpPr/>
      </xdr:nvSpPr>
      <xdr:spPr>
        <a:xfrm>
          <a:off x="14541500" y="1325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464</xdr:rowOff>
    </xdr:from>
    <xdr:ext cx="469744" cy="259045"/>
    <xdr:sp macro="" textlink="">
      <xdr:nvSpPr>
        <xdr:cNvPr id="660" name="テキスト ボックス 659"/>
        <xdr:cNvSpPr txBox="1"/>
      </xdr:nvSpPr>
      <xdr:spPr>
        <a:xfrm>
          <a:off x="14357428" y="1303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18675</xdr:rowOff>
    </xdr:from>
    <xdr:to>
      <xdr:col>72</xdr:col>
      <xdr:colOff>38100</xdr:colOff>
      <xdr:row>77</xdr:row>
      <xdr:rowOff>120275</xdr:rowOff>
    </xdr:to>
    <xdr:sp macro="" textlink="">
      <xdr:nvSpPr>
        <xdr:cNvPr id="661" name="楕円 660"/>
        <xdr:cNvSpPr/>
      </xdr:nvSpPr>
      <xdr:spPr>
        <a:xfrm>
          <a:off x="13652500" y="13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136802</xdr:rowOff>
    </xdr:from>
    <xdr:ext cx="469744" cy="259045"/>
    <xdr:sp macro="" textlink="">
      <xdr:nvSpPr>
        <xdr:cNvPr id="662" name="テキスト ボックス 661"/>
        <xdr:cNvSpPr txBox="1"/>
      </xdr:nvSpPr>
      <xdr:spPr>
        <a:xfrm>
          <a:off x="13468428" y="1299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20641</xdr:rowOff>
    </xdr:from>
    <xdr:to>
      <xdr:col>67</xdr:col>
      <xdr:colOff>101600</xdr:colOff>
      <xdr:row>78</xdr:row>
      <xdr:rowOff>122241</xdr:rowOff>
    </xdr:to>
    <xdr:sp macro="" textlink="">
      <xdr:nvSpPr>
        <xdr:cNvPr id="663" name="楕円 662"/>
        <xdr:cNvSpPr/>
      </xdr:nvSpPr>
      <xdr:spPr>
        <a:xfrm>
          <a:off x="12763500" y="1339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138768</xdr:rowOff>
    </xdr:from>
    <xdr:ext cx="469744" cy="259045"/>
    <xdr:sp macro="" textlink="">
      <xdr:nvSpPr>
        <xdr:cNvPr id="664" name="テキスト ボックス 663"/>
        <xdr:cNvSpPr txBox="1"/>
      </xdr:nvSpPr>
      <xdr:spPr>
        <a:xfrm>
          <a:off x="12579428" y="1316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81150</xdr:rowOff>
    </xdr:from>
    <xdr:to>
      <xdr:col>85</xdr:col>
      <xdr:colOff>127000</xdr:colOff>
      <xdr:row>95</xdr:row>
      <xdr:rowOff>115782</xdr:rowOff>
    </xdr:to>
    <xdr:cxnSp macro="">
      <xdr:nvCxnSpPr>
        <xdr:cNvPr id="698" name="直線コネクタ 697"/>
        <xdr:cNvCxnSpPr/>
      </xdr:nvCxnSpPr>
      <xdr:spPr>
        <a:xfrm flipV="1">
          <a:off x="15481300" y="16368900"/>
          <a:ext cx="8382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115782</xdr:rowOff>
    </xdr:from>
    <xdr:to>
      <xdr:col>81</xdr:col>
      <xdr:colOff>50800</xdr:colOff>
      <xdr:row>95</xdr:row>
      <xdr:rowOff>128470</xdr:rowOff>
    </xdr:to>
    <xdr:cxnSp macro="">
      <xdr:nvCxnSpPr>
        <xdr:cNvPr id="701" name="直線コネクタ 700"/>
        <xdr:cNvCxnSpPr/>
      </xdr:nvCxnSpPr>
      <xdr:spPr>
        <a:xfrm flipV="1">
          <a:off x="14592300" y="16403532"/>
          <a:ext cx="889000" cy="1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128470</xdr:rowOff>
    </xdr:from>
    <xdr:to>
      <xdr:col>76</xdr:col>
      <xdr:colOff>114300</xdr:colOff>
      <xdr:row>95</xdr:row>
      <xdr:rowOff>134071</xdr:rowOff>
    </xdr:to>
    <xdr:cxnSp macro="">
      <xdr:nvCxnSpPr>
        <xdr:cNvPr id="704" name="直線コネクタ 703"/>
        <xdr:cNvCxnSpPr/>
      </xdr:nvCxnSpPr>
      <xdr:spPr>
        <a:xfrm flipV="1">
          <a:off x="13703300" y="16416220"/>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134071</xdr:rowOff>
    </xdr:from>
    <xdr:to>
      <xdr:col>71</xdr:col>
      <xdr:colOff>177800</xdr:colOff>
      <xdr:row>95</xdr:row>
      <xdr:rowOff>143300</xdr:rowOff>
    </xdr:to>
    <xdr:cxnSp macro="">
      <xdr:nvCxnSpPr>
        <xdr:cNvPr id="707" name="直線コネクタ 706"/>
        <xdr:cNvCxnSpPr/>
      </xdr:nvCxnSpPr>
      <xdr:spPr>
        <a:xfrm flipV="1">
          <a:off x="12814300" y="16421821"/>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30350</xdr:rowOff>
    </xdr:from>
    <xdr:to>
      <xdr:col>85</xdr:col>
      <xdr:colOff>177800</xdr:colOff>
      <xdr:row>95</xdr:row>
      <xdr:rowOff>131950</xdr:rowOff>
    </xdr:to>
    <xdr:sp macro="" textlink="">
      <xdr:nvSpPr>
        <xdr:cNvPr id="717" name="楕円 716"/>
        <xdr:cNvSpPr/>
      </xdr:nvSpPr>
      <xdr:spPr>
        <a:xfrm>
          <a:off x="16268700" y="163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8777</xdr:rowOff>
    </xdr:from>
    <xdr:ext cx="534377" cy="259045"/>
    <xdr:sp macro="" textlink="">
      <xdr:nvSpPr>
        <xdr:cNvPr id="718" name="公債費該当値テキスト"/>
        <xdr:cNvSpPr txBox="1"/>
      </xdr:nvSpPr>
      <xdr:spPr>
        <a:xfrm>
          <a:off x="16370300" y="162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64982</xdr:rowOff>
    </xdr:from>
    <xdr:to>
      <xdr:col>81</xdr:col>
      <xdr:colOff>101600</xdr:colOff>
      <xdr:row>95</xdr:row>
      <xdr:rowOff>166582</xdr:rowOff>
    </xdr:to>
    <xdr:sp macro="" textlink="">
      <xdr:nvSpPr>
        <xdr:cNvPr id="719" name="楕円 718"/>
        <xdr:cNvSpPr/>
      </xdr:nvSpPr>
      <xdr:spPr>
        <a:xfrm>
          <a:off x="15430500" y="163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157709</xdr:rowOff>
    </xdr:from>
    <xdr:ext cx="534377" cy="259045"/>
    <xdr:sp macro="" textlink="">
      <xdr:nvSpPr>
        <xdr:cNvPr id="720" name="テキスト ボックス 719"/>
        <xdr:cNvSpPr txBox="1"/>
      </xdr:nvSpPr>
      <xdr:spPr>
        <a:xfrm>
          <a:off x="15214111" y="164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77670</xdr:rowOff>
    </xdr:from>
    <xdr:to>
      <xdr:col>76</xdr:col>
      <xdr:colOff>165100</xdr:colOff>
      <xdr:row>96</xdr:row>
      <xdr:rowOff>7820</xdr:rowOff>
    </xdr:to>
    <xdr:sp macro="" textlink="">
      <xdr:nvSpPr>
        <xdr:cNvPr id="721" name="楕円 720"/>
        <xdr:cNvSpPr/>
      </xdr:nvSpPr>
      <xdr:spPr>
        <a:xfrm>
          <a:off x="14541500" y="163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170397</xdr:rowOff>
    </xdr:from>
    <xdr:ext cx="534377" cy="259045"/>
    <xdr:sp macro="" textlink="">
      <xdr:nvSpPr>
        <xdr:cNvPr id="722" name="テキスト ボックス 721"/>
        <xdr:cNvSpPr txBox="1"/>
      </xdr:nvSpPr>
      <xdr:spPr>
        <a:xfrm>
          <a:off x="14325111" y="1645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83271</xdr:rowOff>
    </xdr:from>
    <xdr:to>
      <xdr:col>72</xdr:col>
      <xdr:colOff>38100</xdr:colOff>
      <xdr:row>96</xdr:row>
      <xdr:rowOff>13421</xdr:rowOff>
    </xdr:to>
    <xdr:sp macro="" textlink="">
      <xdr:nvSpPr>
        <xdr:cNvPr id="723" name="楕円 722"/>
        <xdr:cNvSpPr/>
      </xdr:nvSpPr>
      <xdr:spPr>
        <a:xfrm>
          <a:off x="13652500" y="163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4548</xdr:rowOff>
    </xdr:from>
    <xdr:ext cx="534377" cy="259045"/>
    <xdr:sp macro="" textlink="">
      <xdr:nvSpPr>
        <xdr:cNvPr id="724" name="テキスト ボックス 723"/>
        <xdr:cNvSpPr txBox="1"/>
      </xdr:nvSpPr>
      <xdr:spPr>
        <a:xfrm>
          <a:off x="13436111" y="1646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92500</xdr:rowOff>
    </xdr:from>
    <xdr:to>
      <xdr:col>67</xdr:col>
      <xdr:colOff>101600</xdr:colOff>
      <xdr:row>96</xdr:row>
      <xdr:rowOff>22650</xdr:rowOff>
    </xdr:to>
    <xdr:sp macro="" textlink="">
      <xdr:nvSpPr>
        <xdr:cNvPr id="725" name="楕円 724"/>
        <xdr:cNvSpPr/>
      </xdr:nvSpPr>
      <xdr:spPr>
        <a:xfrm>
          <a:off x="12763500" y="163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13777</xdr:rowOff>
    </xdr:from>
    <xdr:ext cx="534377" cy="259045"/>
    <xdr:sp macro="" textlink="">
      <xdr:nvSpPr>
        <xdr:cNvPr id="726" name="テキスト ボックス 725"/>
        <xdr:cNvSpPr txBox="1"/>
      </xdr:nvSpPr>
      <xdr:spPr>
        <a:xfrm>
          <a:off x="12547111" y="1647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総務費は，住民一人当たり</a:t>
          </a:r>
          <a:r>
            <a:rPr kumimoji="1" lang="en-US" altLang="ja-JP" sz="1100" baseline="0">
              <a:solidFill>
                <a:schemeClr val="dk1"/>
              </a:solidFill>
              <a:effectLst/>
              <a:latin typeface="+mn-lt"/>
              <a:ea typeface="+mn-ea"/>
              <a:cs typeface="+mn-cs"/>
            </a:rPr>
            <a:t>46,217</a:t>
          </a:r>
          <a:r>
            <a:rPr kumimoji="1" lang="ja-JP" altLang="ja-JP" sz="1100" baseline="0">
              <a:solidFill>
                <a:schemeClr val="dk1"/>
              </a:solidFill>
              <a:effectLst/>
              <a:latin typeface="+mn-lt"/>
              <a:ea typeface="+mn-ea"/>
              <a:cs typeface="+mn-cs"/>
            </a:rPr>
            <a:t>円となり，前年度に比べて</a:t>
          </a:r>
          <a:r>
            <a:rPr kumimoji="1" lang="en-US" altLang="ja-JP" sz="1100" baseline="0">
              <a:solidFill>
                <a:schemeClr val="dk1"/>
              </a:solidFill>
              <a:effectLst/>
              <a:latin typeface="+mn-lt"/>
              <a:ea typeface="+mn-ea"/>
              <a:cs typeface="+mn-cs"/>
            </a:rPr>
            <a:t>84,116</a:t>
          </a:r>
          <a:r>
            <a:rPr kumimoji="1" lang="ja-JP" altLang="ja-JP" sz="1100" baseline="0">
              <a:solidFill>
                <a:schemeClr val="dk1"/>
              </a:solidFill>
              <a:effectLst/>
              <a:latin typeface="+mn-lt"/>
              <a:ea typeface="+mn-ea"/>
              <a:cs typeface="+mn-cs"/>
            </a:rPr>
            <a:t>円</a:t>
          </a:r>
          <a:r>
            <a:rPr kumimoji="1" lang="ja-JP" altLang="en-US" sz="1100" baseline="0">
              <a:solidFill>
                <a:schemeClr val="dk1"/>
              </a:solidFill>
              <a:effectLst/>
              <a:latin typeface="+mn-lt"/>
              <a:ea typeface="+mn-ea"/>
              <a:cs typeface="+mn-cs"/>
            </a:rPr>
            <a:t>減少</a:t>
          </a:r>
          <a:r>
            <a:rPr kumimoji="1" lang="ja-JP" altLang="ja-JP" sz="1100" baseline="0">
              <a:solidFill>
                <a:schemeClr val="dk1"/>
              </a:solidFill>
              <a:effectLst/>
              <a:latin typeface="+mn-lt"/>
              <a:ea typeface="+mn-ea"/>
              <a:cs typeface="+mn-cs"/>
            </a:rPr>
            <a:t>している。これは</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en-US" sz="1100" baseline="0">
              <a:solidFill>
                <a:schemeClr val="dk1"/>
              </a:solidFill>
              <a:effectLst/>
              <a:latin typeface="+mn-lt"/>
              <a:ea typeface="+mn-ea"/>
              <a:cs typeface="+mn-cs"/>
            </a:rPr>
            <a:t>年度に実施した</a:t>
          </a:r>
          <a:r>
            <a:rPr kumimoji="1" lang="ja-JP" altLang="ja-JP" sz="1100" baseline="0">
              <a:solidFill>
                <a:schemeClr val="dk1"/>
              </a:solidFill>
              <a:effectLst/>
              <a:latin typeface="+mn-lt"/>
              <a:ea typeface="+mn-ea"/>
              <a:cs typeface="+mn-cs"/>
            </a:rPr>
            <a:t>特別定額給付金</a:t>
          </a:r>
          <a:r>
            <a:rPr kumimoji="1" lang="ja-JP" altLang="en-US" sz="1100" baseline="0">
              <a:solidFill>
                <a:schemeClr val="dk1"/>
              </a:solidFill>
              <a:effectLst/>
              <a:latin typeface="+mn-lt"/>
              <a:ea typeface="+mn-ea"/>
              <a:cs typeface="+mn-cs"/>
            </a:rPr>
            <a:t>が皆減となったことが</a:t>
          </a:r>
          <a:r>
            <a:rPr kumimoji="1" lang="ja-JP" altLang="ja-JP" sz="1100" baseline="0">
              <a:solidFill>
                <a:schemeClr val="dk1"/>
              </a:solidFill>
              <a:effectLst/>
              <a:latin typeface="+mn-lt"/>
              <a:ea typeface="+mn-ea"/>
              <a:cs typeface="+mn-cs"/>
            </a:rPr>
            <a:t>主な要因である。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民生費は，住民一人当たり</a:t>
          </a:r>
          <a:r>
            <a:rPr kumimoji="1" lang="en-US" altLang="ja-JP" sz="1100" baseline="0">
              <a:solidFill>
                <a:schemeClr val="dk1"/>
              </a:solidFill>
              <a:effectLst/>
              <a:latin typeface="+mn-lt"/>
              <a:ea typeface="+mn-ea"/>
              <a:cs typeface="+mn-cs"/>
            </a:rPr>
            <a:t>194,245</a:t>
          </a:r>
          <a:r>
            <a:rPr kumimoji="1" lang="ja-JP" altLang="en-US" sz="1100" baseline="0">
              <a:solidFill>
                <a:schemeClr val="dk1"/>
              </a:solidFill>
              <a:effectLst/>
              <a:latin typeface="+mn-lt"/>
              <a:ea typeface="+mn-ea"/>
              <a:cs typeface="+mn-cs"/>
            </a:rPr>
            <a:t>円となり，前年度に比べて</a:t>
          </a:r>
          <a:r>
            <a:rPr kumimoji="1" lang="en-US" altLang="ja-JP" sz="1100" baseline="0">
              <a:solidFill>
                <a:schemeClr val="dk1"/>
              </a:solidFill>
              <a:effectLst/>
              <a:latin typeface="+mn-lt"/>
              <a:ea typeface="+mn-ea"/>
              <a:cs typeface="+mn-cs"/>
            </a:rPr>
            <a:t>28,312</a:t>
          </a:r>
          <a:r>
            <a:rPr kumimoji="1" lang="ja-JP" altLang="en-US" sz="1100" baseline="0">
              <a:solidFill>
                <a:schemeClr val="dk1"/>
              </a:solidFill>
              <a:effectLst/>
              <a:latin typeface="+mn-lt"/>
              <a:ea typeface="+mn-ea"/>
              <a:cs typeface="+mn-cs"/>
            </a:rPr>
            <a:t>円増加している。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これは子育て世帯臨時特別給付金や住民税非課税世帯等臨時特別給付金といった新型コロナウイルス感染症対策による給付金などが増加したことと，</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障がい福祉サービス事業費，保育所等給付費や介護保険特別会計を始めとする保険会計への繰出金などのいわゆる社会保障関係費が年々増加していることが主な要因</a:t>
          </a:r>
          <a:r>
            <a:rPr kumimoji="1" lang="ja-JP" altLang="en-US" sz="1100" baseline="0">
              <a:solidFill>
                <a:schemeClr val="dk1"/>
              </a:solidFill>
              <a:effectLst/>
              <a:latin typeface="+mn-lt"/>
              <a:ea typeface="+mn-ea"/>
              <a:cs typeface="+mn-cs"/>
            </a:rPr>
            <a:t>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衛生費は，住民一人当たり</a:t>
          </a:r>
          <a:r>
            <a:rPr kumimoji="1" lang="en-US" altLang="ja-JP" sz="1100" baseline="0">
              <a:solidFill>
                <a:schemeClr val="dk1"/>
              </a:solidFill>
              <a:effectLst/>
              <a:latin typeface="+mn-lt"/>
              <a:ea typeface="+mn-ea"/>
              <a:cs typeface="+mn-cs"/>
            </a:rPr>
            <a:t>43,870</a:t>
          </a:r>
          <a:r>
            <a:rPr kumimoji="1" lang="ja-JP" altLang="en-US" sz="1100" baseline="0">
              <a:solidFill>
                <a:schemeClr val="dk1"/>
              </a:solidFill>
              <a:effectLst/>
              <a:latin typeface="+mn-lt"/>
              <a:ea typeface="+mn-ea"/>
              <a:cs typeface="+mn-cs"/>
            </a:rPr>
            <a:t>円となり，前年度に比べて</a:t>
          </a:r>
          <a:r>
            <a:rPr kumimoji="1" lang="en-US" altLang="ja-JP" sz="1100" baseline="0">
              <a:solidFill>
                <a:schemeClr val="dk1"/>
              </a:solidFill>
              <a:effectLst/>
              <a:latin typeface="+mn-lt"/>
              <a:ea typeface="+mn-ea"/>
              <a:cs typeface="+mn-cs"/>
            </a:rPr>
            <a:t>13,334</a:t>
          </a:r>
          <a:r>
            <a:rPr kumimoji="1" lang="ja-JP" altLang="en-US" sz="1100" baseline="0">
              <a:solidFill>
                <a:schemeClr val="dk1"/>
              </a:solidFill>
              <a:effectLst/>
              <a:latin typeface="+mn-lt"/>
              <a:ea typeface="+mn-ea"/>
              <a:cs typeface="+mn-cs"/>
            </a:rPr>
            <a:t>円増加している。これは新型コロナウイルスワクチン接種事業費が増加したことによる。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令和３年度の実質収支は前年度に比べ増加（１，８０６百万円）し，毎年度一貫して黒字を確保している状況である。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財政調整基金残高については，前年度末残高に対して減少（△２，０２５百万円）している。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年度以降全会計において黒字額を確保している。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svm11\&#35506;&#21029;&#20849;&#26377;&#12501;&#12457;&#12523;&#12480;&#65288;&#26412;&#24193;&#12539;&#25903;&#25152;&#12539;&#20986;&#20808;&#27231;&#38306;&#65289;\010403000_&#36001;&#25919;&#35506;\&#26989;&#21209;&#21029;\4.&#12381;&#12398;&#20182;\10.&#36001;&#25919;&#29366;&#27841;&#20844;&#34920;\2_&#12507;&#12540;&#12512;&#12506;&#12540;&#12472;&#25522;&#36617;\&#36001;&#25919;&#29366;&#27841;&#36039;&#26009;&#38598;\R3&#24180;&#24230;&#27770;&#31639;\02_&#25285;&#24403;&#32773;&#20837;&#21147;\&#20316;&#26989;&#12501;&#12457;&#12523;&#12480;&#65343;&#19977;&#12475;&#12463;&#65288;&#23432;&#23665;&#65292;&#21271;&#26449;&#65292;&#31665;&#30000;&#65292;&#28193;&#36794;&#65289;\watanabe&#26368;&#32066;&#12304;&#36001;&#25919;&#29366;&#27841;&#36039;&#26009;&#38598;&#12305;_342076_&#31119;&#23665;&#24066;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36001;&#25919;&#29366;&#27841;&#36039;&#26009;&#38598;&#12305;_342076_&#31119;&#23665;&#24066;_2021(2&#22238;&#30446;)&#8208;&#22320;&#26041;&#20844;&#20250;&#35336;&#38306;&#20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row r="7">
          <cell r="B7" t="str">
            <v>一般会計</v>
          </cell>
          <cell r="BR7" t="str">
            <v>〇</v>
          </cell>
          <cell r="BS7" t="str">
            <v>福山市土地開発公社</v>
          </cell>
        </row>
        <row r="8">
          <cell r="B8" t="str">
            <v>母子父子寡婦福祉資金貸付特別会計</v>
          </cell>
          <cell r="BR8"/>
          <cell r="BS8" t="str">
            <v>福山市スポーツ協会</v>
          </cell>
        </row>
        <row r="9">
          <cell r="B9" t="str">
            <v>誠之奨学資金特別会計</v>
          </cell>
          <cell r="BR9"/>
          <cell r="BS9" t="str">
            <v>ふくやま芸術文化財団</v>
          </cell>
        </row>
        <row r="10">
          <cell r="B10"/>
          <cell r="BR10"/>
          <cell r="BS10" t="str">
            <v>備後地域地場産業振興センター</v>
          </cell>
        </row>
        <row r="11">
          <cell r="B11"/>
          <cell r="BR11"/>
          <cell r="BS11" t="str">
            <v>アリストぬまくま</v>
          </cell>
        </row>
        <row r="12">
          <cell r="B12"/>
          <cell r="BR12"/>
          <cell r="BS12"/>
        </row>
        <row r="13">
          <cell r="B13"/>
          <cell r="BR13"/>
          <cell r="BS13"/>
        </row>
        <row r="14">
          <cell r="B14"/>
          <cell r="BR14"/>
          <cell r="BS14"/>
        </row>
        <row r="15">
          <cell r="B15"/>
          <cell r="BR15"/>
          <cell r="BS15"/>
        </row>
        <row r="16">
          <cell r="B16"/>
          <cell r="BR16"/>
          <cell r="BS16"/>
        </row>
        <row r="28">
          <cell r="B28" t="str">
            <v>国民健康保険特別会計</v>
          </cell>
        </row>
        <row r="29">
          <cell r="B29" t="str">
            <v>介護保険特別会計</v>
          </cell>
        </row>
        <row r="30">
          <cell r="B30" t="str">
            <v>後期高齢者医療特別会計</v>
          </cell>
        </row>
        <row r="31">
          <cell r="B31" t="str">
            <v>駐車場事業特別会計</v>
          </cell>
        </row>
        <row r="32">
          <cell r="B32" t="str">
            <v>病院事業会計</v>
          </cell>
        </row>
        <row r="33">
          <cell r="B33" t="str">
            <v>水道事業会計</v>
          </cell>
        </row>
        <row r="34">
          <cell r="B34" t="str">
            <v>工業用水道事業会計</v>
          </cell>
        </row>
        <row r="35">
          <cell r="B35" t="str">
            <v>下水道事業会計</v>
          </cell>
        </row>
        <row r="36">
          <cell r="B36" t="str">
            <v>集落排水事業特別会計</v>
          </cell>
        </row>
        <row r="37">
          <cell r="B37" t="str">
            <v>食肉センター特別会計</v>
          </cell>
        </row>
        <row r="38">
          <cell r="B38" t="str">
            <v>都市開発事業特別会計</v>
          </cell>
        </row>
        <row r="68">
          <cell r="B68" t="str">
            <v>福山地区消防組合</v>
          </cell>
        </row>
        <row r="69">
          <cell r="B69" t="str">
            <v>後期高齢者医療広域連合（一般会計）</v>
          </cell>
        </row>
        <row r="70">
          <cell r="B70" t="str">
            <v>後期高齢者医療広域連合（特別会計）</v>
          </cell>
        </row>
        <row r="71">
          <cell r="B71"/>
        </row>
        <row r="72">
          <cell r="B72"/>
        </row>
        <row r="73">
          <cell r="B73"/>
        </row>
        <row r="74">
          <cell r="B74"/>
        </row>
        <row r="75">
          <cell r="B75"/>
        </row>
        <row r="76">
          <cell r="B76"/>
        </row>
        <row r="77">
          <cell r="B77"/>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49.2</v>
          </cell>
          <cell r="BX53">
            <v>50.9</v>
          </cell>
          <cell r="CF53">
            <v>51.6</v>
          </cell>
          <cell r="CN53">
            <v>53.2</v>
          </cell>
          <cell r="CV53">
            <v>55.1</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row>
        <row r="75">
          <cell r="BP75">
            <v>2.1</v>
          </cell>
          <cell r="BX75">
            <v>1.4</v>
          </cell>
          <cell r="CF75">
            <v>1.4</v>
          </cell>
          <cell r="CN75">
            <v>1.6</v>
          </cell>
          <cell r="CV75">
            <v>1.5</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0.8" zeroHeight="1" x14ac:dyDescent="0.2"/>
  <cols>
    <col min="1" max="11" width="2.109375" style="359" customWidth="1"/>
    <col min="12" max="12" width="2.21875" style="359" customWidth="1"/>
    <col min="13" max="17" width="2.33203125" style="359" customWidth="1"/>
    <col min="18" max="119" width="2.109375" style="359" customWidth="1"/>
    <col min="120" max="16384" width="0" style="359" hidden="1"/>
  </cols>
  <sheetData>
    <row r="1" spans="1:119" ht="33" customHeight="1" x14ac:dyDescent="0.2">
      <c r="B1" s="376" t="s">
        <v>530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7"/>
      <c r="DK1" s="177"/>
      <c r="DL1" s="177"/>
      <c r="DM1" s="177"/>
      <c r="DN1" s="177"/>
      <c r="DO1" s="177"/>
    </row>
    <row r="2" spans="1:119" ht="24" thickBot="1" x14ac:dyDescent="0.25">
      <c r="B2" s="178" t="s">
        <v>80</v>
      </c>
      <c r="C2" s="178"/>
      <c r="D2" s="179"/>
    </row>
    <row r="3" spans="1:119" ht="18.75" customHeight="1" thickBot="1" x14ac:dyDescent="0.25">
      <c r="A3" s="177"/>
      <c r="B3" s="377" t="s">
        <v>529</v>
      </c>
      <c r="C3" s="378"/>
      <c r="D3" s="378"/>
      <c r="E3" s="379"/>
      <c r="F3" s="379"/>
      <c r="G3" s="379"/>
      <c r="H3" s="379"/>
      <c r="I3" s="379"/>
      <c r="J3" s="379"/>
      <c r="K3" s="379"/>
      <c r="L3" s="379" t="s">
        <v>528</v>
      </c>
      <c r="M3" s="379"/>
      <c r="N3" s="379"/>
      <c r="O3" s="379"/>
      <c r="P3" s="379"/>
      <c r="Q3" s="379"/>
      <c r="R3" s="386"/>
      <c r="S3" s="386"/>
      <c r="T3" s="386"/>
      <c r="U3" s="386"/>
      <c r="V3" s="387"/>
      <c r="W3" s="392" t="s">
        <v>527</v>
      </c>
      <c r="X3" s="393"/>
      <c r="Y3" s="393"/>
      <c r="Z3" s="393"/>
      <c r="AA3" s="393"/>
      <c r="AB3" s="378"/>
      <c r="AC3" s="386" t="s">
        <v>526</v>
      </c>
      <c r="AD3" s="393"/>
      <c r="AE3" s="393"/>
      <c r="AF3" s="393"/>
      <c r="AG3" s="393"/>
      <c r="AH3" s="393"/>
      <c r="AI3" s="393"/>
      <c r="AJ3" s="393"/>
      <c r="AK3" s="393"/>
      <c r="AL3" s="398"/>
      <c r="AM3" s="392" t="s">
        <v>525</v>
      </c>
      <c r="AN3" s="393"/>
      <c r="AO3" s="393"/>
      <c r="AP3" s="393"/>
      <c r="AQ3" s="393"/>
      <c r="AR3" s="393"/>
      <c r="AS3" s="393"/>
      <c r="AT3" s="393"/>
      <c r="AU3" s="393"/>
      <c r="AV3" s="393"/>
      <c r="AW3" s="393"/>
      <c r="AX3" s="398"/>
      <c r="AY3" s="401" t="s">
        <v>1</v>
      </c>
      <c r="AZ3" s="402"/>
      <c r="BA3" s="402"/>
      <c r="BB3" s="402"/>
      <c r="BC3" s="402"/>
      <c r="BD3" s="402"/>
      <c r="BE3" s="402"/>
      <c r="BF3" s="402"/>
      <c r="BG3" s="402"/>
      <c r="BH3" s="402"/>
      <c r="BI3" s="402"/>
      <c r="BJ3" s="402"/>
      <c r="BK3" s="402"/>
      <c r="BL3" s="402"/>
      <c r="BM3" s="403"/>
      <c r="BN3" s="392" t="s">
        <v>81</v>
      </c>
      <c r="BO3" s="393"/>
      <c r="BP3" s="393"/>
      <c r="BQ3" s="393"/>
      <c r="BR3" s="393"/>
      <c r="BS3" s="393"/>
      <c r="BT3" s="393"/>
      <c r="BU3" s="398"/>
      <c r="BV3" s="392" t="s">
        <v>82</v>
      </c>
      <c r="BW3" s="393"/>
      <c r="BX3" s="393"/>
      <c r="BY3" s="393"/>
      <c r="BZ3" s="393"/>
      <c r="CA3" s="393"/>
      <c r="CB3" s="393"/>
      <c r="CC3" s="398"/>
      <c r="CD3" s="401" t="s">
        <v>1</v>
      </c>
      <c r="CE3" s="402"/>
      <c r="CF3" s="402"/>
      <c r="CG3" s="402"/>
      <c r="CH3" s="402"/>
      <c r="CI3" s="402"/>
      <c r="CJ3" s="402"/>
      <c r="CK3" s="402"/>
      <c r="CL3" s="402"/>
      <c r="CM3" s="402"/>
      <c r="CN3" s="402"/>
      <c r="CO3" s="402"/>
      <c r="CP3" s="402"/>
      <c r="CQ3" s="402"/>
      <c r="CR3" s="402"/>
      <c r="CS3" s="403"/>
      <c r="CT3" s="392" t="s">
        <v>83</v>
      </c>
      <c r="CU3" s="393"/>
      <c r="CV3" s="393"/>
      <c r="CW3" s="393"/>
      <c r="CX3" s="393"/>
      <c r="CY3" s="393"/>
      <c r="CZ3" s="393"/>
      <c r="DA3" s="398"/>
      <c r="DB3" s="392" t="s">
        <v>84</v>
      </c>
      <c r="DC3" s="393"/>
      <c r="DD3" s="393"/>
      <c r="DE3" s="393"/>
      <c r="DF3" s="393"/>
      <c r="DG3" s="393"/>
      <c r="DH3" s="393"/>
      <c r="DI3" s="398"/>
    </row>
    <row r="4" spans="1:119" ht="18.75" customHeight="1" x14ac:dyDescent="0.2">
      <c r="A4" s="177"/>
      <c r="B4" s="380"/>
      <c r="C4" s="381"/>
      <c r="D4" s="381"/>
      <c r="E4" s="382"/>
      <c r="F4" s="382"/>
      <c r="G4" s="382"/>
      <c r="H4" s="382"/>
      <c r="I4" s="382"/>
      <c r="J4" s="382"/>
      <c r="K4" s="382"/>
      <c r="L4" s="382"/>
      <c r="M4" s="382"/>
      <c r="N4" s="382"/>
      <c r="O4" s="382"/>
      <c r="P4" s="382"/>
      <c r="Q4" s="382"/>
      <c r="R4" s="388"/>
      <c r="S4" s="388"/>
      <c r="T4" s="388"/>
      <c r="U4" s="388"/>
      <c r="V4" s="389"/>
      <c r="W4" s="394"/>
      <c r="X4" s="395"/>
      <c r="Y4" s="395"/>
      <c r="Z4" s="395"/>
      <c r="AA4" s="395"/>
      <c r="AB4" s="381"/>
      <c r="AC4" s="388"/>
      <c r="AD4" s="395"/>
      <c r="AE4" s="395"/>
      <c r="AF4" s="395"/>
      <c r="AG4" s="395"/>
      <c r="AH4" s="395"/>
      <c r="AI4" s="395"/>
      <c r="AJ4" s="395"/>
      <c r="AK4" s="395"/>
      <c r="AL4" s="399"/>
      <c r="AM4" s="396"/>
      <c r="AN4" s="397"/>
      <c r="AO4" s="397"/>
      <c r="AP4" s="397"/>
      <c r="AQ4" s="397"/>
      <c r="AR4" s="397"/>
      <c r="AS4" s="397"/>
      <c r="AT4" s="397"/>
      <c r="AU4" s="397"/>
      <c r="AV4" s="397"/>
      <c r="AW4" s="397"/>
      <c r="AX4" s="400"/>
      <c r="AY4" s="404" t="s">
        <v>524</v>
      </c>
      <c r="AZ4" s="405"/>
      <c r="BA4" s="405"/>
      <c r="BB4" s="405"/>
      <c r="BC4" s="405"/>
      <c r="BD4" s="405"/>
      <c r="BE4" s="405"/>
      <c r="BF4" s="405"/>
      <c r="BG4" s="405"/>
      <c r="BH4" s="405"/>
      <c r="BI4" s="405"/>
      <c r="BJ4" s="405"/>
      <c r="BK4" s="405"/>
      <c r="BL4" s="405"/>
      <c r="BM4" s="406"/>
      <c r="BN4" s="407">
        <v>211359604</v>
      </c>
      <c r="BO4" s="408"/>
      <c r="BP4" s="408"/>
      <c r="BQ4" s="408"/>
      <c r="BR4" s="408"/>
      <c r="BS4" s="408"/>
      <c r="BT4" s="408"/>
      <c r="BU4" s="409"/>
      <c r="BV4" s="407">
        <v>230353980</v>
      </c>
      <c r="BW4" s="408"/>
      <c r="BX4" s="408"/>
      <c r="BY4" s="408"/>
      <c r="BZ4" s="408"/>
      <c r="CA4" s="408"/>
      <c r="CB4" s="408"/>
      <c r="CC4" s="409"/>
      <c r="CD4" s="410" t="s">
        <v>85</v>
      </c>
      <c r="CE4" s="411"/>
      <c r="CF4" s="411"/>
      <c r="CG4" s="411"/>
      <c r="CH4" s="411"/>
      <c r="CI4" s="411"/>
      <c r="CJ4" s="411"/>
      <c r="CK4" s="411"/>
      <c r="CL4" s="411"/>
      <c r="CM4" s="411"/>
      <c r="CN4" s="411"/>
      <c r="CO4" s="411"/>
      <c r="CP4" s="411"/>
      <c r="CQ4" s="411"/>
      <c r="CR4" s="411"/>
      <c r="CS4" s="412"/>
      <c r="CT4" s="413">
        <v>4.7</v>
      </c>
      <c r="CU4" s="414"/>
      <c r="CV4" s="414"/>
      <c r="CW4" s="414"/>
      <c r="CX4" s="414"/>
      <c r="CY4" s="414"/>
      <c r="CZ4" s="414"/>
      <c r="DA4" s="415"/>
      <c r="DB4" s="413">
        <v>3.2</v>
      </c>
      <c r="DC4" s="414"/>
      <c r="DD4" s="414"/>
      <c r="DE4" s="414"/>
      <c r="DF4" s="414"/>
      <c r="DG4" s="414"/>
      <c r="DH4" s="414"/>
      <c r="DI4" s="415"/>
    </row>
    <row r="5" spans="1:119" ht="18.75" customHeight="1" x14ac:dyDescent="0.2">
      <c r="A5" s="177"/>
      <c r="B5" s="383"/>
      <c r="C5" s="384"/>
      <c r="D5" s="384"/>
      <c r="E5" s="385"/>
      <c r="F5" s="385"/>
      <c r="G5" s="385"/>
      <c r="H5" s="385"/>
      <c r="I5" s="385"/>
      <c r="J5" s="385"/>
      <c r="K5" s="385"/>
      <c r="L5" s="385"/>
      <c r="M5" s="385"/>
      <c r="N5" s="385"/>
      <c r="O5" s="385"/>
      <c r="P5" s="385"/>
      <c r="Q5" s="385"/>
      <c r="R5" s="390"/>
      <c r="S5" s="390"/>
      <c r="T5" s="390"/>
      <c r="U5" s="390"/>
      <c r="V5" s="391"/>
      <c r="W5" s="396"/>
      <c r="X5" s="397"/>
      <c r="Y5" s="397"/>
      <c r="Z5" s="397"/>
      <c r="AA5" s="397"/>
      <c r="AB5" s="384"/>
      <c r="AC5" s="390"/>
      <c r="AD5" s="397"/>
      <c r="AE5" s="397"/>
      <c r="AF5" s="397"/>
      <c r="AG5" s="397"/>
      <c r="AH5" s="397"/>
      <c r="AI5" s="397"/>
      <c r="AJ5" s="397"/>
      <c r="AK5" s="397"/>
      <c r="AL5" s="400"/>
      <c r="AM5" s="416" t="s">
        <v>86</v>
      </c>
      <c r="AN5" s="417"/>
      <c r="AO5" s="417"/>
      <c r="AP5" s="417"/>
      <c r="AQ5" s="417"/>
      <c r="AR5" s="417"/>
      <c r="AS5" s="417"/>
      <c r="AT5" s="418"/>
      <c r="AU5" s="419" t="s">
        <v>520</v>
      </c>
      <c r="AV5" s="420"/>
      <c r="AW5" s="420"/>
      <c r="AX5" s="420"/>
      <c r="AY5" s="421" t="s">
        <v>523</v>
      </c>
      <c r="AZ5" s="422"/>
      <c r="BA5" s="422"/>
      <c r="BB5" s="422"/>
      <c r="BC5" s="422"/>
      <c r="BD5" s="422"/>
      <c r="BE5" s="422"/>
      <c r="BF5" s="422"/>
      <c r="BG5" s="422"/>
      <c r="BH5" s="422"/>
      <c r="BI5" s="422"/>
      <c r="BJ5" s="422"/>
      <c r="BK5" s="422"/>
      <c r="BL5" s="422"/>
      <c r="BM5" s="423"/>
      <c r="BN5" s="370">
        <v>203252941</v>
      </c>
      <c r="BO5" s="371"/>
      <c r="BP5" s="371"/>
      <c r="BQ5" s="371"/>
      <c r="BR5" s="371"/>
      <c r="BS5" s="371"/>
      <c r="BT5" s="371"/>
      <c r="BU5" s="372"/>
      <c r="BV5" s="370">
        <v>224254822</v>
      </c>
      <c r="BW5" s="371"/>
      <c r="BX5" s="371"/>
      <c r="BY5" s="371"/>
      <c r="BZ5" s="371"/>
      <c r="CA5" s="371"/>
      <c r="CB5" s="371"/>
      <c r="CC5" s="372"/>
      <c r="CD5" s="373" t="s">
        <v>88</v>
      </c>
      <c r="CE5" s="374"/>
      <c r="CF5" s="374"/>
      <c r="CG5" s="374"/>
      <c r="CH5" s="374"/>
      <c r="CI5" s="374"/>
      <c r="CJ5" s="374"/>
      <c r="CK5" s="374"/>
      <c r="CL5" s="374"/>
      <c r="CM5" s="374"/>
      <c r="CN5" s="374"/>
      <c r="CO5" s="374"/>
      <c r="CP5" s="374"/>
      <c r="CQ5" s="374"/>
      <c r="CR5" s="374"/>
      <c r="CS5" s="375"/>
      <c r="CT5" s="367">
        <v>82.8</v>
      </c>
      <c r="CU5" s="368"/>
      <c r="CV5" s="368"/>
      <c r="CW5" s="368"/>
      <c r="CX5" s="368"/>
      <c r="CY5" s="368"/>
      <c r="CZ5" s="368"/>
      <c r="DA5" s="369"/>
      <c r="DB5" s="367">
        <v>86.3</v>
      </c>
      <c r="DC5" s="368"/>
      <c r="DD5" s="368"/>
      <c r="DE5" s="368"/>
      <c r="DF5" s="368"/>
      <c r="DG5" s="368"/>
      <c r="DH5" s="368"/>
      <c r="DI5" s="369"/>
    </row>
    <row r="6" spans="1:119" ht="18.75" customHeight="1" x14ac:dyDescent="0.2">
      <c r="A6" s="177"/>
      <c r="B6" s="424" t="s">
        <v>89</v>
      </c>
      <c r="C6" s="425"/>
      <c r="D6" s="425"/>
      <c r="E6" s="426"/>
      <c r="F6" s="426"/>
      <c r="G6" s="426"/>
      <c r="H6" s="426"/>
      <c r="I6" s="426"/>
      <c r="J6" s="426"/>
      <c r="K6" s="426"/>
      <c r="L6" s="426" t="s">
        <v>522</v>
      </c>
      <c r="M6" s="426"/>
      <c r="N6" s="426"/>
      <c r="O6" s="426"/>
      <c r="P6" s="426"/>
      <c r="Q6" s="426"/>
      <c r="R6" s="430"/>
      <c r="S6" s="430"/>
      <c r="T6" s="430"/>
      <c r="U6" s="430"/>
      <c r="V6" s="431"/>
      <c r="W6" s="434" t="s">
        <v>90</v>
      </c>
      <c r="X6" s="435"/>
      <c r="Y6" s="435"/>
      <c r="Z6" s="435"/>
      <c r="AA6" s="435"/>
      <c r="AB6" s="425"/>
      <c r="AC6" s="438" t="s">
        <v>521</v>
      </c>
      <c r="AD6" s="439"/>
      <c r="AE6" s="439"/>
      <c r="AF6" s="439"/>
      <c r="AG6" s="439"/>
      <c r="AH6" s="439"/>
      <c r="AI6" s="439"/>
      <c r="AJ6" s="439"/>
      <c r="AK6" s="439"/>
      <c r="AL6" s="440"/>
      <c r="AM6" s="416" t="s">
        <v>91</v>
      </c>
      <c r="AN6" s="417"/>
      <c r="AO6" s="417"/>
      <c r="AP6" s="417"/>
      <c r="AQ6" s="417"/>
      <c r="AR6" s="417"/>
      <c r="AS6" s="417"/>
      <c r="AT6" s="418"/>
      <c r="AU6" s="419" t="s">
        <v>520</v>
      </c>
      <c r="AV6" s="420"/>
      <c r="AW6" s="420"/>
      <c r="AX6" s="420"/>
      <c r="AY6" s="421" t="s">
        <v>519</v>
      </c>
      <c r="AZ6" s="422"/>
      <c r="BA6" s="422"/>
      <c r="BB6" s="422"/>
      <c r="BC6" s="422"/>
      <c r="BD6" s="422"/>
      <c r="BE6" s="422"/>
      <c r="BF6" s="422"/>
      <c r="BG6" s="422"/>
      <c r="BH6" s="422"/>
      <c r="BI6" s="422"/>
      <c r="BJ6" s="422"/>
      <c r="BK6" s="422"/>
      <c r="BL6" s="422"/>
      <c r="BM6" s="423"/>
      <c r="BN6" s="370">
        <v>8106663</v>
      </c>
      <c r="BO6" s="371"/>
      <c r="BP6" s="371"/>
      <c r="BQ6" s="371"/>
      <c r="BR6" s="371"/>
      <c r="BS6" s="371"/>
      <c r="BT6" s="371"/>
      <c r="BU6" s="372"/>
      <c r="BV6" s="370">
        <v>6099158</v>
      </c>
      <c r="BW6" s="371"/>
      <c r="BX6" s="371"/>
      <c r="BY6" s="371"/>
      <c r="BZ6" s="371"/>
      <c r="CA6" s="371"/>
      <c r="CB6" s="371"/>
      <c r="CC6" s="372"/>
      <c r="CD6" s="373" t="s">
        <v>518</v>
      </c>
      <c r="CE6" s="374"/>
      <c r="CF6" s="374"/>
      <c r="CG6" s="374"/>
      <c r="CH6" s="374"/>
      <c r="CI6" s="374"/>
      <c r="CJ6" s="374"/>
      <c r="CK6" s="374"/>
      <c r="CL6" s="374"/>
      <c r="CM6" s="374"/>
      <c r="CN6" s="374"/>
      <c r="CO6" s="374"/>
      <c r="CP6" s="374"/>
      <c r="CQ6" s="374"/>
      <c r="CR6" s="374"/>
      <c r="CS6" s="375"/>
      <c r="CT6" s="447">
        <v>84.5</v>
      </c>
      <c r="CU6" s="448"/>
      <c r="CV6" s="448"/>
      <c r="CW6" s="448"/>
      <c r="CX6" s="448"/>
      <c r="CY6" s="448"/>
      <c r="CZ6" s="448"/>
      <c r="DA6" s="449"/>
      <c r="DB6" s="447">
        <v>90.5</v>
      </c>
      <c r="DC6" s="448"/>
      <c r="DD6" s="448"/>
      <c r="DE6" s="448"/>
      <c r="DF6" s="448"/>
      <c r="DG6" s="448"/>
      <c r="DH6" s="448"/>
      <c r="DI6" s="449"/>
    </row>
    <row r="7" spans="1:119" ht="18.75" customHeight="1" x14ac:dyDescent="0.2">
      <c r="A7" s="177"/>
      <c r="B7" s="380"/>
      <c r="C7" s="381"/>
      <c r="D7" s="381"/>
      <c r="E7" s="382"/>
      <c r="F7" s="382"/>
      <c r="G7" s="382"/>
      <c r="H7" s="382"/>
      <c r="I7" s="382"/>
      <c r="J7" s="382"/>
      <c r="K7" s="382"/>
      <c r="L7" s="382"/>
      <c r="M7" s="382"/>
      <c r="N7" s="382"/>
      <c r="O7" s="382"/>
      <c r="P7" s="382"/>
      <c r="Q7" s="382"/>
      <c r="R7" s="388"/>
      <c r="S7" s="388"/>
      <c r="T7" s="388"/>
      <c r="U7" s="388"/>
      <c r="V7" s="389"/>
      <c r="W7" s="394"/>
      <c r="X7" s="395"/>
      <c r="Y7" s="395"/>
      <c r="Z7" s="395"/>
      <c r="AA7" s="395"/>
      <c r="AB7" s="381"/>
      <c r="AC7" s="441"/>
      <c r="AD7" s="442"/>
      <c r="AE7" s="442"/>
      <c r="AF7" s="442"/>
      <c r="AG7" s="442"/>
      <c r="AH7" s="442"/>
      <c r="AI7" s="442"/>
      <c r="AJ7" s="442"/>
      <c r="AK7" s="442"/>
      <c r="AL7" s="443"/>
      <c r="AM7" s="416" t="s">
        <v>92</v>
      </c>
      <c r="AN7" s="417"/>
      <c r="AO7" s="417"/>
      <c r="AP7" s="417"/>
      <c r="AQ7" s="417"/>
      <c r="AR7" s="417"/>
      <c r="AS7" s="417"/>
      <c r="AT7" s="418"/>
      <c r="AU7" s="419" t="s">
        <v>517</v>
      </c>
      <c r="AV7" s="420"/>
      <c r="AW7" s="420"/>
      <c r="AX7" s="420"/>
      <c r="AY7" s="421" t="s">
        <v>516</v>
      </c>
      <c r="AZ7" s="422"/>
      <c r="BA7" s="422"/>
      <c r="BB7" s="422"/>
      <c r="BC7" s="422"/>
      <c r="BD7" s="422"/>
      <c r="BE7" s="422"/>
      <c r="BF7" s="422"/>
      <c r="BG7" s="422"/>
      <c r="BH7" s="422"/>
      <c r="BI7" s="422"/>
      <c r="BJ7" s="422"/>
      <c r="BK7" s="422"/>
      <c r="BL7" s="422"/>
      <c r="BM7" s="423"/>
      <c r="BN7" s="370">
        <v>2927318</v>
      </c>
      <c r="BO7" s="371"/>
      <c r="BP7" s="371"/>
      <c r="BQ7" s="371"/>
      <c r="BR7" s="371"/>
      <c r="BS7" s="371"/>
      <c r="BT7" s="371"/>
      <c r="BU7" s="372"/>
      <c r="BV7" s="370">
        <v>2726006</v>
      </c>
      <c r="BW7" s="371"/>
      <c r="BX7" s="371"/>
      <c r="BY7" s="371"/>
      <c r="BZ7" s="371"/>
      <c r="CA7" s="371"/>
      <c r="CB7" s="371"/>
      <c r="CC7" s="372"/>
      <c r="CD7" s="373" t="s">
        <v>93</v>
      </c>
      <c r="CE7" s="374"/>
      <c r="CF7" s="374"/>
      <c r="CG7" s="374"/>
      <c r="CH7" s="374"/>
      <c r="CI7" s="374"/>
      <c r="CJ7" s="374"/>
      <c r="CK7" s="374"/>
      <c r="CL7" s="374"/>
      <c r="CM7" s="374"/>
      <c r="CN7" s="374"/>
      <c r="CO7" s="374"/>
      <c r="CP7" s="374"/>
      <c r="CQ7" s="374"/>
      <c r="CR7" s="374"/>
      <c r="CS7" s="375"/>
      <c r="CT7" s="370">
        <v>109583258</v>
      </c>
      <c r="CU7" s="371"/>
      <c r="CV7" s="371"/>
      <c r="CW7" s="371"/>
      <c r="CX7" s="371"/>
      <c r="CY7" s="371"/>
      <c r="CZ7" s="371"/>
      <c r="DA7" s="372"/>
      <c r="DB7" s="370">
        <v>104581798</v>
      </c>
      <c r="DC7" s="371"/>
      <c r="DD7" s="371"/>
      <c r="DE7" s="371"/>
      <c r="DF7" s="371"/>
      <c r="DG7" s="371"/>
      <c r="DH7" s="371"/>
      <c r="DI7" s="372"/>
    </row>
    <row r="8" spans="1:119" ht="18.75" customHeight="1" thickBot="1" x14ac:dyDescent="0.25">
      <c r="A8" s="177"/>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16" t="s">
        <v>94</v>
      </c>
      <c r="AN8" s="417"/>
      <c r="AO8" s="417"/>
      <c r="AP8" s="417"/>
      <c r="AQ8" s="417"/>
      <c r="AR8" s="417"/>
      <c r="AS8" s="417"/>
      <c r="AT8" s="418"/>
      <c r="AU8" s="419" t="s">
        <v>515</v>
      </c>
      <c r="AV8" s="420"/>
      <c r="AW8" s="420"/>
      <c r="AX8" s="420"/>
      <c r="AY8" s="421" t="s">
        <v>514</v>
      </c>
      <c r="AZ8" s="422"/>
      <c r="BA8" s="422"/>
      <c r="BB8" s="422"/>
      <c r="BC8" s="422"/>
      <c r="BD8" s="422"/>
      <c r="BE8" s="422"/>
      <c r="BF8" s="422"/>
      <c r="BG8" s="422"/>
      <c r="BH8" s="422"/>
      <c r="BI8" s="422"/>
      <c r="BJ8" s="422"/>
      <c r="BK8" s="422"/>
      <c r="BL8" s="422"/>
      <c r="BM8" s="423"/>
      <c r="BN8" s="370">
        <v>5179345</v>
      </c>
      <c r="BO8" s="371"/>
      <c r="BP8" s="371"/>
      <c r="BQ8" s="371"/>
      <c r="BR8" s="371"/>
      <c r="BS8" s="371"/>
      <c r="BT8" s="371"/>
      <c r="BU8" s="372"/>
      <c r="BV8" s="370">
        <v>3373152</v>
      </c>
      <c r="BW8" s="371"/>
      <c r="BX8" s="371"/>
      <c r="BY8" s="371"/>
      <c r="BZ8" s="371"/>
      <c r="CA8" s="371"/>
      <c r="CB8" s="371"/>
      <c r="CC8" s="372"/>
      <c r="CD8" s="373" t="s">
        <v>95</v>
      </c>
      <c r="CE8" s="374"/>
      <c r="CF8" s="374"/>
      <c r="CG8" s="374"/>
      <c r="CH8" s="374"/>
      <c r="CI8" s="374"/>
      <c r="CJ8" s="374"/>
      <c r="CK8" s="374"/>
      <c r="CL8" s="374"/>
      <c r="CM8" s="374"/>
      <c r="CN8" s="374"/>
      <c r="CO8" s="374"/>
      <c r="CP8" s="374"/>
      <c r="CQ8" s="374"/>
      <c r="CR8" s="374"/>
      <c r="CS8" s="375"/>
      <c r="CT8" s="450">
        <v>0.8</v>
      </c>
      <c r="CU8" s="451"/>
      <c r="CV8" s="451"/>
      <c r="CW8" s="451"/>
      <c r="CX8" s="451"/>
      <c r="CY8" s="451"/>
      <c r="CZ8" s="451"/>
      <c r="DA8" s="452"/>
      <c r="DB8" s="450">
        <v>0.82</v>
      </c>
      <c r="DC8" s="451"/>
      <c r="DD8" s="451"/>
      <c r="DE8" s="451"/>
      <c r="DF8" s="451"/>
      <c r="DG8" s="451"/>
      <c r="DH8" s="451"/>
      <c r="DI8" s="452"/>
    </row>
    <row r="9" spans="1:119" ht="18.75" customHeight="1" thickBot="1" x14ac:dyDescent="0.25">
      <c r="A9" s="177"/>
      <c r="B9" s="401" t="s">
        <v>96</v>
      </c>
      <c r="C9" s="402"/>
      <c r="D9" s="402"/>
      <c r="E9" s="402"/>
      <c r="F9" s="402"/>
      <c r="G9" s="402"/>
      <c r="H9" s="402"/>
      <c r="I9" s="402"/>
      <c r="J9" s="402"/>
      <c r="K9" s="453"/>
      <c r="L9" s="454" t="s">
        <v>97</v>
      </c>
      <c r="M9" s="455"/>
      <c r="N9" s="455"/>
      <c r="O9" s="455"/>
      <c r="P9" s="455"/>
      <c r="Q9" s="456"/>
      <c r="R9" s="457">
        <v>460930</v>
      </c>
      <c r="S9" s="458"/>
      <c r="T9" s="458"/>
      <c r="U9" s="458"/>
      <c r="V9" s="459"/>
      <c r="W9" s="392" t="s">
        <v>98</v>
      </c>
      <c r="X9" s="393"/>
      <c r="Y9" s="393"/>
      <c r="Z9" s="393"/>
      <c r="AA9" s="393"/>
      <c r="AB9" s="393"/>
      <c r="AC9" s="393"/>
      <c r="AD9" s="393"/>
      <c r="AE9" s="393"/>
      <c r="AF9" s="393"/>
      <c r="AG9" s="393"/>
      <c r="AH9" s="393"/>
      <c r="AI9" s="393"/>
      <c r="AJ9" s="393"/>
      <c r="AK9" s="393"/>
      <c r="AL9" s="398"/>
      <c r="AM9" s="416" t="s">
        <v>99</v>
      </c>
      <c r="AN9" s="417"/>
      <c r="AO9" s="417"/>
      <c r="AP9" s="417"/>
      <c r="AQ9" s="417"/>
      <c r="AR9" s="417"/>
      <c r="AS9" s="417"/>
      <c r="AT9" s="418"/>
      <c r="AU9" s="419" t="s">
        <v>513</v>
      </c>
      <c r="AV9" s="420"/>
      <c r="AW9" s="420"/>
      <c r="AX9" s="420"/>
      <c r="AY9" s="421" t="s">
        <v>512</v>
      </c>
      <c r="AZ9" s="422"/>
      <c r="BA9" s="422"/>
      <c r="BB9" s="422"/>
      <c r="BC9" s="422"/>
      <c r="BD9" s="422"/>
      <c r="BE9" s="422"/>
      <c r="BF9" s="422"/>
      <c r="BG9" s="422"/>
      <c r="BH9" s="422"/>
      <c r="BI9" s="422"/>
      <c r="BJ9" s="422"/>
      <c r="BK9" s="422"/>
      <c r="BL9" s="422"/>
      <c r="BM9" s="423"/>
      <c r="BN9" s="370">
        <v>1806193</v>
      </c>
      <c r="BO9" s="371"/>
      <c r="BP9" s="371"/>
      <c r="BQ9" s="371"/>
      <c r="BR9" s="371"/>
      <c r="BS9" s="371"/>
      <c r="BT9" s="371"/>
      <c r="BU9" s="372"/>
      <c r="BV9" s="370">
        <v>-254409</v>
      </c>
      <c r="BW9" s="371"/>
      <c r="BX9" s="371"/>
      <c r="BY9" s="371"/>
      <c r="BZ9" s="371"/>
      <c r="CA9" s="371"/>
      <c r="CB9" s="371"/>
      <c r="CC9" s="372"/>
      <c r="CD9" s="373" t="s">
        <v>100</v>
      </c>
      <c r="CE9" s="374"/>
      <c r="CF9" s="374"/>
      <c r="CG9" s="374"/>
      <c r="CH9" s="374"/>
      <c r="CI9" s="374"/>
      <c r="CJ9" s="374"/>
      <c r="CK9" s="374"/>
      <c r="CL9" s="374"/>
      <c r="CM9" s="374"/>
      <c r="CN9" s="374"/>
      <c r="CO9" s="374"/>
      <c r="CP9" s="374"/>
      <c r="CQ9" s="374"/>
      <c r="CR9" s="374"/>
      <c r="CS9" s="375"/>
      <c r="CT9" s="367">
        <v>13</v>
      </c>
      <c r="CU9" s="368"/>
      <c r="CV9" s="368"/>
      <c r="CW9" s="368"/>
      <c r="CX9" s="368"/>
      <c r="CY9" s="368"/>
      <c r="CZ9" s="368"/>
      <c r="DA9" s="369"/>
      <c r="DB9" s="367">
        <v>13.3</v>
      </c>
      <c r="DC9" s="368"/>
      <c r="DD9" s="368"/>
      <c r="DE9" s="368"/>
      <c r="DF9" s="368"/>
      <c r="DG9" s="368"/>
      <c r="DH9" s="368"/>
      <c r="DI9" s="369"/>
    </row>
    <row r="10" spans="1:119" ht="18.75" customHeight="1" thickBot="1" x14ac:dyDescent="0.25">
      <c r="A10" s="177"/>
      <c r="B10" s="401"/>
      <c r="C10" s="402"/>
      <c r="D10" s="402"/>
      <c r="E10" s="402"/>
      <c r="F10" s="402"/>
      <c r="G10" s="402"/>
      <c r="H10" s="402"/>
      <c r="I10" s="402"/>
      <c r="J10" s="402"/>
      <c r="K10" s="453"/>
      <c r="L10" s="460" t="s">
        <v>101</v>
      </c>
      <c r="M10" s="417"/>
      <c r="N10" s="417"/>
      <c r="O10" s="417"/>
      <c r="P10" s="417"/>
      <c r="Q10" s="418"/>
      <c r="R10" s="461">
        <v>464811</v>
      </c>
      <c r="S10" s="462"/>
      <c r="T10" s="462"/>
      <c r="U10" s="462"/>
      <c r="V10" s="463"/>
      <c r="W10" s="394"/>
      <c r="X10" s="395"/>
      <c r="Y10" s="395"/>
      <c r="Z10" s="395"/>
      <c r="AA10" s="395"/>
      <c r="AB10" s="395"/>
      <c r="AC10" s="395"/>
      <c r="AD10" s="395"/>
      <c r="AE10" s="395"/>
      <c r="AF10" s="395"/>
      <c r="AG10" s="395"/>
      <c r="AH10" s="395"/>
      <c r="AI10" s="395"/>
      <c r="AJ10" s="395"/>
      <c r="AK10" s="395"/>
      <c r="AL10" s="399"/>
      <c r="AM10" s="416" t="s">
        <v>102</v>
      </c>
      <c r="AN10" s="417"/>
      <c r="AO10" s="417"/>
      <c r="AP10" s="417"/>
      <c r="AQ10" s="417"/>
      <c r="AR10" s="417"/>
      <c r="AS10" s="417"/>
      <c r="AT10" s="418"/>
      <c r="AU10" s="419" t="s">
        <v>510</v>
      </c>
      <c r="AV10" s="420"/>
      <c r="AW10" s="420"/>
      <c r="AX10" s="420"/>
      <c r="AY10" s="421" t="s">
        <v>103</v>
      </c>
      <c r="AZ10" s="422"/>
      <c r="BA10" s="422"/>
      <c r="BB10" s="422"/>
      <c r="BC10" s="422"/>
      <c r="BD10" s="422"/>
      <c r="BE10" s="422"/>
      <c r="BF10" s="422"/>
      <c r="BG10" s="422"/>
      <c r="BH10" s="422"/>
      <c r="BI10" s="422"/>
      <c r="BJ10" s="422"/>
      <c r="BK10" s="422"/>
      <c r="BL10" s="422"/>
      <c r="BM10" s="423"/>
      <c r="BN10" s="370">
        <v>1740210</v>
      </c>
      <c r="BO10" s="371"/>
      <c r="BP10" s="371"/>
      <c r="BQ10" s="371"/>
      <c r="BR10" s="371"/>
      <c r="BS10" s="371"/>
      <c r="BT10" s="371"/>
      <c r="BU10" s="372"/>
      <c r="BV10" s="370">
        <v>1800394</v>
      </c>
      <c r="BW10" s="371"/>
      <c r="BX10" s="371"/>
      <c r="BY10" s="371"/>
      <c r="BZ10" s="371"/>
      <c r="CA10" s="371"/>
      <c r="CB10" s="371"/>
      <c r="CC10" s="372"/>
      <c r="CD10" s="350" t="s">
        <v>511</v>
      </c>
      <c r="CE10" s="351"/>
      <c r="CF10" s="351"/>
      <c r="CG10" s="351"/>
      <c r="CH10" s="351"/>
      <c r="CI10" s="351"/>
      <c r="CJ10" s="351"/>
      <c r="CK10" s="351"/>
      <c r="CL10" s="351"/>
      <c r="CM10" s="351"/>
      <c r="CN10" s="351"/>
      <c r="CO10" s="351"/>
      <c r="CP10" s="351"/>
      <c r="CQ10" s="351"/>
      <c r="CR10" s="351"/>
      <c r="CS10" s="352"/>
      <c r="CT10" s="180"/>
      <c r="CU10" s="181"/>
      <c r="CV10" s="181"/>
      <c r="CW10" s="181"/>
      <c r="CX10" s="181"/>
      <c r="CY10" s="181"/>
      <c r="CZ10" s="181"/>
      <c r="DA10" s="182"/>
      <c r="DB10" s="180"/>
      <c r="DC10" s="181"/>
      <c r="DD10" s="181"/>
      <c r="DE10" s="181"/>
      <c r="DF10" s="181"/>
      <c r="DG10" s="181"/>
      <c r="DH10" s="181"/>
      <c r="DI10" s="182"/>
    </row>
    <row r="11" spans="1:119" ht="18.75" customHeight="1" thickBot="1" x14ac:dyDescent="0.25">
      <c r="A11" s="177"/>
      <c r="B11" s="401"/>
      <c r="C11" s="402"/>
      <c r="D11" s="402"/>
      <c r="E11" s="402"/>
      <c r="F11" s="402"/>
      <c r="G11" s="402"/>
      <c r="H11" s="402"/>
      <c r="I11" s="402"/>
      <c r="J11" s="402"/>
      <c r="K11" s="453"/>
      <c r="L11" s="464" t="s">
        <v>104</v>
      </c>
      <c r="M11" s="465"/>
      <c r="N11" s="465"/>
      <c r="O11" s="465"/>
      <c r="P11" s="465"/>
      <c r="Q11" s="466"/>
      <c r="R11" s="467" t="s">
        <v>503</v>
      </c>
      <c r="S11" s="468"/>
      <c r="T11" s="468"/>
      <c r="U11" s="468"/>
      <c r="V11" s="469"/>
      <c r="W11" s="394"/>
      <c r="X11" s="395"/>
      <c r="Y11" s="395"/>
      <c r="Z11" s="395"/>
      <c r="AA11" s="395"/>
      <c r="AB11" s="395"/>
      <c r="AC11" s="395"/>
      <c r="AD11" s="395"/>
      <c r="AE11" s="395"/>
      <c r="AF11" s="395"/>
      <c r="AG11" s="395"/>
      <c r="AH11" s="395"/>
      <c r="AI11" s="395"/>
      <c r="AJ11" s="395"/>
      <c r="AK11" s="395"/>
      <c r="AL11" s="399"/>
      <c r="AM11" s="416" t="s">
        <v>105</v>
      </c>
      <c r="AN11" s="417"/>
      <c r="AO11" s="417"/>
      <c r="AP11" s="417"/>
      <c r="AQ11" s="417"/>
      <c r="AR11" s="417"/>
      <c r="AS11" s="417"/>
      <c r="AT11" s="418"/>
      <c r="AU11" s="419" t="s">
        <v>510</v>
      </c>
      <c r="AV11" s="420"/>
      <c r="AW11" s="420"/>
      <c r="AX11" s="420"/>
      <c r="AY11" s="421" t="s">
        <v>509</v>
      </c>
      <c r="AZ11" s="422"/>
      <c r="BA11" s="422"/>
      <c r="BB11" s="422"/>
      <c r="BC11" s="422"/>
      <c r="BD11" s="422"/>
      <c r="BE11" s="422"/>
      <c r="BF11" s="422"/>
      <c r="BG11" s="422"/>
      <c r="BH11" s="422"/>
      <c r="BI11" s="422"/>
      <c r="BJ11" s="422"/>
      <c r="BK11" s="422"/>
      <c r="BL11" s="422"/>
      <c r="BM11" s="423"/>
      <c r="BN11" s="370">
        <v>2034320</v>
      </c>
      <c r="BO11" s="371"/>
      <c r="BP11" s="371"/>
      <c r="BQ11" s="371"/>
      <c r="BR11" s="371"/>
      <c r="BS11" s="371"/>
      <c r="BT11" s="371"/>
      <c r="BU11" s="372"/>
      <c r="BV11" s="370">
        <v>1192168</v>
      </c>
      <c r="BW11" s="371"/>
      <c r="BX11" s="371"/>
      <c r="BY11" s="371"/>
      <c r="BZ11" s="371"/>
      <c r="CA11" s="371"/>
      <c r="CB11" s="371"/>
      <c r="CC11" s="372"/>
      <c r="CD11" s="373" t="s">
        <v>106</v>
      </c>
      <c r="CE11" s="374"/>
      <c r="CF11" s="374"/>
      <c r="CG11" s="374"/>
      <c r="CH11" s="374"/>
      <c r="CI11" s="374"/>
      <c r="CJ11" s="374"/>
      <c r="CK11" s="374"/>
      <c r="CL11" s="374"/>
      <c r="CM11" s="374"/>
      <c r="CN11" s="374"/>
      <c r="CO11" s="374"/>
      <c r="CP11" s="374"/>
      <c r="CQ11" s="374"/>
      <c r="CR11" s="374"/>
      <c r="CS11" s="375"/>
      <c r="CT11" s="450" t="s">
        <v>507</v>
      </c>
      <c r="CU11" s="451"/>
      <c r="CV11" s="451"/>
      <c r="CW11" s="451"/>
      <c r="CX11" s="451"/>
      <c r="CY11" s="451"/>
      <c r="CZ11" s="451"/>
      <c r="DA11" s="452"/>
      <c r="DB11" s="450" t="s">
        <v>507</v>
      </c>
      <c r="DC11" s="451"/>
      <c r="DD11" s="451"/>
      <c r="DE11" s="451"/>
      <c r="DF11" s="451"/>
      <c r="DG11" s="451"/>
      <c r="DH11" s="451"/>
      <c r="DI11" s="452"/>
    </row>
    <row r="12" spans="1:119" ht="18.75" customHeight="1" x14ac:dyDescent="0.2">
      <c r="A12" s="177"/>
      <c r="B12" s="484" t="s">
        <v>108</v>
      </c>
      <c r="C12" s="485"/>
      <c r="D12" s="485"/>
      <c r="E12" s="485"/>
      <c r="F12" s="485"/>
      <c r="G12" s="485"/>
      <c r="H12" s="485"/>
      <c r="I12" s="485"/>
      <c r="J12" s="485"/>
      <c r="K12" s="486"/>
      <c r="L12" s="493" t="s">
        <v>109</v>
      </c>
      <c r="M12" s="494"/>
      <c r="N12" s="494"/>
      <c r="O12" s="494"/>
      <c r="P12" s="494"/>
      <c r="Q12" s="495"/>
      <c r="R12" s="496">
        <v>463324</v>
      </c>
      <c r="S12" s="497"/>
      <c r="T12" s="497"/>
      <c r="U12" s="497"/>
      <c r="V12" s="498"/>
      <c r="W12" s="499" t="s">
        <v>1</v>
      </c>
      <c r="X12" s="420"/>
      <c r="Y12" s="420"/>
      <c r="Z12" s="420"/>
      <c r="AA12" s="420"/>
      <c r="AB12" s="500"/>
      <c r="AC12" s="501" t="s">
        <v>110</v>
      </c>
      <c r="AD12" s="502"/>
      <c r="AE12" s="502"/>
      <c r="AF12" s="502"/>
      <c r="AG12" s="503"/>
      <c r="AH12" s="501" t="s">
        <v>111</v>
      </c>
      <c r="AI12" s="502"/>
      <c r="AJ12" s="502"/>
      <c r="AK12" s="502"/>
      <c r="AL12" s="504"/>
      <c r="AM12" s="416" t="s">
        <v>112</v>
      </c>
      <c r="AN12" s="417"/>
      <c r="AO12" s="417"/>
      <c r="AP12" s="417"/>
      <c r="AQ12" s="417"/>
      <c r="AR12" s="417"/>
      <c r="AS12" s="417"/>
      <c r="AT12" s="418"/>
      <c r="AU12" s="419" t="s">
        <v>87</v>
      </c>
      <c r="AV12" s="420"/>
      <c r="AW12" s="420"/>
      <c r="AX12" s="420"/>
      <c r="AY12" s="421" t="s">
        <v>508</v>
      </c>
      <c r="AZ12" s="422"/>
      <c r="BA12" s="422"/>
      <c r="BB12" s="422"/>
      <c r="BC12" s="422"/>
      <c r="BD12" s="422"/>
      <c r="BE12" s="422"/>
      <c r="BF12" s="422"/>
      <c r="BG12" s="422"/>
      <c r="BH12" s="422"/>
      <c r="BI12" s="422"/>
      <c r="BJ12" s="422"/>
      <c r="BK12" s="422"/>
      <c r="BL12" s="422"/>
      <c r="BM12" s="423"/>
      <c r="BN12" s="370">
        <v>3765000</v>
      </c>
      <c r="BO12" s="371"/>
      <c r="BP12" s="371"/>
      <c r="BQ12" s="371"/>
      <c r="BR12" s="371"/>
      <c r="BS12" s="371"/>
      <c r="BT12" s="371"/>
      <c r="BU12" s="372"/>
      <c r="BV12" s="370">
        <v>2000000</v>
      </c>
      <c r="BW12" s="371"/>
      <c r="BX12" s="371"/>
      <c r="BY12" s="371"/>
      <c r="BZ12" s="371"/>
      <c r="CA12" s="371"/>
      <c r="CB12" s="371"/>
      <c r="CC12" s="372"/>
      <c r="CD12" s="373" t="s">
        <v>113</v>
      </c>
      <c r="CE12" s="374"/>
      <c r="CF12" s="374"/>
      <c r="CG12" s="374"/>
      <c r="CH12" s="374"/>
      <c r="CI12" s="374"/>
      <c r="CJ12" s="374"/>
      <c r="CK12" s="374"/>
      <c r="CL12" s="374"/>
      <c r="CM12" s="374"/>
      <c r="CN12" s="374"/>
      <c r="CO12" s="374"/>
      <c r="CP12" s="374"/>
      <c r="CQ12" s="374"/>
      <c r="CR12" s="374"/>
      <c r="CS12" s="375"/>
      <c r="CT12" s="450" t="s">
        <v>507</v>
      </c>
      <c r="CU12" s="451"/>
      <c r="CV12" s="451"/>
      <c r="CW12" s="451"/>
      <c r="CX12" s="451"/>
      <c r="CY12" s="451"/>
      <c r="CZ12" s="451"/>
      <c r="DA12" s="452"/>
      <c r="DB12" s="450" t="s">
        <v>500</v>
      </c>
      <c r="DC12" s="451"/>
      <c r="DD12" s="451"/>
      <c r="DE12" s="451"/>
      <c r="DF12" s="451"/>
      <c r="DG12" s="451"/>
      <c r="DH12" s="451"/>
      <c r="DI12" s="452"/>
    </row>
    <row r="13" spans="1:119" ht="18.75" customHeight="1" x14ac:dyDescent="0.2">
      <c r="A13" s="177"/>
      <c r="B13" s="487"/>
      <c r="C13" s="488"/>
      <c r="D13" s="488"/>
      <c r="E13" s="488"/>
      <c r="F13" s="488"/>
      <c r="G13" s="488"/>
      <c r="H13" s="488"/>
      <c r="I13" s="488"/>
      <c r="J13" s="488"/>
      <c r="K13" s="489"/>
      <c r="L13" s="183"/>
      <c r="M13" s="470" t="s">
        <v>504</v>
      </c>
      <c r="N13" s="471"/>
      <c r="O13" s="471"/>
      <c r="P13" s="471"/>
      <c r="Q13" s="472"/>
      <c r="R13" s="473">
        <v>454449</v>
      </c>
      <c r="S13" s="474"/>
      <c r="T13" s="474"/>
      <c r="U13" s="474"/>
      <c r="V13" s="475"/>
      <c r="W13" s="434" t="s">
        <v>114</v>
      </c>
      <c r="X13" s="435"/>
      <c r="Y13" s="435"/>
      <c r="Z13" s="435"/>
      <c r="AA13" s="435"/>
      <c r="AB13" s="425"/>
      <c r="AC13" s="461">
        <v>3059</v>
      </c>
      <c r="AD13" s="462"/>
      <c r="AE13" s="462"/>
      <c r="AF13" s="462"/>
      <c r="AG13" s="476"/>
      <c r="AH13" s="461">
        <v>3365</v>
      </c>
      <c r="AI13" s="462"/>
      <c r="AJ13" s="462"/>
      <c r="AK13" s="462"/>
      <c r="AL13" s="463"/>
      <c r="AM13" s="416" t="s">
        <v>115</v>
      </c>
      <c r="AN13" s="417"/>
      <c r="AO13" s="417"/>
      <c r="AP13" s="417"/>
      <c r="AQ13" s="417"/>
      <c r="AR13" s="417"/>
      <c r="AS13" s="417"/>
      <c r="AT13" s="418"/>
      <c r="AU13" s="419" t="s">
        <v>506</v>
      </c>
      <c r="AV13" s="420"/>
      <c r="AW13" s="420"/>
      <c r="AX13" s="420"/>
      <c r="AY13" s="421" t="s">
        <v>116</v>
      </c>
      <c r="AZ13" s="422"/>
      <c r="BA13" s="422"/>
      <c r="BB13" s="422"/>
      <c r="BC13" s="422"/>
      <c r="BD13" s="422"/>
      <c r="BE13" s="422"/>
      <c r="BF13" s="422"/>
      <c r="BG13" s="422"/>
      <c r="BH13" s="422"/>
      <c r="BI13" s="422"/>
      <c r="BJ13" s="422"/>
      <c r="BK13" s="422"/>
      <c r="BL13" s="422"/>
      <c r="BM13" s="423"/>
      <c r="BN13" s="370">
        <v>1815723</v>
      </c>
      <c r="BO13" s="371"/>
      <c r="BP13" s="371"/>
      <c r="BQ13" s="371"/>
      <c r="BR13" s="371"/>
      <c r="BS13" s="371"/>
      <c r="BT13" s="371"/>
      <c r="BU13" s="372"/>
      <c r="BV13" s="370">
        <v>738153</v>
      </c>
      <c r="BW13" s="371"/>
      <c r="BX13" s="371"/>
      <c r="BY13" s="371"/>
      <c r="BZ13" s="371"/>
      <c r="CA13" s="371"/>
      <c r="CB13" s="371"/>
      <c r="CC13" s="372"/>
      <c r="CD13" s="373" t="s">
        <v>117</v>
      </c>
      <c r="CE13" s="374"/>
      <c r="CF13" s="374"/>
      <c r="CG13" s="374"/>
      <c r="CH13" s="374"/>
      <c r="CI13" s="374"/>
      <c r="CJ13" s="374"/>
      <c r="CK13" s="374"/>
      <c r="CL13" s="374"/>
      <c r="CM13" s="374"/>
      <c r="CN13" s="374"/>
      <c r="CO13" s="374"/>
      <c r="CP13" s="374"/>
      <c r="CQ13" s="374"/>
      <c r="CR13" s="374"/>
      <c r="CS13" s="375"/>
      <c r="CT13" s="367">
        <v>1.5</v>
      </c>
      <c r="CU13" s="368"/>
      <c r="CV13" s="368"/>
      <c r="CW13" s="368"/>
      <c r="CX13" s="368"/>
      <c r="CY13" s="368"/>
      <c r="CZ13" s="368"/>
      <c r="DA13" s="369"/>
      <c r="DB13" s="367">
        <v>1.6</v>
      </c>
      <c r="DC13" s="368"/>
      <c r="DD13" s="368"/>
      <c r="DE13" s="368"/>
      <c r="DF13" s="368"/>
      <c r="DG13" s="368"/>
      <c r="DH13" s="368"/>
      <c r="DI13" s="369"/>
    </row>
    <row r="14" spans="1:119" ht="18.75" customHeight="1" thickBot="1" x14ac:dyDescent="0.25">
      <c r="A14" s="177"/>
      <c r="B14" s="487"/>
      <c r="C14" s="488"/>
      <c r="D14" s="488"/>
      <c r="E14" s="488"/>
      <c r="F14" s="488"/>
      <c r="G14" s="488"/>
      <c r="H14" s="488"/>
      <c r="I14" s="488"/>
      <c r="J14" s="488"/>
      <c r="K14" s="489"/>
      <c r="L14" s="477" t="s">
        <v>505</v>
      </c>
      <c r="M14" s="478"/>
      <c r="N14" s="478"/>
      <c r="O14" s="478"/>
      <c r="P14" s="478"/>
      <c r="Q14" s="479"/>
      <c r="R14" s="473">
        <v>466863</v>
      </c>
      <c r="S14" s="474"/>
      <c r="T14" s="474"/>
      <c r="U14" s="474"/>
      <c r="V14" s="475"/>
      <c r="W14" s="396"/>
      <c r="X14" s="397"/>
      <c r="Y14" s="397"/>
      <c r="Z14" s="397"/>
      <c r="AA14" s="397"/>
      <c r="AB14" s="384"/>
      <c r="AC14" s="480">
        <v>1.5</v>
      </c>
      <c r="AD14" s="481"/>
      <c r="AE14" s="481"/>
      <c r="AF14" s="481"/>
      <c r="AG14" s="482"/>
      <c r="AH14" s="480">
        <v>1.7</v>
      </c>
      <c r="AI14" s="481"/>
      <c r="AJ14" s="481"/>
      <c r="AK14" s="481"/>
      <c r="AL14" s="483"/>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70"/>
      <c r="BO14" s="371"/>
      <c r="BP14" s="371"/>
      <c r="BQ14" s="371"/>
      <c r="BR14" s="371"/>
      <c r="BS14" s="371"/>
      <c r="BT14" s="371"/>
      <c r="BU14" s="372"/>
      <c r="BV14" s="370"/>
      <c r="BW14" s="371"/>
      <c r="BX14" s="371"/>
      <c r="BY14" s="371"/>
      <c r="BZ14" s="371"/>
      <c r="CA14" s="371"/>
      <c r="CB14" s="371"/>
      <c r="CC14" s="372"/>
      <c r="CD14" s="505" t="s">
        <v>118</v>
      </c>
      <c r="CE14" s="506"/>
      <c r="CF14" s="506"/>
      <c r="CG14" s="506"/>
      <c r="CH14" s="506"/>
      <c r="CI14" s="506"/>
      <c r="CJ14" s="506"/>
      <c r="CK14" s="506"/>
      <c r="CL14" s="506"/>
      <c r="CM14" s="506"/>
      <c r="CN14" s="506"/>
      <c r="CO14" s="506"/>
      <c r="CP14" s="506"/>
      <c r="CQ14" s="506"/>
      <c r="CR14" s="506"/>
      <c r="CS14" s="507"/>
      <c r="CT14" s="508" t="s">
        <v>107</v>
      </c>
      <c r="CU14" s="509"/>
      <c r="CV14" s="509"/>
      <c r="CW14" s="509"/>
      <c r="CX14" s="509"/>
      <c r="CY14" s="509"/>
      <c r="CZ14" s="509"/>
      <c r="DA14" s="510"/>
      <c r="DB14" s="508" t="s">
        <v>107</v>
      </c>
      <c r="DC14" s="509"/>
      <c r="DD14" s="509"/>
      <c r="DE14" s="509"/>
      <c r="DF14" s="509"/>
      <c r="DG14" s="509"/>
      <c r="DH14" s="509"/>
      <c r="DI14" s="510"/>
    </row>
    <row r="15" spans="1:119" ht="18.75" customHeight="1" x14ac:dyDescent="0.2">
      <c r="A15" s="177"/>
      <c r="B15" s="487"/>
      <c r="C15" s="488"/>
      <c r="D15" s="488"/>
      <c r="E15" s="488"/>
      <c r="F15" s="488"/>
      <c r="G15" s="488"/>
      <c r="H15" s="488"/>
      <c r="I15" s="488"/>
      <c r="J15" s="488"/>
      <c r="K15" s="489"/>
      <c r="L15" s="183"/>
      <c r="M15" s="470" t="s">
        <v>504</v>
      </c>
      <c r="N15" s="471"/>
      <c r="O15" s="471"/>
      <c r="P15" s="471"/>
      <c r="Q15" s="472"/>
      <c r="R15" s="473">
        <v>456806</v>
      </c>
      <c r="S15" s="474"/>
      <c r="T15" s="474"/>
      <c r="U15" s="474"/>
      <c r="V15" s="475"/>
      <c r="W15" s="434" t="s">
        <v>119</v>
      </c>
      <c r="X15" s="435"/>
      <c r="Y15" s="435"/>
      <c r="Z15" s="435"/>
      <c r="AA15" s="435"/>
      <c r="AB15" s="425"/>
      <c r="AC15" s="461">
        <v>64490</v>
      </c>
      <c r="AD15" s="462"/>
      <c r="AE15" s="462"/>
      <c r="AF15" s="462"/>
      <c r="AG15" s="476"/>
      <c r="AH15" s="461">
        <v>66376</v>
      </c>
      <c r="AI15" s="462"/>
      <c r="AJ15" s="462"/>
      <c r="AK15" s="462"/>
      <c r="AL15" s="463"/>
      <c r="AM15" s="416"/>
      <c r="AN15" s="417"/>
      <c r="AO15" s="417"/>
      <c r="AP15" s="417"/>
      <c r="AQ15" s="417"/>
      <c r="AR15" s="417"/>
      <c r="AS15" s="417"/>
      <c r="AT15" s="418"/>
      <c r="AU15" s="419"/>
      <c r="AV15" s="420"/>
      <c r="AW15" s="420"/>
      <c r="AX15" s="420"/>
      <c r="AY15" s="404" t="s">
        <v>120</v>
      </c>
      <c r="AZ15" s="405"/>
      <c r="BA15" s="405"/>
      <c r="BB15" s="405"/>
      <c r="BC15" s="405"/>
      <c r="BD15" s="405"/>
      <c r="BE15" s="405"/>
      <c r="BF15" s="405"/>
      <c r="BG15" s="405"/>
      <c r="BH15" s="405"/>
      <c r="BI15" s="405"/>
      <c r="BJ15" s="405"/>
      <c r="BK15" s="405"/>
      <c r="BL15" s="405"/>
      <c r="BM15" s="406"/>
      <c r="BN15" s="407">
        <v>63872060</v>
      </c>
      <c r="BO15" s="408"/>
      <c r="BP15" s="408"/>
      <c r="BQ15" s="408"/>
      <c r="BR15" s="408"/>
      <c r="BS15" s="408"/>
      <c r="BT15" s="408"/>
      <c r="BU15" s="409"/>
      <c r="BV15" s="407">
        <v>65224802</v>
      </c>
      <c r="BW15" s="408"/>
      <c r="BX15" s="408"/>
      <c r="BY15" s="408"/>
      <c r="BZ15" s="408"/>
      <c r="CA15" s="408"/>
      <c r="CB15" s="408"/>
      <c r="CC15" s="409"/>
      <c r="CD15" s="511" t="s">
        <v>121</v>
      </c>
      <c r="CE15" s="512"/>
      <c r="CF15" s="512"/>
      <c r="CG15" s="512"/>
      <c r="CH15" s="512"/>
      <c r="CI15" s="512"/>
      <c r="CJ15" s="512"/>
      <c r="CK15" s="512"/>
      <c r="CL15" s="512"/>
      <c r="CM15" s="512"/>
      <c r="CN15" s="512"/>
      <c r="CO15" s="512"/>
      <c r="CP15" s="512"/>
      <c r="CQ15" s="512"/>
      <c r="CR15" s="512"/>
      <c r="CS15" s="513"/>
      <c r="CT15" s="184"/>
      <c r="CU15" s="185"/>
      <c r="CV15" s="185"/>
      <c r="CW15" s="185"/>
      <c r="CX15" s="185"/>
      <c r="CY15" s="185"/>
      <c r="CZ15" s="185"/>
      <c r="DA15" s="186"/>
      <c r="DB15" s="184"/>
      <c r="DC15" s="185"/>
      <c r="DD15" s="185"/>
      <c r="DE15" s="185"/>
      <c r="DF15" s="185"/>
      <c r="DG15" s="185"/>
      <c r="DH15" s="185"/>
      <c r="DI15" s="186"/>
    </row>
    <row r="16" spans="1:119" ht="18.75" customHeight="1" x14ac:dyDescent="0.2">
      <c r="A16" s="177"/>
      <c r="B16" s="487"/>
      <c r="C16" s="488"/>
      <c r="D16" s="488"/>
      <c r="E16" s="488"/>
      <c r="F16" s="488"/>
      <c r="G16" s="488"/>
      <c r="H16" s="488"/>
      <c r="I16" s="488"/>
      <c r="J16" s="488"/>
      <c r="K16" s="489"/>
      <c r="L16" s="477" t="s">
        <v>122</v>
      </c>
      <c r="M16" s="520"/>
      <c r="N16" s="520"/>
      <c r="O16" s="520"/>
      <c r="P16" s="520"/>
      <c r="Q16" s="521"/>
      <c r="R16" s="517" t="s">
        <v>503</v>
      </c>
      <c r="S16" s="518"/>
      <c r="T16" s="518"/>
      <c r="U16" s="518"/>
      <c r="V16" s="519"/>
      <c r="W16" s="396"/>
      <c r="X16" s="397"/>
      <c r="Y16" s="397"/>
      <c r="Z16" s="397"/>
      <c r="AA16" s="397"/>
      <c r="AB16" s="384"/>
      <c r="AC16" s="480">
        <v>31.6</v>
      </c>
      <c r="AD16" s="481"/>
      <c r="AE16" s="481"/>
      <c r="AF16" s="481"/>
      <c r="AG16" s="482"/>
      <c r="AH16" s="480">
        <v>32.6</v>
      </c>
      <c r="AI16" s="481"/>
      <c r="AJ16" s="481"/>
      <c r="AK16" s="481"/>
      <c r="AL16" s="483"/>
      <c r="AM16" s="416"/>
      <c r="AN16" s="417"/>
      <c r="AO16" s="417"/>
      <c r="AP16" s="417"/>
      <c r="AQ16" s="417"/>
      <c r="AR16" s="417"/>
      <c r="AS16" s="417"/>
      <c r="AT16" s="418"/>
      <c r="AU16" s="419"/>
      <c r="AV16" s="420"/>
      <c r="AW16" s="420"/>
      <c r="AX16" s="420"/>
      <c r="AY16" s="421" t="s">
        <v>123</v>
      </c>
      <c r="AZ16" s="422"/>
      <c r="BA16" s="422"/>
      <c r="BB16" s="422"/>
      <c r="BC16" s="422"/>
      <c r="BD16" s="422"/>
      <c r="BE16" s="422"/>
      <c r="BF16" s="422"/>
      <c r="BG16" s="422"/>
      <c r="BH16" s="422"/>
      <c r="BI16" s="422"/>
      <c r="BJ16" s="422"/>
      <c r="BK16" s="422"/>
      <c r="BL16" s="422"/>
      <c r="BM16" s="423"/>
      <c r="BN16" s="370">
        <v>82016629</v>
      </c>
      <c r="BO16" s="371"/>
      <c r="BP16" s="371"/>
      <c r="BQ16" s="371"/>
      <c r="BR16" s="371"/>
      <c r="BS16" s="371"/>
      <c r="BT16" s="371"/>
      <c r="BU16" s="372"/>
      <c r="BV16" s="370">
        <v>79252229</v>
      </c>
      <c r="BW16" s="371"/>
      <c r="BX16" s="371"/>
      <c r="BY16" s="371"/>
      <c r="BZ16" s="371"/>
      <c r="CA16" s="371"/>
      <c r="CB16" s="371"/>
      <c r="CC16" s="372"/>
      <c r="CD16" s="356"/>
      <c r="CE16" s="524"/>
      <c r="CF16" s="524"/>
      <c r="CG16" s="524"/>
      <c r="CH16" s="524"/>
      <c r="CI16" s="524"/>
      <c r="CJ16" s="524"/>
      <c r="CK16" s="524"/>
      <c r="CL16" s="524"/>
      <c r="CM16" s="524"/>
      <c r="CN16" s="524"/>
      <c r="CO16" s="524"/>
      <c r="CP16" s="524"/>
      <c r="CQ16" s="524"/>
      <c r="CR16" s="524"/>
      <c r="CS16" s="525"/>
      <c r="CT16" s="367"/>
      <c r="CU16" s="368"/>
      <c r="CV16" s="368"/>
      <c r="CW16" s="368"/>
      <c r="CX16" s="368"/>
      <c r="CY16" s="368"/>
      <c r="CZ16" s="368"/>
      <c r="DA16" s="369"/>
      <c r="DB16" s="367"/>
      <c r="DC16" s="368"/>
      <c r="DD16" s="368"/>
      <c r="DE16" s="368"/>
      <c r="DF16" s="368"/>
      <c r="DG16" s="368"/>
      <c r="DH16" s="368"/>
      <c r="DI16" s="369"/>
    </row>
    <row r="17" spans="1:113" ht="18.75" customHeight="1" thickBot="1" x14ac:dyDescent="0.25">
      <c r="A17" s="177"/>
      <c r="B17" s="490"/>
      <c r="C17" s="491"/>
      <c r="D17" s="491"/>
      <c r="E17" s="491"/>
      <c r="F17" s="491"/>
      <c r="G17" s="491"/>
      <c r="H17" s="491"/>
      <c r="I17" s="491"/>
      <c r="J17" s="491"/>
      <c r="K17" s="492"/>
      <c r="L17" s="187"/>
      <c r="M17" s="514" t="s">
        <v>502</v>
      </c>
      <c r="N17" s="515"/>
      <c r="O17" s="515"/>
      <c r="P17" s="515"/>
      <c r="Q17" s="516"/>
      <c r="R17" s="517" t="s">
        <v>124</v>
      </c>
      <c r="S17" s="518"/>
      <c r="T17" s="518"/>
      <c r="U17" s="518"/>
      <c r="V17" s="519"/>
      <c r="W17" s="434" t="s">
        <v>125</v>
      </c>
      <c r="X17" s="435"/>
      <c r="Y17" s="435"/>
      <c r="Z17" s="435"/>
      <c r="AA17" s="435"/>
      <c r="AB17" s="425"/>
      <c r="AC17" s="461">
        <v>136438</v>
      </c>
      <c r="AD17" s="462"/>
      <c r="AE17" s="462"/>
      <c r="AF17" s="462"/>
      <c r="AG17" s="476"/>
      <c r="AH17" s="461">
        <v>134117</v>
      </c>
      <c r="AI17" s="462"/>
      <c r="AJ17" s="462"/>
      <c r="AK17" s="462"/>
      <c r="AL17" s="463"/>
      <c r="AM17" s="416"/>
      <c r="AN17" s="417"/>
      <c r="AO17" s="417"/>
      <c r="AP17" s="417"/>
      <c r="AQ17" s="417"/>
      <c r="AR17" s="417"/>
      <c r="AS17" s="417"/>
      <c r="AT17" s="418"/>
      <c r="AU17" s="419"/>
      <c r="AV17" s="420"/>
      <c r="AW17" s="420"/>
      <c r="AX17" s="420"/>
      <c r="AY17" s="421" t="s">
        <v>501</v>
      </c>
      <c r="AZ17" s="422"/>
      <c r="BA17" s="422"/>
      <c r="BB17" s="422"/>
      <c r="BC17" s="422"/>
      <c r="BD17" s="422"/>
      <c r="BE17" s="422"/>
      <c r="BF17" s="422"/>
      <c r="BG17" s="422"/>
      <c r="BH17" s="422"/>
      <c r="BI17" s="422"/>
      <c r="BJ17" s="422"/>
      <c r="BK17" s="422"/>
      <c r="BL17" s="422"/>
      <c r="BM17" s="423"/>
      <c r="BN17" s="370">
        <v>81433803</v>
      </c>
      <c r="BO17" s="371"/>
      <c r="BP17" s="371"/>
      <c r="BQ17" s="371"/>
      <c r="BR17" s="371"/>
      <c r="BS17" s="371"/>
      <c r="BT17" s="371"/>
      <c r="BU17" s="372"/>
      <c r="BV17" s="370">
        <v>83319987</v>
      </c>
      <c r="BW17" s="371"/>
      <c r="BX17" s="371"/>
      <c r="BY17" s="371"/>
      <c r="BZ17" s="371"/>
      <c r="CA17" s="371"/>
      <c r="CB17" s="371"/>
      <c r="CC17" s="372"/>
      <c r="CD17" s="356"/>
      <c r="CE17" s="524"/>
      <c r="CF17" s="524"/>
      <c r="CG17" s="524"/>
      <c r="CH17" s="524"/>
      <c r="CI17" s="524"/>
      <c r="CJ17" s="524"/>
      <c r="CK17" s="524"/>
      <c r="CL17" s="524"/>
      <c r="CM17" s="524"/>
      <c r="CN17" s="524"/>
      <c r="CO17" s="524"/>
      <c r="CP17" s="524"/>
      <c r="CQ17" s="524"/>
      <c r="CR17" s="524"/>
      <c r="CS17" s="525"/>
      <c r="CT17" s="367"/>
      <c r="CU17" s="368"/>
      <c r="CV17" s="368"/>
      <c r="CW17" s="368"/>
      <c r="CX17" s="368"/>
      <c r="CY17" s="368"/>
      <c r="CZ17" s="368"/>
      <c r="DA17" s="369"/>
      <c r="DB17" s="367"/>
      <c r="DC17" s="368"/>
      <c r="DD17" s="368"/>
      <c r="DE17" s="368"/>
      <c r="DF17" s="368"/>
      <c r="DG17" s="368"/>
      <c r="DH17" s="368"/>
      <c r="DI17" s="369"/>
    </row>
    <row r="18" spans="1:113" ht="18.75" customHeight="1" thickBot="1" x14ac:dyDescent="0.25">
      <c r="A18" s="177"/>
      <c r="B18" s="526" t="s">
        <v>126</v>
      </c>
      <c r="C18" s="453"/>
      <c r="D18" s="453"/>
      <c r="E18" s="527"/>
      <c r="F18" s="527"/>
      <c r="G18" s="527"/>
      <c r="H18" s="527"/>
      <c r="I18" s="527"/>
      <c r="J18" s="527"/>
      <c r="K18" s="527"/>
      <c r="L18" s="537">
        <v>517.72</v>
      </c>
      <c r="M18" s="537"/>
      <c r="N18" s="537"/>
      <c r="O18" s="537"/>
      <c r="P18" s="537"/>
      <c r="Q18" s="537"/>
      <c r="R18" s="538"/>
      <c r="S18" s="538"/>
      <c r="T18" s="538"/>
      <c r="U18" s="538"/>
      <c r="V18" s="539"/>
      <c r="W18" s="436"/>
      <c r="X18" s="437"/>
      <c r="Y18" s="437"/>
      <c r="Z18" s="437"/>
      <c r="AA18" s="437"/>
      <c r="AB18" s="428"/>
      <c r="AC18" s="540">
        <v>66.900000000000006</v>
      </c>
      <c r="AD18" s="541"/>
      <c r="AE18" s="541"/>
      <c r="AF18" s="541"/>
      <c r="AG18" s="542"/>
      <c r="AH18" s="540">
        <v>65.8</v>
      </c>
      <c r="AI18" s="541"/>
      <c r="AJ18" s="541"/>
      <c r="AK18" s="541"/>
      <c r="AL18" s="543"/>
      <c r="AM18" s="416"/>
      <c r="AN18" s="417"/>
      <c r="AO18" s="417"/>
      <c r="AP18" s="417"/>
      <c r="AQ18" s="417"/>
      <c r="AR18" s="417"/>
      <c r="AS18" s="417"/>
      <c r="AT18" s="418"/>
      <c r="AU18" s="419"/>
      <c r="AV18" s="420"/>
      <c r="AW18" s="420"/>
      <c r="AX18" s="420"/>
      <c r="AY18" s="421" t="s">
        <v>127</v>
      </c>
      <c r="AZ18" s="422"/>
      <c r="BA18" s="422"/>
      <c r="BB18" s="422"/>
      <c r="BC18" s="422"/>
      <c r="BD18" s="422"/>
      <c r="BE18" s="422"/>
      <c r="BF18" s="422"/>
      <c r="BG18" s="422"/>
      <c r="BH18" s="422"/>
      <c r="BI18" s="422"/>
      <c r="BJ18" s="422"/>
      <c r="BK18" s="422"/>
      <c r="BL18" s="422"/>
      <c r="BM18" s="423"/>
      <c r="BN18" s="370">
        <v>89065827</v>
      </c>
      <c r="BO18" s="371"/>
      <c r="BP18" s="371"/>
      <c r="BQ18" s="371"/>
      <c r="BR18" s="371"/>
      <c r="BS18" s="371"/>
      <c r="BT18" s="371"/>
      <c r="BU18" s="372"/>
      <c r="BV18" s="370">
        <v>88527453</v>
      </c>
      <c r="BW18" s="371"/>
      <c r="BX18" s="371"/>
      <c r="BY18" s="371"/>
      <c r="BZ18" s="371"/>
      <c r="CA18" s="371"/>
      <c r="CB18" s="371"/>
      <c r="CC18" s="372"/>
      <c r="CD18" s="356"/>
      <c r="CE18" s="524"/>
      <c r="CF18" s="524"/>
      <c r="CG18" s="524"/>
      <c r="CH18" s="524"/>
      <c r="CI18" s="524"/>
      <c r="CJ18" s="524"/>
      <c r="CK18" s="524"/>
      <c r="CL18" s="524"/>
      <c r="CM18" s="524"/>
      <c r="CN18" s="524"/>
      <c r="CO18" s="524"/>
      <c r="CP18" s="524"/>
      <c r="CQ18" s="524"/>
      <c r="CR18" s="524"/>
      <c r="CS18" s="525"/>
      <c r="CT18" s="367"/>
      <c r="CU18" s="368"/>
      <c r="CV18" s="368"/>
      <c r="CW18" s="368"/>
      <c r="CX18" s="368"/>
      <c r="CY18" s="368"/>
      <c r="CZ18" s="368"/>
      <c r="DA18" s="369"/>
      <c r="DB18" s="367"/>
      <c r="DC18" s="368"/>
      <c r="DD18" s="368"/>
      <c r="DE18" s="368"/>
      <c r="DF18" s="368"/>
      <c r="DG18" s="368"/>
      <c r="DH18" s="368"/>
      <c r="DI18" s="369"/>
    </row>
    <row r="19" spans="1:113" ht="18.75" customHeight="1" thickBot="1" x14ac:dyDescent="0.25">
      <c r="A19" s="177"/>
      <c r="B19" s="526" t="s">
        <v>128</v>
      </c>
      <c r="C19" s="453"/>
      <c r="D19" s="453"/>
      <c r="E19" s="527"/>
      <c r="F19" s="527"/>
      <c r="G19" s="527"/>
      <c r="H19" s="527"/>
      <c r="I19" s="527"/>
      <c r="J19" s="527"/>
      <c r="K19" s="527"/>
      <c r="L19" s="528">
        <v>890</v>
      </c>
      <c r="M19" s="528"/>
      <c r="N19" s="528"/>
      <c r="O19" s="528"/>
      <c r="P19" s="528"/>
      <c r="Q19" s="528"/>
      <c r="R19" s="529"/>
      <c r="S19" s="529"/>
      <c r="T19" s="529"/>
      <c r="U19" s="529"/>
      <c r="V19" s="530"/>
      <c r="W19" s="392"/>
      <c r="X19" s="393"/>
      <c r="Y19" s="393"/>
      <c r="Z19" s="393"/>
      <c r="AA19" s="393"/>
      <c r="AB19" s="393"/>
      <c r="AC19" s="522"/>
      <c r="AD19" s="522"/>
      <c r="AE19" s="522"/>
      <c r="AF19" s="522"/>
      <c r="AG19" s="522"/>
      <c r="AH19" s="522"/>
      <c r="AI19" s="522"/>
      <c r="AJ19" s="522"/>
      <c r="AK19" s="522"/>
      <c r="AL19" s="523"/>
      <c r="AM19" s="416"/>
      <c r="AN19" s="417"/>
      <c r="AO19" s="417"/>
      <c r="AP19" s="417"/>
      <c r="AQ19" s="417"/>
      <c r="AR19" s="417"/>
      <c r="AS19" s="417"/>
      <c r="AT19" s="418"/>
      <c r="AU19" s="419"/>
      <c r="AV19" s="420"/>
      <c r="AW19" s="420"/>
      <c r="AX19" s="420"/>
      <c r="AY19" s="421" t="s">
        <v>129</v>
      </c>
      <c r="AZ19" s="422"/>
      <c r="BA19" s="422"/>
      <c r="BB19" s="422"/>
      <c r="BC19" s="422"/>
      <c r="BD19" s="422"/>
      <c r="BE19" s="422"/>
      <c r="BF19" s="422"/>
      <c r="BG19" s="422"/>
      <c r="BH19" s="422"/>
      <c r="BI19" s="422"/>
      <c r="BJ19" s="422"/>
      <c r="BK19" s="422"/>
      <c r="BL19" s="422"/>
      <c r="BM19" s="423"/>
      <c r="BN19" s="370">
        <v>126443891</v>
      </c>
      <c r="BO19" s="371"/>
      <c r="BP19" s="371"/>
      <c r="BQ19" s="371"/>
      <c r="BR19" s="371"/>
      <c r="BS19" s="371"/>
      <c r="BT19" s="371"/>
      <c r="BU19" s="372"/>
      <c r="BV19" s="370">
        <v>119691714</v>
      </c>
      <c r="BW19" s="371"/>
      <c r="BX19" s="371"/>
      <c r="BY19" s="371"/>
      <c r="BZ19" s="371"/>
      <c r="CA19" s="371"/>
      <c r="CB19" s="371"/>
      <c r="CC19" s="372"/>
      <c r="CD19" s="356"/>
      <c r="CE19" s="524"/>
      <c r="CF19" s="524"/>
      <c r="CG19" s="524"/>
      <c r="CH19" s="524"/>
      <c r="CI19" s="524"/>
      <c r="CJ19" s="524"/>
      <c r="CK19" s="524"/>
      <c r="CL19" s="524"/>
      <c r="CM19" s="524"/>
      <c r="CN19" s="524"/>
      <c r="CO19" s="524"/>
      <c r="CP19" s="524"/>
      <c r="CQ19" s="524"/>
      <c r="CR19" s="524"/>
      <c r="CS19" s="525"/>
      <c r="CT19" s="367"/>
      <c r="CU19" s="368"/>
      <c r="CV19" s="368"/>
      <c r="CW19" s="368"/>
      <c r="CX19" s="368"/>
      <c r="CY19" s="368"/>
      <c r="CZ19" s="368"/>
      <c r="DA19" s="369"/>
      <c r="DB19" s="367"/>
      <c r="DC19" s="368"/>
      <c r="DD19" s="368"/>
      <c r="DE19" s="368"/>
      <c r="DF19" s="368"/>
      <c r="DG19" s="368"/>
      <c r="DH19" s="368"/>
      <c r="DI19" s="369"/>
    </row>
    <row r="20" spans="1:113" ht="18.75" customHeight="1" thickBot="1" x14ac:dyDescent="0.25">
      <c r="A20" s="177"/>
      <c r="B20" s="526" t="s">
        <v>130</v>
      </c>
      <c r="C20" s="453"/>
      <c r="D20" s="453"/>
      <c r="E20" s="527"/>
      <c r="F20" s="527"/>
      <c r="G20" s="527"/>
      <c r="H20" s="527"/>
      <c r="I20" s="527"/>
      <c r="J20" s="527"/>
      <c r="K20" s="527"/>
      <c r="L20" s="528">
        <v>193371</v>
      </c>
      <c r="M20" s="528"/>
      <c r="N20" s="528"/>
      <c r="O20" s="528"/>
      <c r="P20" s="528"/>
      <c r="Q20" s="528"/>
      <c r="R20" s="529"/>
      <c r="S20" s="529"/>
      <c r="T20" s="529"/>
      <c r="U20" s="529"/>
      <c r="V20" s="530"/>
      <c r="W20" s="436"/>
      <c r="X20" s="437"/>
      <c r="Y20" s="437"/>
      <c r="Z20" s="437"/>
      <c r="AA20" s="437"/>
      <c r="AB20" s="437"/>
      <c r="AC20" s="531"/>
      <c r="AD20" s="531"/>
      <c r="AE20" s="531"/>
      <c r="AF20" s="531"/>
      <c r="AG20" s="531"/>
      <c r="AH20" s="531"/>
      <c r="AI20" s="531"/>
      <c r="AJ20" s="531"/>
      <c r="AK20" s="531"/>
      <c r="AL20" s="532"/>
      <c r="AM20" s="533"/>
      <c r="AN20" s="465"/>
      <c r="AO20" s="465"/>
      <c r="AP20" s="465"/>
      <c r="AQ20" s="465"/>
      <c r="AR20" s="465"/>
      <c r="AS20" s="465"/>
      <c r="AT20" s="466"/>
      <c r="AU20" s="534"/>
      <c r="AV20" s="535"/>
      <c r="AW20" s="535"/>
      <c r="AX20" s="536"/>
      <c r="AY20" s="421"/>
      <c r="AZ20" s="422"/>
      <c r="BA20" s="422"/>
      <c r="BB20" s="422"/>
      <c r="BC20" s="422"/>
      <c r="BD20" s="422"/>
      <c r="BE20" s="422"/>
      <c r="BF20" s="422"/>
      <c r="BG20" s="422"/>
      <c r="BH20" s="422"/>
      <c r="BI20" s="422"/>
      <c r="BJ20" s="422"/>
      <c r="BK20" s="422"/>
      <c r="BL20" s="422"/>
      <c r="BM20" s="423"/>
      <c r="BN20" s="370"/>
      <c r="BO20" s="371"/>
      <c r="BP20" s="371"/>
      <c r="BQ20" s="371"/>
      <c r="BR20" s="371"/>
      <c r="BS20" s="371"/>
      <c r="BT20" s="371"/>
      <c r="BU20" s="372"/>
      <c r="BV20" s="370"/>
      <c r="BW20" s="371"/>
      <c r="BX20" s="371"/>
      <c r="BY20" s="371"/>
      <c r="BZ20" s="371"/>
      <c r="CA20" s="371"/>
      <c r="CB20" s="371"/>
      <c r="CC20" s="372"/>
      <c r="CD20" s="356"/>
      <c r="CE20" s="524"/>
      <c r="CF20" s="524"/>
      <c r="CG20" s="524"/>
      <c r="CH20" s="524"/>
      <c r="CI20" s="524"/>
      <c r="CJ20" s="524"/>
      <c r="CK20" s="524"/>
      <c r="CL20" s="524"/>
      <c r="CM20" s="524"/>
      <c r="CN20" s="524"/>
      <c r="CO20" s="524"/>
      <c r="CP20" s="524"/>
      <c r="CQ20" s="524"/>
      <c r="CR20" s="524"/>
      <c r="CS20" s="525"/>
      <c r="CT20" s="367"/>
      <c r="CU20" s="368"/>
      <c r="CV20" s="368"/>
      <c r="CW20" s="368"/>
      <c r="CX20" s="368"/>
      <c r="CY20" s="368"/>
      <c r="CZ20" s="368"/>
      <c r="DA20" s="369"/>
      <c r="DB20" s="367"/>
      <c r="DC20" s="368"/>
      <c r="DD20" s="368"/>
      <c r="DE20" s="368"/>
      <c r="DF20" s="368"/>
      <c r="DG20" s="368"/>
      <c r="DH20" s="368"/>
      <c r="DI20" s="369"/>
    </row>
    <row r="21" spans="1:113" ht="18.75" customHeight="1" thickBot="1" x14ac:dyDescent="0.25">
      <c r="A21" s="177"/>
      <c r="B21" s="553" t="s">
        <v>131</v>
      </c>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4"/>
      <c r="AF21" s="554"/>
      <c r="AG21" s="554"/>
      <c r="AH21" s="554"/>
      <c r="AI21" s="554"/>
      <c r="AJ21" s="554"/>
      <c r="AK21" s="554"/>
      <c r="AL21" s="554"/>
      <c r="AM21" s="554"/>
      <c r="AN21" s="554"/>
      <c r="AO21" s="554"/>
      <c r="AP21" s="554"/>
      <c r="AQ21" s="554"/>
      <c r="AR21" s="554"/>
      <c r="AS21" s="554"/>
      <c r="AT21" s="554"/>
      <c r="AU21" s="554"/>
      <c r="AV21" s="554"/>
      <c r="AW21" s="554"/>
      <c r="AX21" s="555"/>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356"/>
      <c r="CE21" s="524"/>
      <c r="CF21" s="524"/>
      <c r="CG21" s="524"/>
      <c r="CH21" s="524"/>
      <c r="CI21" s="524"/>
      <c r="CJ21" s="524"/>
      <c r="CK21" s="524"/>
      <c r="CL21" s="524"/>
      <c r="CM21" s="524"/>
      <c r="CN21" s="524"/>
      <c r="CO21" s="524"/>
      <c r="CP21" s="524"/>
      <c r="CQ21" s="524"/>
      <c r="CR21" s="524"/>
      <c r="CS21" s="525"/>
      <c r="CT21" s="367"/>
      <c r="CU21" s="368"/>
      <c r="CV21" s="368"/>
      <c r="CW21" s="368"/>
      <c r="CX21" s="368"/>
      <c r="CY21" s="368"/>
      <c r="CZ21" s="368"/>
      <c r="DA21" s="369"/>
      <c r="DB21" s="367"/>
      <c r="DC21" s="368"/>
      <c r="DD21" s="368"/>
      <c r="DE21" s="368"/>
      <c r="DF21" s="368"/>
      <c r="DG21" s="368"/>
      <c r="DH21" s="368"/>
      <c r="DI21" s="369"/>
    </row>
    <row r="22" spans="1:113" ht="18.75" customHeight="1" x14ac:dyDescent="0.2">
      <c r="A22" s="177"/>
      <c r="B22" s="573" t="s">
        <v>132</v>
      </c>
      <c r="C22" s="545"/>
      <c r="D22" s="546"/>
      <c r="E22" s="430" t="s">
        <v>1</v>
      </c>
      <c r="F22" s="435"/>
      <c r="G22" s="435"/>
      <c r="H22" s="435"/>
      <c r="I22" s="435"/>
      <c r="J22" s="435"/>
      <c r="K22" s="425"/>
      <c r="L22" s="430" t="s">
        <v>133</v>
      </c>
      <c r="M22" s="435"/>
      <c r="N22" s="435"/>
      <c r="O22" s="435"/>
      <c r="P22" s="425"/>
      <c r="Q22" s="578" t="s">
        <v>134</v>
      </c>
      <c r="R22" s="579"/>
      <c r="S22" s="579"/>
      <c r="T22" s="579"/>
      <c r="U22" s="579"/>
      <c r="V22" s="580"/>
      <c r="W22" s="544" t="s">
        <v>135</v>
      </c>
      <c r="X22" s="545"/>
      <c r="Y22" s="546"/>
      <c r="Z22" s="430" t="s">
        <v>1</v>
      </c>
      <c r="AA22" s="435"/>
      <c r="AB22" s="435"/>
      <c r="AC22" s="435"/>
      <c r="AD22" s="435"/>
      <c r="AE22" s="435"/>
      <c r="AF22" s="435"/>
      <c r="AG22" s="425"/>
      <c r="AH22" s="584" t="s">
        <v>136</v>
      </c>
      <c r="AI22" s="435"/>
      <c r="AJ22" s="435"/>
      <c r="AK22" s="435"/>
      <c r="AL22" s="425"/>
      <c r="AM22" s="584" t="s">
        <v>137</v>
      </c>
      <c r="AN22" s="585"/>
      <c r="AO22" s="585"/>
      <c r="AP22" s="585"/>
      <c r="AQ22" s="585"/>
      <c r="AR22" s="586"/>
      <c r="AS22" s="578" t="s">
        <v>134</v>
      </c>
      <c r="AT22" s="579"/>
      <c r="AU22" s="579"/>
      <c r="AV22" s="579"/>
      <c r="AW22" s="579"/>
      <c r="AX22" s="590"/>
      <c r="AY22" s="404" t="s">
        <v>138</v>
      </c>
      <c r="AZ22" s="405"/>
      <c r="BA22" s="405"/>
      <c r="BB22" s="405"/>
      <c r="BC22" s="405"/>
      <c r="BD22" s="405"/>
      <c r="BE22" s="405"/>
      <c r="BF22" s="405"/>
      <c r="BG22" s="405"/>
      <c r="BH22" s="405"/>
      <c r="BI22" s="405"/>
      <c r="BJ22" s="405"/>
      <c r="BK22" s="405"/>
      <c r="BL22" s="405"/>
      <c r="BM22" s="406"/>
      <c r="BN22" s="407">
        <v>137537949</v>
      </c>
      <c r="BO22" s="408"/>
      <c r="BP22" s="408"/>
      <c r="BQ22" s="408"/>
      <c r="BR22" s="408"/>
      <c r="BS22" s="408"/>
      <c r="BT22" s="408"/>
      <c r="BU22" s="409"/>
      <c r="BV22" s="407">
        <v>142433416</v>
      </c>
      <c r="BW22" s="408"/>
      <c r="BX22" s="408"/>
      <c r="BY22" s="408"/>
      <c r="BZ22" s="408"/>
      <c r="CA22" s="408"/>
      <c r="CB22" s="408"/>
      <c r="CC22" s="409"/>
      <c r="CD22" s="356"/>
      <c r="CE22" s="524"/>
      <c r="CF22" s="524"/>
      <c r="CG22" s="524"/>
      <c r="CH22" s="524"/>
      <c r="CI22" s="524"/>
      <c r="CJ22" s="524"/>
      <c r="CK22" s="524"/>
      <c r="CL22" s="524"/>
      <c r="CM22" s="524"/>
      <c r="CN22" s="524"/>
      <c r="CO22" s="524"/>
      <c r="CP22" s="524"/>
      <c r="CQ22" s="524"/>
      <c r="CR22" s="524"/>
      <c r="CS22" s="525"/>
      <c r="CT22" s="367"/>
      <c r="CU22" s="368"/>
      <c r="CV22" s="368"/>
      <c r="CW22" s="368"/>
      <c r="CX22" s="368"/>
      <c r="CY22" s="368"/>
      <c r="CZ22" s="368"/>
      <c r="DA22" s="369"/>
      <c r="DB22" s="367"/>
      <c r="DC22" s="368"/>
      <c r="DD22" s="368"/>
      <c r="DE22" s="368"/>
      <c r="DF22" s="368"/>
      <c r="DG22" s="368"/>
      <c r="DH22" s="368"/>
      <c r="DI22" s="369"/>
    </row>
    <row r="23" spans="1:113" ht="18.75" customHeight="1" x14ac:dyDescent="0.2">
      <c r="A23" s="177"/>
      <c r="B23" s="574"/>
      <c r="C23" s="548"/>
      <c r="D23" s="549"/>
      <c r="E23" s="390"/>
      <c r="F23" s="397"/>
      <c r="G23" s="397"/>
      <c r="H23" s="397"/>
      <c r="I23" s="397"/>
      <c r="J23" s="397"/>
      <c r="K23" s="384"/>
      <c r="L23" s="390"/>
      <c r="M23" s="397"/>
      <c r="N23" s="397"/>
      <c r="O23" s="397"/>
      <c r="P23" s="384"/>
      <c r="Q23" s="581"/>
      <c r="R23" s="582"/>
      <c r="S23" s="582"/>
      <c r="T23" s="582"/>
      <c r="U23" s="582"/>
      <c r="V23" s="583"/>
      <c r="W23" s="547"/>
      <c r="X23" s="548"/>
      <c r="Y23" s="549"/>
      <c r="Z23" s="390"/>
      <c r="AA23" s="397"/>
      <c r="AB23" s="397"/>
      <c r="AC23" s="397"/>
      <c r="AD23" s="397"/>
      <c r="AE23" s="397"/>
      <c r="AF23" s="397"/>
      <c r="AG23" s="384"/>
      <c r="AH23" s="390"/>
      <c r="AI23" s="397"/>
      <c r="AJ23" s="397"/>
      <c r="AK23" s="397"/>
      <c r="AL23" s="384"/>
      <c r="AM23" s="587"/>
      <c r="AN23" s="588"/>
      <c r="AO23" s="588"/>
      <c r="AP23" s="588"/>
      <c r="AQ23" s="588"/>
      <c r="AR23" s="589"/>
      <c r="AS23" s="581"/>
      <c r="AT23" s="582"/>
      <c r="AU23" s="582"/>
      <c r="AV23" s="582"/>
      <c r="AW23" s="582"/>
      <c r="AX23" s="591"/>
      <c r="AY23" s="421" t="s">
        <v>139</v>
      </c>
      <c r="AZ23" s="422"/>
      <c r="BA23" s="422"/>
      <c r="BB23" s="422"/>
      <c r="BC23" s="422"/>
      <c r="BD23" s="422"/>
      <c r="BE23" s="422"/>
      <c r="BF23" s="422"/>
      <c r="BG23" s="422"/>
      <c r="BH23" s="422"/>
      <c r="BI23" s="422"/>
      <c r="BJ23" s="422"/>
      <c r="BK23" s="422"/>
      <c r="BL23" s="422"/>
      <c r="BM23" s="423"/>
      <c r="BN23" s="370">
        <v>69764963</v>
      </c>
      <c r="BO23" s="371"/>
      <c r="BP23" s="371"/>
      <c r="BQ23" s="371"/>
      <c r="BR23" s="371"/>
      <c r="BS23" s="371"/>
      <c r="BT23" s="371"/>
      <c r="BU23" s="372"/>
      <c r="BV23" s="370">
        <v>73383186</v>
      </c>
      <c r="BW23" s="371"/>
      <c r="BX23" s="371"/>
      <c r="BY23" s="371"/>
      <c r="BZ23" s="371"/>
      <c r="CA23" s="371"/>
      <c r="CB23" s="371"/>
      <c r="CC23" s="372"/>
      <c r="CD23" s="356"/>
      <c r="CE23" s="524"/>
      <c r="CF23" s="524"/>
      <c r="CG23" s="524"/>
      <c r="CH23" s="524"/>
      <c r="CI23" s="524"/>
      <c r="CJ23" s="524"/>
      <c r="CK23" s="524"/>
      <c r="CL23" s="524"/>
      <c r="CM23" s="524"/>
      <c r="CN23" s="524"/>
      <c r="CO23" s="524"/>
      <c r="CP23" s="524"/>
      <c r="CQ23" s="524"/>
      <c r="CR23" s="524"/>
      <c r="CS23" s="525"/>
      <c r="CT23" s="367"/>
      <c r="CU23" s="368"/>
      <c r="CV23" s="368"/>
      <c r="CW23" s="368"/>
      <c r="CX23" s="368"/>
      <c r="CY23" s="368"/>
      <c r="CZ23" s="368"/>
      <c r="DA23" s="369"/>
      <c r="DB23" s="367"/>
      <c r="DC23" s="368"/>
      <c r="DD23" s="368"/>
      <c r="DE23" s="368"/>
      <c r="DF23" s="368"/>
      <c r="DG23" s="368"/>
      <c r="DH23" s="368"/>
      <c r="DI23" s="369"/>
    </row>
    <row r="24" spans="1:113" ht="18.75" customHeight="1" thickBot="1" x14ac:dyDescent="0.25">
      <c r="A24" s="177"/>
      <c r="B24" s="574"/>
      <c r="C24" s="548"/>
      <c r="D24" s="549"/>
      <c r="E24" s="460" t="s">
        <v>140</v>
      </c>
      <c r="F24" s="417"/>
      <c r="G24" s="417"/>
      <c r="H24" s="417"/>
      <c r="I24" s="417"/>
      <c r="J24" s="417"/>
      <c r="K24" s="418"/>
      <c r="L24" s="461">
        <v>1</v>
      </c>
      <c r="M24" s="462"/>
      <c r="N24" s="462"/>
      <c r="O24" s="462"/>
      <c r="P24" s="476"/>
      <c r="Q24" s="461">
        <v>11200</v>
      </c>
      <c r="R24" s="462"/>
      <c r="S24" s="462"/>
      <c r="T24" s="462"/>
      <c r="U24" s="462"/>
      <c r="V24" s="476"/>
      <c r="W24" s="547"/>
      <c r="X24" s="548"/>
      <c r="Y24" s="549"/>
      <c r="Z24" s="460" t="s">
        <v>141</v>
      </c>
      <c r="AA24" s="417"/>
      <c r="AB24" s="417"/>
      <c r="AC24" s="417"/>
      <c r="AD24" s="417"/>
      <c r="AE24" s="417"/>
      <c r="AF24" s="417"/>
      <c r="AG24" s="418"/>
      <c r="AH24" s="461">
        <v>2583</v>
      </c>
      <c r="AI24" s="462"/>
      <c r="AJ24" s="462"/>
      <c r="AK24" s="462"/>
      <c r="AL24" s="476"/>
      <c r="AM24" s="461">
        <v>7976304</v>
      </c>
      <c r="AN24" s="462"/>
      <c r="AO24" s="462"/>
      <c r="AP24" s="462"/>
      <c r="AQ24" s="462"/>
      <c r="AR24" s="476"/>
      <c r="AS24" s="461">
        <v>3088</v>
      </c>
      <c r="AT24" s="462"/>
      <c r="AU24" s="462"/>
      <c r="AV24" s="462"/>
      <c r="AW24" s="462"/>
      <c r="AX24" s="463"/>
      <c r="AY24" s="556" t="s">
        <v>142</v>
      </c>
      <c r="AZ24" s="557"/>
      <c r="BA24" s="557"/>
      <c r="BB24" s="557"/>
      <c r="BC24" s="557"/>
      <c r="BD24" s="557"/>
      <c r="BE24" s="557"/>
      <c r="BF24" s="557"/>
      <c r="BG24" s="557"/>
      <c r="BH24" s="557"/>
      <c r="BI24" s="557"/>
      <c r="BJ24" s="557"/>
      <c r="BK24" s="557"/>
      <c r="BL24" s="557"/>
      <c r="BM24" s="558"/>
      <c r="BN24" s="370">
        <v>77125284</v>
      </c>
      <c r="BO24" s="371"/>
      <c r="BP24" s="371"/>
      <c r="BQ24" s="371"/>
      <c r="BR24" s="371"/>
      <c r="BS24" s="371"/>
      <c r="BT24" s="371"/>
      <c r="BU24" s="372"/>
      <c r="BV24" s="370">
        <v>77524823</v>
      </c>
      <c r="BW24" s="371"/>
      <c r="BX24" s="371"/>
      <c r="BY24" s="371"/>
      <c r="BZ24" s="371"/>
      <c r="CA24" s="371"/>
      <c r="CB24" s="371"/>
      <c r="CC24" s="372"/>
      <c r="CD24" s="356"/>
      <c r="CE24" s="524"/>
      <c r="CF24" s="524"/>
      <c r="CG24" s="524"/>
      <c r="CH24" s="524"/>
      <c r="CI24" s="524"/>
      <c r="CJ24" s="524"/>
      <c r="CK24" s="524"/>
      <c r="CL24" s="524"/>
      <c r="CM24" s="524"/>
      <c r="CN24" s="524"/>
      <c r="CO24" s="524"/>
      <c r="CP24" s="524"/>
      <c r="CQ24" s="524"/>
      <c r="CR24" s="524"/>
      <c r="CS24" s="525"/>
      <c r="CT24" s="367"/>
      <c r="CU24" s="368"/>
      <c r="CV24" s="368"/>
      <c r="CW24" s="368"/>
      <c r="CX24" s="368"/>
      <c r="CY24" s="368"/>
      <c r="CZ24" s="368"/>
      <c r="DA24" s="369"/>
      <c r="DB24" s="367"/>
      <c r="DC24" s="368"/>
      <c r="DD24" s="368"/>
      <c r="DE24" s="368"/>
      <c r="DF24" s="368"/>
      <c r="DG24" s="368"/>
      <c r="DH24" s="368"/>
      <c r="DI24" s="369"/>
    </row>
    <row r="25" spans="1:113" ht="18.75" customHeight="1" x14ac:dyDescent="0.2">
      <c r="A25" s="177"/>
      <c r="B25" s="574"/>
      <c r="C25" s="548"/>
      <c r="D25" s="549"/>
      <c r="E25" s="460" t="s">
        <v>143</v>
      </c>
      <c r="F25" s="417"/>
      <c r="G25" s="417"/>
      <c r="H25" s="417"/>
      <c r="I25" s="417"/>
      <c r="J25" s="417"/>
      <c r="K25" s="418"/>
      <c r="L25" s="461">
        <v>2</v>
      </c>
      <c r="M25" s="462"/>
      <c r="N25" s="462"/>
      <c r="O25" s="462"/>
      <c r="P25" s="476"/>
      <c r="Q25" s="461">
        <v>9300</v>
      </c>
      <c r="R25" s="462"/>
      <c r="S25" s="462"/>
      <c r="T25" s="462"/>
      <c r="U25" s="462"/>
      <c r="V25" s="476"/>
      <c r="W25" s="547"/>
      <c r="X25" s="548"/>
      <c r="Y25" s="549"/>
      <c r="Z25" s="460" t="s">
        <v>144</v>
      </c>
      <c r="AA25" s="417"/>
      <c r="AB25" s="417"/>
      <c r="AC25" s="417"/>
      <c r="AD25" s="417"/>
      <c r="AE25" s="417"/>
      <c r="AF25" s="417"/>
      <c r="AG25" s="418"/>
      <c r="AH25" s="461" t="s">
        <v>107</v>
      </c>
      <c r="AI25" s="462"/>
      <c r="AJ25" s="462"/>
      <c r="AK25" s="462"/>
      <c r="AL25" s="476"/>
      <c r="AM25" s="461" t="s">
        <v>107</v>
      </c>
      <c r="AN25" s="462"/>
      <c r="AO25" s="462"/>
      <c r="AP25" s="462"/>
      <c r="AQ25" s="462"/>
      <c r="AR25" s="476"/>
      <c r="AS25" s="461" t="s">
        <v>107</v>
      </c>
      <c r="AT25" s="462"/>
      <c r="AU25" s="462"/>
      <c r="AV25" s="462"/>
      <c r="AW25" s="462"/>
      <c r="AX25" s="463"/>
      <c r="AY25" s="404" t="s">
        <v>145</v>
      </c>
      <c r="AZ25" s="405"/>
      <c r="BA25" s="405"/>
      <c r="BB25" s="405"/>
      <c r="BC25" s="405"/>
      <c r="BD25" s="405"/>
      <c r="BE25" s="405"/>
      <c r="BF25" s="405"/>
      <c r="BG25" s="405"/>
      <c r="BH25" s="405"/>
      <c r="BI25" s="405"/>
      <c r="BJ25" s="405"/>
      <c r="BK25" s="405"/>
      <c r="BL25" s="405"/>
      <c r="BM25" s="406"/>
      <c r="BN25" s="407">
        <v>102762667</v>
      </c>
      <c r="BO25" s="408"/>
      <c r="BP25" s="408"/>
      <c r="BQ25" s="408"/>
      <c r="BR25" s="408"/>
      <c r="BS25" s="408"/>
      <c r="BT25" s="408"/>
      <c r="BU25" s="409"/>
      <c r="BV25" s="407">
        <v>110885646</v>
      </c>
      <c r="BW25" s="408"/>
      <c r="BX25" s="408"/>
      <c r="BY25" s="408"/>
      <c r="BZ25" s="408"/>
      <c r="CA25" s="408"/>
      <c r="CB25" s="408"/>
      <c r="CC25" s="409"/>
      <c r="CD25" s="356"/>
      <c r="CE25" s="524"/>
      <c r="CF25" s="524"/>
      <c r="CG25" s="524"/>
      <c r="CH25" s="524"/>
      <c r="CI25" s="524"/>
      <c r="CJ25" s="524"/>
      <c r="CK25" s="524"/>
      <c r="CL25" s="524"/>
      <c r="CM25" s="524"/>
      <c r="CN25" s="524"/>
      <c r="CO25" s="524"/>
      <c r="CP25" s="524"/>
      <c r="CQ25" s="524"/>
      <c r="CR25" s="524"/>
      <c r="CS25" s="525"/>
      <c r="CT25" s="367"/>
      <c r="CU25" s="368"/>
      <c r="CV25" s="368"/>
      <c r="CW25" s="368"/>
      <c r="CX25" s="368"/>
      <c r="CY25" s="368"/>
      <c r="CZ25" s="368"/>
      <c r="DA25" s="369"/>
      <c r="DB25" s="367"/>
      <c r="DC25" s="368"/>
      <c r="DD25" s="368"/>
      <c r="DE25" s="368"/>
      <c r="DF25" s="368"/>
      <c r="DG25" s="368"/>
      <c r="DH25" s="368"/>
      <c r="DI25" s="369"/>
    </row>
    <row r="26" spans="1:113" ht="18.75" customHeight="1" x14ac:dyDescent="0.2">
      <c r="A26" s="177"/>
      <c r="B26" s="574"/>
      <c r="C26" s="548"/>
      <c r="D26" s="549"/>
      <c r="E26" s="460" t="s">
        <v>146</v>
      </c>
      <c r="F26" s="417"/>
      <c r="G26" s="417"/>
      <c r="H26" s="417"/>
      <c r="I26" s="417"/>
      <c r="J26" s="417"/>
      <c r="K26" s="418"/>
      <c r="L26" s="461">
        <v>1</v>
      </c>
      <c r="M26" s="462"/>
      <c r="N26" s="462"/>
      <c r="O26" s="462"/>
      <c r="P26" s="476"/>
      <c r="Q26" s="461">
        <v>8150</v>
      </c>
      <c r="R26" s="462"/>
      <c r="S26" s="462"/>
      <c r="T26" s="462"/>
      <c r="U26" s="462"/>
      <c r="V26" s="476"/>
      <c r="W26" s="547"/>
      <c r="X26" s="548"/>
      <c r="Y26" s="549"/>
      <c r="Z26" s="460" t="s">
        <v>147</v>
      </c>
      <c r="AA26" s="571"/>
      <c r="AB26" s="571"/>
      <c r="AC26" s="571"/>
      <c r="AD26" s="571"/>
      <c r="AE26" s="571"/>
      <c r="AF26" s="571"/>
      <c r="AG26" s="572"/>
      <c r="AH26" s="461">
        <v>360</v>
      </c>
      <c r="AI26" s="462"/>
      <c r="AJ26" s="462"/>
      <c r="AK26" s="462"/>
      <c r="AL26" s="476"/>
      <c r="AM26" s="461">
        <v>1041120</v>
      </c>
      <c r="AN26" s="462"/>
      <c r="AO26" s="462"/>
      <c r="AP26" s="462"/>
      <c r="AQ26" s="462"/>
      <c r="AR26" s="476"/>
      <c r="AS26" s="461">
        <v>2892</v>
      </c>
      <c r="AT26" s="462"/>
      <c r="AU26" s="462"/>
      <c r="AV26" s="462"/>
      <c r="AW26" s="462"/>
      <c r="AX26" s="463"/>
      <c r="AY26" s="373" t="s">
        <v>148</v>
      </c>
      <c r="AZ26" s="374"/>
      <c r="BA26" s="374"/>
      <c r="BB26" s="374"/>
      <c r="BC26" s="374"/>
      <c r="BD26" s="374"/>
      <c r="BE26" s="374"/>
      <c r="BF26" s="374"/>
      <c r="BG26" s="374"/>
      <c r="BH26" s="374"/>
      <c r="BI26" s="374"/>
      <c r="BJ26" s="374"/>
      <c r="BK26" s="374"/>
      <c r="BL26" s="374"/>
      <c r="BM26" s="375"/>
      <c r="BN26" s="370" t="s">
        <v>107</v>
      </c>
      <c r="BO26" s="371"/>
      <c r="BP26" s="371"/>
      <c r="BQ26" s="371"/>
      <c r="BR26" s="371"/>
      <c r="BS26" s="371"/>
      <c r="BT26" s="371"/>
      <c r="BU26" s="372"/>
      <c r="BV26" s="370" t="s">
        <v>107</v>
      </c>
      <c r="BW26" s="371"/>
      <c r="BX26" s="371"/>
      <c r="BY26" s="371"/>
      <c r="BZ26" s="371"/>
      <c r="CA26" s="371"/>
      <c r="CB26" s="371"/>
      <c r="CC26" s="372"/>
      <c r="CD26" s="356"/>
      <c r="CE26" s="524"/>
      <c r="CF26" s="524"/>
      <c r="CG26" s="524"/>
      <c r="CH26" s="524"/>
      <c r="CI26" s="524"/>
      <c r="CJ26" s="524"/>
      <c r="CK26" s="524"/>
      <c r="CL26" s="524"/>
      <c r="CM26" s="524"/>
      <c r="CN26" s="524"/>
      <c r="CO26" s="524"/>
      <c r="CP26" s="524"/>
      <c r="CQ26" s="524"/>
      <c r="CR26" s="524"/>
      <c r="CS26" s="525"/>
      <c r="CT26" s="367"/>
      <c r="CU26" s="368"/>
      <c r="CV26" s="368"/>
      <c r="CW26" s="368"/>
      <c r="CX26" s="368"/>
      <c r="CY26" s="368"/>
      <c r="CZ26" s="368"/>
      <c r="DA26" s="369"/>
      <c r="DB26" s="367"/>
      <c r="DC26" s="368"/>
      <c r="DD26" s="368"/>
      <c r="DE26" s="368"/>
      <c r="DF26" s="368"/>
      <c r="DG26" s="368"/>
      <c r="DH26" s="368"/>
      <c r="DI26" s="369"/>
    </row>
    <row r="27" spans="1:113" ht="18.75" customHeight="1" thickBot="1" x14ac:dyDescent="0.25">
      <c r="A27" s="177"/>
      <c r="B27" s="574"/>
      <c r="C27" s="548"/>
      <c r="D27" s="549"/>
      <c r="E27" s="460" t="s">
        <v>149</v>
      </c>
      <c r="F27" s="417"/>
      <c r="G27" s="417"/>
      <c r="H27" s="417"/>
      <c r="I27" s="417"/>
      <c r="J27" s="417"/>
      <c r="K27" s="418"/>
      <c r="L27" s="461">
        <v>1</v>
      </c>
      <c r="M27" s="462"/>
      <c r="N27" s="462"/>
      <c r="O27" s="462"/>
      <c r="P27" s="476"/>
      <c r="Q27" s="461">
        <v>7650</v>
      </c>
      <c r="R27" s="462"/>
      <c r="S27" s="462"/>
      <c r="T27" s="462"/>
      <c r="U27" s="462"/>
      <c r="V27" s="476"/>
      <c r="W27" s="547"/>
      <c r="X27" s="548"/>
      <c r="Y27" s="549"/>
      <c r="Z27" s="460" t="s">
        <v>150</v>
      </c>
      <c r="AA27" s="417"/>
      <c r="AB27" s="417"/>
      <c r="AC27" s="417"/>
      <c r="AD27" s="417"/>
      <c r="AE27" s="417"/>
      <c r="AF27" s="417"/>
      <c r="AG27" s="418"/>
      <c r="AH27" s="461">
        <v>142</v>
      </c>
      <c r="AI27" s="462"/>
      <c r="AJ27" s="462"/>
      <c r="AK27" s="462"/>
      <c r="AL27" s="476"/>
      <c r="AM27" s="461">
        <v>477628</v>
      </c>
      <c r="AN27" s="462"/>
      <c r="AO27" s="462"/>
      <c r="AP27" s="462"/>
      <c r="AQ27" s="462"/>
      <c r="AR27" s="476"/>
      <c r="AS27" s="461">
        <v>3364</v>
      </c>
      <c r="AT27" s="462"/>
      <c r="AU27" s="462"/>
      <c r="AV27" s="462"/>
      <c r="AW27" s="462"/>
      <c r="AX27" s="463"/>
      <c r="AY27" s="505" t="s">
        <v>151</v>
      </c>
      <c r="AZ27" s="506"/>
      <c r="BA27" s="506"/>
      <c r="BB27" s="506"/>
      <c r="BC27" s="506"/>
      <c r="BD27" s="506"/>
      <c r="BE27" s="506"/>
      <c r="BF27" s="506"/>
      <c r="BG27" s="506"/>
      <c r="BH27" s="506"/>
      <c r="BI27" s="506"/>
      <c r="BJ27" s="506"/>
      <c r="BK27" s="506"/>
      <c r="BL27" s="506"/>
      <c r="BM27" s="507"/>
      <c r="BN27" s="559" t="s">
        <v>107</v>
      </c>
      <c r="BO27" s="560"/>
      <c r="BP27" s="560"/>
      <c r="BQ27" s="560"/>
      <c r="BR27" s="560"/>
      <c r="BS27" s="560"/>
      <c r="BT27" s="560"/>
      <c r="BU27" s="561"/>
      <c r="BV27" s="559" t="s">
        <v>500</v>
      </c>
      <c r="BW27" s="560"/>
      <c r="BX27" s="560"/>
      <c r="BY27" s="560"/>
      <c r="BZ27" s="560"/>
      <c r="CA27" s="560"/>
      <c r="CB27" s="560"/>
      <c r="CC27" s="561"/>
      <c r="CD27" s="353"/>
      <c r="CE27" s="524"/>
      <c r="CF27" s="524"/>
      <c r="CG27" s="524"/>
      <c r="CH27" s="524"/>
      <c r="CI27" s="524"/>
      <c r="CJ27" s="524"/>
      <c r="CK27" s="524"/>
      <c r="CL27" s="524"/>
      <c r="CM27" s="524"/>
      <c r="CN27" s="524"/>
      <c r="CO27" s="524"/>
      <c r="CP27" s="524"/>
      <c r="CQ27" s="524"/>
      <c r="CR27" s="524"/>
      <c r="CS27" s="525"/>
      <c r="CT27" s="367"/>
      <c r="CU27" s="368"/>
      <c r="CV27" s="368"/>
      <c r="CW27" s="368"/>
      <c r="CX27" s="368"/>
      <c r="CY27" s="368"/>
      <c r="CZ27" s="368"/>
      <c r="DA27" s="369"/>
      <c r="DB27" s="367"/>
      <c r="DC27" s="368"/>
      <c r="DD27" s="368"/>
      <c r="DE27" s="368"/>
      <c r="DF27" s="368"/>
      <c r="DG27" s="368"/>
      <c r="DH27" s="368"/>
      <c r="DI27" s="369"/>
    </row>
    <row r="28" spans="1:113" ht="18.75" customHeight="1" x14ac:dyDescent="0.2">
      <c r="A28" s="177"/>
      <c r="B28" s="574"/>
      <c r="C28" s="548"/>
      <c r="D28" s="549"/>
      <c r="E28" s="460" t="s">
        <v>152</v>
      </c>
      <c r="F28" s="417"/>
      <c r="G28" s="417"/>
      <c r="H28" s="417"/>
      <c r="I28" s="417"/>
      <c r="J28" s="417"/>
      <c r="K28" s="418"/>
      <c r="L28" s="461">
        <v>1</v>
      </c>
      <c r="M28" s="462"/>
      <c r="N28" s="462"/>
      <c r="O28" s="462"/>
      <c r="P28" s="476"/>
      <c r="Q28" s="461">
        <v>6850</v>
      </c>
      <c r="R28" s="462"/>
      <c r="S28" s="462"/>
      <c r="T28" s="462"/>
      <c r="U28" s="462"/>
      <c r="V28" s="476"/>
      <c r="W28" s="547"/>
      <c r="X28" s="548"/>
      <c r="Y28" s="549"/>
      <c r="Z28" s="460" t="s">
        <v>153</v>
      </c>
      <c r="AA28" s="417"/>
      <c r="AB28" s="417"/>
      <c r="AC28" s="417"/>
      <c r="AD28" s="417"/>
      <c r="AE28" s="417"/>
      <c r="AF28" s="417"/>
      <c r="AG28" s="418"/>
      <c r="AH28" s="461">
        <v>3</v>
      </c>
      <c r="AI28" s="462"/>
      <c r="AJ28" s="462"/>
      <c r="AK28" s="462"/>
      <c r="AL28" s="476"/>
      <c r="AM28" s="461">
        <v>11796</v>
      </c>
      <c r="AN28" s="462"/>
      <c r="AO28" s="462"/>
      <c r="AP28" s="462"/>
      <c r="AQ28" s="462"/>
      <c r="AR28" s="476"/>
      <c r="AS28" s="461">
        <v>3932</v>
      </c>
      <c r="AT28" s="462"/>
      <c r="AU28" s="462"/>
      <c r="AV28" s="462"/>
      <c r="AW28" s="462"/>
      <c r="AX28" s="463"/>
      <c r="AY28" s="562" t="s">
        <v>154</v>
      </c>
      <c r="AZ28" s="563"/>
      <c r="BA28" s="563"/>
      <c r="BB28" s="564"/>
      <c r="BC28" s="404" t="s">
        <v>48</v>
      </c>
      <c r="BD28" s="405"/>
      <c r="BE28" s="405"/>
      <c r="BF28" s="405"/>
      <c r="BG28" s="405"/>
      <c r="BH28" s="405"/>
      <c r="BI28" s="405"/>
      <c r="BJ28" s="405"/>
      <c r="BK28" s="405"/>
      <c r="BL28" s="405"/>
      <c r="BM28" s="406"/>
      <c r="BN28" s="407">
        <v>19748304</v>
      </c>
      <c r="BO28" s="408"/>
      <c r="BP28" s="408"/>
      <c r="BQ28" s="408"/>
      <c r="BR28" s="408"/>
      <c r="BS28" s="408"/>
      <c r="BT28" s="408"/>
      <c r="BU28" s="409"/>
      <c r="BV28" s="407">
        <v>21773094</v>
      </c>
      <c r="BW28" s="408"/>
      <c r="BX28" s="408"/>
      <c r="BY28" s="408"/>
      <c r="BZ28" s="408"/>
      <c r="CA28" s="408"/>
      <c r="CB28" s="408"/>
      <c r="CC28" s="409"/>
      <c r="CD28" s="356"/>
      <c r="CE28" s="524"/>
      <c r="CF28" s="524"/>
      <c r="CG28" s="524"/>
      <c r="CH28" s="524"/>
      <c r="CI28" s="524"/>
      <c r="CJ28" s="524"/>
      <c r="CK28" s="524"/>
      <c r="CL28" s="524"/>
      <c r="CM28" s="524"/>
      <c r="CN28" s="524"/>
      <c r="CO28" s="524"/>
      <c r="CP28" s="524"/>
      <c r="CQ28" s="524"/>
      <c r="CR28" s="524"/>
      <c r="CS28" s="525"/>
      <c r="CT28" s="367"/>
      <c r="CU28" s="368"/>
      <c r="CV28" s="368"/>
      <c r="CW28" s="368"/>
      <c r="CX28" s="368"/>
      <c r="CY28" s="368"/>
      <c r="CZ28" s="368"/>
      <c r="DA28" s="369"/>
      <c r="DB28" s="367"/>
      <c r="DC28" s="368"/>
      <c r="DD28" s="368"/>
      <c r="DE28" s="368"/>
      <c r="DF28" s="368"/>
      <c r="DG28" s="368"/>
      <c r="DH28" s="368"/>
      <c r="DI28" s="369"/>
    </row>
    <row r="29" spans="1:113" ht="18.75" customHeight="1" x14ac:dyDescent="0.2">
      <c r="A29" s="177"/>
      <c r="B29" s="574"/>
      <c r="C29" s="548"/>
      <c r="D29" s="549"/>
      <c r="E29" s="460" t="s">
        <v>155</v>
      </c>
      <c r="F29" s="417"/>
      <c r="G29" s="417"/>
      <c r="H29" s="417"/>
      <c r="I29" s="417"/>
      <c r="J29" s="417"/>
      <c r="K29" s="418"/>
      <c r="L29" s="461">
        <v>38</v>
      </c>
      <c r="M29" s="462"/>
      <c r="N29" s="462"/>
      <c r="O29" s="462"/>
      <c r="P29" s="476"/>
      <c r="Q29" s="461">
        <v>6350</v>
      </c>
      <c r="R29" s="462"/>
      <c r="S29" s="462"/>
      <c r="T29" s="462"/>
      <c r="U29" s="462"/>
      <c r="V29" s="476"/>
      <c r="W29" s="550"/>
      <c r="X29" s="551"/>
      <c r="Y29" s="552"/>
      <c r="Z29" s="460" t="s">
        <v>156</v>
      </c>
      <c r="AA29" s="417"/>
      <c r="AB29" s="417"/>
      <c r="AC29" s="417"/>
      <c r="AD29" s="417"/>
      <c r="AE29" s="417"/>
      <c r="AF29" s="417"/>
      <c r="AG29" s="418"/>
      <c r="AH29" s="461">
        <v>2728</v>
      </c>
      <c r="AI29" s="462"/>
      <c r="AJ29" s="462"/>
      <c r="AK29" s="462"/>
      <c r="AL29" s="476"/>
      <c r="AM29" s="461">
        <v>8465728</v>
      </c>
      <c r="AN29" s="462"/>
      <c r="AO29" s="462"/>
      <c r="AP29" s="462"/>
      <c r="AQ29" s="462"/>
      <c r="AR29" s="476"/>
      <c r="AS29" s="461">
        <v>3103</v>
      </c>
      <c r="AT29" s="462"/>
      <c r="AU29" s="462"/>
      <c r="AV29" s="462"/>
      <c r="AW29" s="462"/>
      <c r="AX29" s="463"/>
      <c r="AY29" s="565"/>
      <c r="AZ29" s="566"/>
      <c r="BA29" s="566"/>
      <c r="BB29" s="567"/>
      <c r="BC29" s="421" t="s">
        <v>157</v>
      </c>
      <c r="BD29" s="422"/>
      <c r="BE29" s="422"/>
      <c r="BF29" s="422"/>
      <c r="BG29" s="422"/>
      <c r="BH29" s="422"/>
      <c r="BI29" s="422"/>
      <c r="BJ29" s="422"/>
      <c r="BK29" s="422"/>
      <c r="BL29" s="422"/>
      <c r="BM29" s="423"/>
      <c r="BN29" s="370">
        <v>8478051</v>
      </c>
      <c r="BO29" s="371"/>
      <c r="BP29" s="371"/>
      <c r="BQ29" s="371"/>
      <c r="BR29" s="371"/>
      <c r="BS29" s="371"/>
      <c r="BT29" s="371"/>
      <c r="BU29" s="372"/>
      <c r="BV29" s="370">
        <v>3477990</v>
      </c>
      <c r="BW29" s="371"/>
      <c r="BX29" s="371"/>
      <c r="BY29" s="371"/>
      <c r="BZ29" s="371"/>
      <c r="CA29" s="371"/>
      <c r="CB29" s="371"/>
      <c r="CC29" s="372"/>
      <c r="CD29" s="353"/>
      <c r="CE29" s="524"/>
      <c r="CF29" s="524"/>
      <c r="CG29" s="524"/>
      <c r="CH29" s="524"/>
      <c r="CI29" s="524"/>
      <c r="CJ29" s="524"/>
      <c r="CK29" s="524"/>
      <c r="CL29" s="524"/>
      <c r="CM29" s="524"/>
      <c r="CN29" s="524"/>
      <c r="CO29" s="524"/>
      <c r="CP29" s="524"/>
      <c r="CQ29" s="524"/>
      <c r="CR29" s="524"/>
      <c r="CS29" s="525"/>
      <c r="CT29" s="367"/>
      <c r="CU29" s="368"/>
      <c r="CV29" s="368"/>
      <c r="CW29" s="368"/>
      <c r="CX29" s="368"/>
      <c r="CY29" s="368"/>
      <c r="CZ29" s="368"/>
      <c r="DA29" s="369"/>
      <c r="DB29" s="367"/>
      <c r="DC29" s="368"/>
      <c r="DD29" s="368"/>
      <c r="DE29" s="368"/>
      <c r="DF29" s="368"/>
      <c r="DG29" s="368"/>
      <c r="DH29" s="368"/>
      <c r="DI29" s="369"/>
    </row>
    <row r="30" spans="1:113" ht="18.75" customHeight="1" thickBot="1" x14ac:dyDescent="0.25">
      <c r="A30" s="177"/>
      <c r="B30" s="575"/>
      <c r="C30" s="576"/>
      <c r="D30" s="577"/>
      <c r="E30" s="464"/>
      <c r="F30" s="465"/>
      <c r="G30" s="465"/>
      <c r="H30" s="465"/>
      <c r="I30" s="465"/>
      <c r="J30" s="465"/>
      <c r="K30" s="466"/>
      <c r="L30" s="592"/>
      <c r="M30" s="593"/>
      <c r="N30" s="593"/>
      <c r="O30" s="593"/>
      <c r="P30" s="594"/>
      <c r="Q30" s="592"/>
      <c r="R30" s="593"/>
      <c r="S30" s="593"/>
      <c r="T30" s="593"/>
      <c r="U30" s="593"/>
      <c r="V30" s="594"/>
      <c r="W30" s="595" t="s">
        <v>158</v>
      </c>
      <c r="X30" s="596"/>
      <c r="Y30" s="596"/>
      <c r="Z30" s="596"/>
      <c r="AA30" s="596"/>
      <c r="AB30" s="596"/>
      <c r="AC30" s="596"/>
      <c r="AD30" s="596"/>
      <c r="AE30" s="596"/>
      <c r="AF30" s="596"/>
      <c r="AG30" s="597"/>
      <c r="AH30" s="540">
        <v>100.7</v>
      </c>
      <c r="AI30" s="541"/>
      <c r="AJ30" s="541"/>
      <c r="AK30" s="541"/>
      <c r="AL30" s="541"/>
      <c r="AM30" s="541"/>
      <c r="AN30" s="541"/>
      <c r="AO30" s="541"/>
      <c r="AP30" s="541"/>
      <c r="AQ30" s="541"/>
      <c r="AR30" s="541"/>
      <c r="AS30" s="541"/>
      <c r="AT30" s="541"/>
      <c r="AU30" s="541"/>
      <c r="AV30" s="541"/>
      <c r="AW30" s="541"/>
      <c r="AX30" s="543"/>
      <c r="AY30" s="568"/>
      <c r="AZ30" s="569"/>
      <c r="BA30" s="569"/>
      <c r="BB30" s="570"/>
      <c r="BC30" s="556" t="s">
        <v>50</v>
      </c>
      <c r="BD30" s="557"/>
      <c r="BE30" s="557"/>
      <c r="BF30" s="557"/>
      <c r="BG30" s="557"/>
      <c r="BH30" s="557"/>
      <c r="BI30" s="557"/>
      <c r="BJ30" s="557"/>
      <c r="BK30" s="557"/>
      <c r="BL30" s="557"/>
      <c r="BM30" s="558"/>
      <c r="BN30" s="559">
        <v>18529652</v>
      </c>
      <c r="BO30" s="560"/>
      <c r="BP30" s="560"/>
      <c r="BQ30" s="560"/>
      <c r="BR30" s="560"/>
      <c r="BS30" s="560"/>
      <c r="BT30" s="560"/>
      <c r="BU30" s="561"/>
      <c r="BV30" s="559">
        <v>17669654</v>
      </c>
      <c r="BW30" s="560"/>
      <c r="BX30" s="560"/>
      <c r="BY30" s="560"/>
      <c r="BZ30" s="560"/>
      <c r="CA30" s="560"/>
      <c r="CB30" s="560"/>
      <c r="CC30" s="561"/>
      <c r="CD30" s="357"/>
      <c r="CE30" s="188"/>
      <c r="CF30" s="188"/>
      <c r="CG30" s="188"/>
      <c r="CH30" s="188"/>
      <c r="CI30" s="188"/>
      <c r="CJ30" s="188"/>
      <c r="CK30" s="188"/>
      <c r="CL30" s="188"/>
      <c r="CM30" s="188"/>
      <c r="CN30" s="188"/>
      <c r="CO30" s="188"/>
      <c r="CP30" s="188"/>
      <c r="CQ30" s="188"/>
      <c r="CR30" s="188"/>
      <c r="CS30" s="189"/>
      <c r="CT30" s="190"/>
      <c r="CU30" s="191"/>
      <c r="CV30" s="191"/>
      <c r="CW30" s="191"/>
      <c r="CX30" s="191"/>
      <c r="CY30" s="191"/>
      <c r="CZ30" s="191"/>
      <c r="DA30" s="192"/>
      <c r="DB30" s="190"/>
      <c r="DC30" s="191"/>
      <c r="DD30" s="191"/>
      <c r="DE30" s="191"/>
      <c r="DF30" s="191"/>
      <c r="DG30" s="191"/>
      <c r="DH30" s="191"/>
      <c r="DI30" s="192"/>
    </row>
    <row r="31" spans="1:113" ht="13.5" customHeight="1" x14ac:dyDescent="0.2">
      <c r="A31" s="177"/>
      <c r="B31" s="193"/>
      <c r="DI31" s="194"/>
    </row>
    <row r="32" spans="1:113" ht="13.5" customHeight="1" x14ac:dyDescent="0.2">
      <c r="A32" s="177"/>
      <c r="B32" s="195"/>
      <c r="C32" s="600" t="s">
        <v>159</v>
      </c>
      <c r="D32" s="600"/>
      <c r="E32" s="600"/>
      <c r="F32" s="600"/>
      <c r="G32" s="600"/>
      <c r="H32" s="600"/>
      <c r="I32" s="600"/>
      <c r="J32" s="600"/>
      <c r="K32" s="600"/>
      <c r="L32" s="600"/>
      <c r="M32" s="600"/>
      <c r="N32" s="600"/>
      <c r="O32" s="600"/>
      <c r="P32" s="600"/>
      <c r="Q32" s="600"/>
      <c r="R32" s="600"/>
      <c r="S32" s="600"/>
      <c r="U32" s="374" t="s">
        <v>160</v>
      </c>
      <c r="V32" s="374"/>
      <c r="W32" s="374"/>
      <c r="X32" s="374"/>
      <c r="Y32" s="374"/>
      <c r="Z32" s="374"/>
      <c r="AA32" s="374"/>
      <c r="AB32" s="374"/>
      <c r="AC32" s="374"/>
      <c r="AD32" s="374"/>
      <c r="AE32" s="374"/>
      <c r="AF32" s="374"/>
      <c r="AG32" s="374"/>
      <c r="AH32" s="374"/>
      <c r="AI32" s="374"/>
      <c r="AJ32" s="374"/>
      <c r="AK32" s="374"/>
      <c r="AM32" s="374" t="s">
        <v>161</v>
      </c>
      <c r="AN32" s="374"/>
      <c r="AO32" s="374"/>
      <c r="AP32" s="374"/>
      <c r="AQ32" s="374"/>
      <c r="AR32" s="374"/>
      <c r="AS32" s="374"/>
      <c r="AT32" s="374"/>
      <c r="AU32" s="374"/>
      <c r="AV32" s="374"/>
      <c r="AW32" s="374"/>
      <c r="AX32" s="374"/>
      <c r="AY32" s="374"/>
      <c r="AZ32" s="374"/>
      <c r="BA32" s="374"/>
      <c r="BB32" s="374"/>
      <c r="BC32" s="374"/>
      <c r="BE32" s="374" t="s">
        <v>162</v>
      </c>
      <c r="BF32" s="374"/>
      <c r="BG32" s="374"/>
      <c r="BH32" s="374"/>
      <c r="BI32" s="374"/>
      <c r="BJ32" s="374"/>
      <c r="BK32" s="374"/>
      <c r="BL32" s="374"/>
      <c r="BM32" s="374"/>
      <c r="BN32" s="374"/>
      <c r="BO32" s="374"/>
      <c r="BP32" s="374"/>
      <c r="BQ32" s="374"/>
      <c r="BR32" s="374"/>
      <c r="BS32" s="374"/>
      <c r="BT32" s="374"/>
      <c r="BU32" s="374"/>
      <c r="BW32" s="374" t="s">
        <v>163</v>
      </c>
      <c r="BX32" s="374"/>
      <c r="BY32" s="374"/>
      <c r="BZ32" s="374"/>
      <c r="CA32" s="374"/>
      <c r="CB32" s="374"/>
      <c r="CC32" s="374"/>
      <c r="CD32" s="374"/>
      <c r="CE32" s="374"/>
      <c r="CF32" s="374"/>
      <c r="CG32" s="374"/>
      <c r="CH32" s="374"/>
      <c r="CI32" s="374"/>
      <c r="CJ32" s="374"/>
      <c r="CK32" s="374"/>
      <c r="CL32" s="374"/>
      <c r="CM32" s="374"/>
      <c r="CO32" s="374" t="s">
        <v>164</v>
      </c>
      <c r="CP32" s="374"/>
      <c r="CQ32" s="374"/>
      <c r="CR32" s="374"/>
      <c r="CS32" s="374"/>
      <c r="CT32" s="374"/>
      <c r="CU32" s="374"/>
      <c r="CV32" s="374"/>
      <c r="CW32" s="374"/>
      <c r="CX32" s="374"/>
      <c r="CY32" s="374"/>
      <c r="CZ32" s="374"/>
      <c r="DA32" s="374"/>
      <c r="DB32" s="374"/>
      <c r="DC32" s="374"/>
      <c r="DD32" s="374"/>
      <c r="DE32" s="374"/>
      <c r="DI32" s="194"/>
    </row>
    <row r="33" spans="1:113" ht="13.5" customHeight="1" x14ac:dyDescent="0.2">
      <c r="A33" s="177"/>
      <c r="B33" s="195"/>
      <c r="C33" s="442" t="s">
        <v>498</v>
      </c>
      <c r="D33" s="442"/>
      <c r="E33" s="395" t="s">
        <v>499</v>
      </c>
      <c r="F33" s="395"/>
      <c r="G33" s="395"/>
      <c r="H33" s="395"/>
      <c r="I33" s="395"/>
      <c r="J33" s="395"/>
      <c r="K33" s="395"/>
      <c r="L33" s="395"/>
      <c r="M33" s="395"/>
      <c r="N33" s="395"/>
      <c r="O33" s="395"/>
      <c r="P33" s="395"/>
      <c r="Q33" s="395"/>
      <c r="R33" s="395"/>
      <c r="S33" s="395"/>
      <c r="T33" s="354"/>
      <c r="U33" s="442" t="s">
        <v>165</v>
      </c>
      <c r="V33" s="442"/>
      <c r="W33" s="395" t="s">
        <v>166</v>
      </c>
      <c r="X33" s="395"/>
      <c r="Y33" s="395"/>
      <c r="Z33" s="395"/>
      <c r="AA33" s="395"/>
      <c r="AB33" s="395"/>
      <c r="AC33" s="395"/>
      <c r="AD33" s="395"/>
      <c r="AE33" s="395"/>
      <c r="AF33" s="395"/>
      <c r="AG33" s="395"/>
      <c r="AH33" s="395"/>
      <c r="AI33" s="395"/>
      <c r="AJ33" s="395"/>
      <c r="AK33" s="395"/>
      <c r="AL33" s="354"/>
      <c r="AM33" s="442" t="s">
        <v>498</v>
      </c>
      <c r="AN33" s="442"/>
      <c r="AO33" s="395" t="s">
        <v>166</v>
      </c>
      <c r="AP33" s="395"/>
      <c r="AQ33" s="395"/>
      <c r="AR33" s="395"/>
      <c r="AS33" s="395"/>
      <c r="AT33" s="395"/>
      <c r="AU33" s="395"/>
      <c r="AV33" s="395"/>
      <c r="AW33" s="395"/>
      <c r="AX33" s="395"/>
      <c r="AY33" s="395"/>
      <c r="AZ33" s="395"/>
      <c r="BA33" s="395"/>
      <c r="BB33" s="395"/>
      <c r="BC33" s="395"/>
      <c r="BD33" s="358"/>
      <c r="BE33" s="395" t="s">
        <v>167</v>
      </c>
      <c r="BF33" s="395"/>
      <c r="BG33" s="395" t="s">
        <v>168</v>
      </c>
      <c r="BH33" s="395"/>
      <c r="BI33" s="395"/>
      <c r="BJ33" s="395"/>
      <c r="BK33" s="395"/>
      <c r="BL33" s="395"/>
      <c r="BM33" s="395"/>
      <c r="BN33" s="395"/>
      <c r="BO33" s="395"/>
      <c r="BP33" s="395"/>
      <c r="BQ33" s="395"/>
      <c r="BR33" s="395"/>
      <c r="BS33" s="395"/>
      <c r="BT33" s="395"/>
      <c r="BU33" s="395"/>
      <c r="BV33" s="358"/>
      <c r="BW33" s="442" t="s">
        <v>167</v>
      </c>
      <c r="BX33" s="442"/>
      <c r="BY33" s="395" t="s">
        <v>169</v>
      </c>
      <c r="BZ33" s="395"/>
      <c r="CA33" s="395"/>
      <c r="CB33" s="395"/>
      <c r="CC33" s="395"/>
      <c r="CD33" s="395"/>
      <c r="CE33" s="395"/>
      <c r="CF33" s="395"/>
      <c r="CG33" s="395"/>
      <c r="CH33" s="395"/>
      <c r="CI33" s="395"/>
      <c r="CJ33" s="395"/>
      <c r="CK33" s="395"/>
      <c r="CL33" s="395"/>
      <c r="CM33" s="395"/>
      <c r="CN33" s="354"/>
      <c r="CO33" s="442" t="s">
        <v>165</v>
      </c>
      <c r="CP33" s="442"/>
      <c r="CQ33" s="395" t="s">
        <v>170</v>
      </c>
      <c r="CR33" s="395"/>
      <c r="CS33" s="395"/>
      <c r="CT33" s="395"/>
      <c r="CU33" s="395"/>
      <c r="CV33" s="395"/>
      <c r="CW33" s="395"/>
      <c r="CX33" s="395"/>
      <c r="CY33" s="395"/>
      <c r="CZ33" s="395"/>
      <c r="DA33" s="395"/>
      <c r="DB33" s="395"/>
      <c r="DC33" s="395"/>
      <c r="DD33" s="395"/>
      <c r="DE33" s="395"/>
      <c r="DF33" s="354"/>
      <c r="DG33" s="602" t="s">
        <v>497</v>
      </c>
      <c r="DH33" s="602"/>
      <c r="DI33" s="355"/>
    </row>
    <row r="34" spans="1:113" ht="32.25" customHeight="1" x14ac:dyDescent="0.2">
      <c r="A34" s="177"/>
      <c r="B34" s="195"/>
      <c r="C34" s="599">
        <f>IF(E34="","",1)</f>
        <v>1</v>
      </c>
      <c r="D34" s="599"/>
      <c r="E34" s="598" t="str">
        <f>IF('[1]各会計、関係団体の財政状況及び健全化判断比率'!B7="","",'[1]各会計、関係団体の財政状況及び健全化判断比率'!B7)</f>
        <v>一般会計</v>
      </c>
      <c r="F34" s="598"/>
      <c r="G34" s="598"/>
      <c r="H34" s="598"/>
      <c r="I34" s="598"/>
      <c r="J34" s="598"/>
      <c r="K34" s="598"/>
      <c r="L34" s="598"/>
      <c r="M34" s="598"/>
      <c r="N34" s="598"/>
      <c r="O34" s="598"/>
      <c r="P34" s="598"/>
      <c r="Q34" s="598"/>
      <c r="R34" s="598"/>
      <c r="S34" s="598"/>
      <c r="T34" s="177"/>
      <c r="U34" s="599">
        <f>IF(W34="","",MAX(C34:D43)+1)</f>
        <v>4</v>
      </c>
      <c r="V34" s="599"/>
      <c r="W34" s="598" t="str">
        <f>IF('[1]各会計、関係団体の財政状況及び健全化判断比率'!B28="","",'[1]各会計、関係団体の財政状況及び健全化判断比率'!B28)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77"/>
      <c r="AM34" s="599">
        <f>IF(AO34="","",MAX(C34:D43,U34:V43)+1)</f>
        <v>8</v>
      </c>
      <c r="AN34" s="599"/>
      <c r="AO34" s="598" t="str">
        <f>IF('[1]各会計、関係団体の財政状況及び健全化判断比率'!B32="","",'[1]各会計、関係団体の財政状況及び健全化判断比率'!B32)</f>
        <v>病院事業会計</v>
      </c>
      <c r="AP34" s="598"/>
      <c r="AQ34" s="598"/>
      <c r="AR34" s="598"/>
      <c r="AS34" s="598"/>
      <c r="AT34" s="598"/>
      <c r="AU34" s="598"/>
      <c r="AV34" s="598"/>
      <c r="AW34" s="598"/>
      <c r="AX34" s="598"/>
      <c r="AY34" s="598"/>
      <c r="AZ34" s="598"/>
      <c r="BA34" s="598"/>
      <c r="BB34" s="598"/>
      <c r="BC34" s="598"/>
      <c r="BD34" s="177"/>
      <c r="BE34" s="599">
        <f>IF(BG34="","",MAX(C34:D43,U34:V43,AM34:AN43)+1)</f>
        <v>12</v>
      </c>
      <c r="BF34" s="599"/>
      <c r="BG34" s="598" t="str">
        <f>IF('[1]各会計、関係団体の財政状況及び健全化判断比率'!B36="","",'[1]各会計、関係団体の財政状況及び健全化判断比率'!B36)</f>
        <v>集落排水事業特別会計</v>
      </c>
      <c r="BH34" s="598"/>
      <c r="BI34" s="598"/>
      <c r="BJ34" s="598"/>
      <c r="BK34" s="598"/>
      <c r="BL34" s="598"/>
      <c r="BM34" s="598"/>
      <c r="BN34" s="598"/>
      <c r="BO34" s="598"/>
      <c r="BP34" s="598"/>
      <c r="BQ34" s="598"/>
      <c r="BR34" s="598"/>
      <c r="BS34" s="598"/>
      <c r="BT34" s="598"/>
      <c r="BU34" s="598"/>
      <c r="BV34" s="177"/>
      <c r="BW34" s="599">
        <f>IF(BY34="","",MAX(C34:D43,U34:V43,AM34:AN43,BE34:BF43)+1)</f>
        <v>15</v>
      </c>
      <c r="BX34" s="599"/>
      <c r="BY34" s="598" t="str">
        <f>IF('[1]各会計、関係団体の財政状況及び健全化判断比率'!B68="","",'[1]各会計、関係団体の財政状況及び健全化判断比率'!B68)</f>
        <v>福山地区消防組合</v>
      </c>
      <c r="BZ34" s="598"/>
      <c r="CA34" s="598"/>
      <c r="CB34" s="598"/>
      <c r="CC34" s="598"/>
      <c r="CD34" s="598"/>
      <c r="CE34" s="598"/>
      <c r="CF34" s="598"/>
      <c r="CG34" s="598"/>
      <c r="CH34" s="598"/>
      <c r="CI34" s="598"/>
      <c r="CJ34" s="598"/>
      <c r="CK34" s="598"/>
      <c r="CL34" s="598"/>
      <c r="CM34" s="598"/>
      <c r="CN34" s="177"/>
      <c r="CO34" s="599">
        <f>IF(CQ34="","",MAX(C34:D43,U34:V43,AM34:AN43,BE34:BF43,BW34:BX43)+1)</f>
        <v>18</v>
      </c>
      <c r="CP34" s="599"/>
      <c r="CQ34" s="598" t="str">
        <f>IF('[1]各会計、関係団体の財政状況及び健全化判断比率'!BS7="","",'[1]各会計、関係団体の財政状況及び健全化判断比率'!BS7)</f>
        <v>福山市土地開発公社</v>
      </c>
      <c r="CR34" s="598"/>
      <c r="CS34" s="598"/>
      <c r="CT34" s="598"/>
      <c r="CU34" s="598"/>
      <c r="CV34" s="598"/>
      <c r="CW34" s="598"/>
      <c r="CX34" s="598"/>
      <c r="CY34" s="598"/>
      <c r="CZ34" s="598"/>
      <c r="DA34" s="598"/>
      <c r="DB34" s="598"/>
      <c r="DC34" s="598"/>
      <c r="DD34" s="598"/>
      <c r="DE34" s="598"/>
      <c r="DG34" s="601" t="str">
        <f>IF('[1]各会計、関係団体の財政状況及び健全化判断比率'!BR7="","",'[1]各会計、関係団体の財政状況及び健全化判断比率'!BR7)</f>
        <v>〇</v>
      </c>
      <c r="DH34" s="601"/>
      <c r="DI34" s="355"/>
    </row>
    <row r="35" spans="1:113" ht="32.25" customHeight="1" x14ac:dyDescent="0.2">
      <c r="A35" s="177"/>
      <c r="B35" s="195"/>
      <c r="C35" s="599">
        <f t="shared" ref="C35:C43" si="0">IF(E35="","",C34+1)</f>
        <v>2</v>
      </c>
      <c r="D35" s="599"/>
      <c r="E35" s="598" t="str">
        <f>IF('[1]各会計、関係団体の財政状況及び健全化判断比率'!B8="","",'[1]各会計、関係団体の財政状況及び健全化判断比率'!B8)</f>
        <v>母子父子寡婦福祉資金貸付特別会計</v>
      </c>
      <c r="F35" s="598"/>
      <c r="G35" s="598"/>
      <c r="H35" s="598"/>
      <c r="I35" s="598"/>
      <c r="J35" s="598"/>
      <c r="K35" s="598"/>
      <c r="L35" s="598"/>
      <c r="M35" s="598"/>
      <c r="N35" s="598"/>
      <c r="O35" s="598"/>
      <c r="P35" s="598"/>
      <c r="Q35" s="598"/>
      <c r="R35" s="598"/>
      <c r="S35" s="598"/>
      <c r="T35" s="177"/>
      <c r="U35" s="599">
        <f t="shared" ref="U35:U43" si="1">IF(W35="","",U34+1)</f>
        <v>5</v>
      </c>
      <c r="V35" s="599"/>
      <c r="W35" s="598" t="str">
        <f>IF('[1]各会計、関係団体の財政状況及び健全化判断比率'!B29="","",'[1]各会計、関係団体の財政状況及び健全化判断比率'!B29)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77"/>
      <c r="AM35" s="599">
        <f t="shared" ref="AM35:AM43" si="2">IF(AO35="","",AM34+1)</f>
        <v>9</v>
      </c>
      <c r="AN35" s="599"/>
      <c r="AO35" s="598" t="str">
        <f>IF('[1]各会計、関係団体の財政状況及び健全化判断比率'!B33="","",'[1]各会計、関係団体の財政状況及び健全化判断比率'!B33)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77"/>
      <c r="BE35" s="599">
        <f t="shared" ref="BE35:BE43" si="3">IF(BG35="","",BE34+1)</f>
        <v>13</v>
      </c>
      <c r="BF35" s="599"/>
      <c r="BG35" s="598" t="str">
        <f>IF('[1]各会計、関係団体の財政状況及び健全化判断比率'!B37="","",'[1]各会計、関係団体の財政状況及び健全化判断比率'!B37)</f>
        <v>食肉センター特別会計</v>
      </c>
      <c r="BH35" s="598"/>
      <c r="BI35" s="598"/>
      <c r="BJ35" s="598"/>
      <c r="BK35" s="598"/>
      <c r="BL35" s="598"/>
      <c r="BM35" s="598"/>
      <c r="BN35" s="598"/>
      <c r="BO35" s="598"/>
      <c r="BP35" s="598"/>
      <c r="BQ35" s="598"/>
      <c r="BR35" s="598"/>
      <c r="BS35" s="598"/>
      <c r="BT35" s="598"/>
      <c r="BU35" s="598"/>
      <c r="BV35" s="177"/>
      <c r="BW35" s="599">
        <f t="shared" ref="BW35:BW43" si="4">IF(BY35="","",BW34+1)</f>
        <v>16</v>
      </c>
      <c r="BX35" s="599"/>
      <c r="BY35" s="598" t="str">
        <f>IF('[1]各会計、関係団体の財政状況及び健全化判断比率'!B69="","",'[1]各会計、関係団体の財政状況及び健全化判断比率'!B69)</f>
        <v>後期高齢者医療広域連合（一般会計）</v>
      </c>
      <c r="BZ35" s="598"/>
      <c r="CA35" s="598"/>
      <c r="CB35" s="598"/>
      <c r="CC35" s="598"/>
      <c r="CD35" s="598"/>
      <c r="CE35" s="598"/>
      <c r="CF35" s="598"/>
      <c r="CG35" s="598"/>
      <c r="CH35" s="598"/>
      <c r="CI35" s="598"/>
      <c r="CJ35" s="598"/>
      <c r="CK35" s="598"/>
      <c r="CL35" s="598"/>
      <c r="CM35" s="598"/>
      <c r="CN35" s="177"/>
      <c r="CO35" s="599">
        <f t="shared" ref="CO35:CO43" si="5">IF(CQ35="","",CO34+1)</f>
        <v>19</v>
      </c>
      <c r="CP35" s="599"/>
      <c r="CQ35" s="598" t="str">
        <f>IF('[1]各会計、関係団体の財政状況及び健全化判断比率'!BS8="","",'[1]各会計、関係団体の財政状況及び健全化判断比率'!BS8)</f>
        <v>福山市スポーツ協会</v>
      </c>
      <c r="CR35" s="598"/>
      <c r="CS35" s="598"/>
      <c r="CT35" s="598"/>
      <c r="CU35" s="598"/>
      <c r="CV35" s="598"/>
      <c r="CW35" s="598"/>
      <c r="CX35" s="598"/>
      <c r="CY35" s="598"/>
      <c r="CZ35" s="598"/>
      <c r="DA35" s="598"/>
      <c r="DB35" s="598"/>
      <c r="DC35" s="598"/>
      <c r="DD35" s="598"/>
      <c r="DE35" s="598"/>
      <c r="DG35" s="601" t="str">
        <f>IF('[1]各会計、関係団体の財政状況及び健全化判断比率'!BR8="","",'[1]各会計、関係団体の財政状況及び健全化判断比率'!BR8)</f>
        <v/>
      </c>
      <c r="DH35" s="601"/>
      <c r="DI35" s="355"/>
    </row>
    <row r="36" spans="1:113" ht="32.25" customHeight="1" x14ac:dyDescent="0.2">
      <c r="A36" s="177"/>
      <c r="B36" s="195"/>
      <c r="C36" s="599">
        <f t="shared" si="0"/>
        <v>3</v>
      </c>
      <c r="D36" s="599"/>
      <c r="E36" s="598" t="str">
        <f>IF('[1]各会計、関係団体の財政状況及び健全化判断比率'!B9="","",'[1]各会計、関係団体の財政状況及び健全化判断比率'!B9)</f>
        <v>誠之奨学資金特別会計</v>
      </c>
      <c r="F36" s="598"/>
      <c r="G36" s="598"/>
      <c r="H36" s="598"/>
      <c r="I36" s="598"/>
      <c r="J36" s="598"/>
      <c r="K36" s="598"/>
      <c r="L36" s="598"/>
      <c r="M36" s="598"/>
      <c r="N36" s="598"/>
      <c r="O36" s="598"/>
      <c r="P36" s="598"/>
      <c r="Q36" s="598"/>
      <c r="R36" s="598"/>
      <c r="S36" s="598"/>
      <c r="T36" s="177"/>
      <c r="U36" s="599">
        <f t="shared" si="1"/>
        <v>6</v>
      </c>
      <c r="V36" s="599"/>
      <c r="W36" s="598" t="str">
        <f>IF('[1]各会計、関係団体の財政状況及び健全化判断比率'!B30="","",'[1]各会計、関係団体の財政状況及び健全化判断比率'!B30)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77"/>
      <c r="AM36" s="599">
        <f t="shared" si="2"/>
        <v>10</v>
      </c>
      <c r="AN36" s="599"/>
      <c r="AO36" s="598" t="str">
        <f>IF('[1]各会計、関係団体の財政状況及び健全化判断比率'!B34="","",'[1]各会計、関係団体の財政状況及び健全化判断比率'!B34)</f>
        <v>工業用水道事業会計</v>
      </c>
      <c r="AP36" s="598"/>
      <c r="AQ36" s="598"/>
      <c r="AR36" s="598"/>
      <c r="AS36" s="598"/>
      <c r="AT36" s="598"/>
      <c r="AU36" s="598"/>
      <c r="AV36" s="598"/>
      <c r="AW36" s="598"/>
      <c r="AX36" s="598"/>
      <c r="AY36" s="598"/>
      <c r="AZ36" s="598"/>
      <c r="BA36" s="598"/>
      <c r="BB36" s="598"/>
      <c r="BC36" s="598"/>
      <c r="BD36" s="177"/>
      <c r="BE36" s="599">
        <f t="shared" si="3"/>
        <v>14</v>
      </c>
      <c r="BF36" s="599"/>
      <c r="BG36" s="598" t="str">
        <f>IF('[1]各会計、関係団体の財政状況及び健全化判断比率'!B38="","",'[1]各会計、関係団体の財政状況及び健全化判断比率'!B38)</f>
        <v>都市開発事業特別会計</v>
      </c>
      <c r="BH36" s="598"/>
      <c r="BI36" s="598"/>
      <c r="BJ36" s="598"/>
      <c r="BK36" s="598"/>
      <c r="BL36" s="598"/>
      <c r="BM36" s="598"/>
      <c r="BN36" s="598"/>
      <c r="BO36" s="598"/>
      <c r="BP36" s="598"/>
      <c r="BQ36" s="598"/>
      <c r="BR36" s="598"/>
      <c r="BS36" s="598"/>
      <c r="BT36" s="598"/>
      <c r="BU36" s="598"/>
      <c r="BV36" s="177"/>
      <c r="BW36" s="599">
        <f t="shared" si="4"/>
        <v>17</v>
      </c>
      <c r="BX36" s="599"/>
      <c r="BY36" s="598" t="str">
        <f>IF('[1]各会計、関係団体の財政状況及び健全化判断比率'!B70="","",'[1]各会計、関係団体の財政状況及び健全化判断比率'!B70)</f>
        <v>後期高齢者医療広域連合（特別会計）</v>
      </c>
      <c r="BZ36" s="598"/>
      <c r="CA36" s="598"/>
      <c r="CB36" s="598"/>
      <c r="CC36" s="598"/>
      <c r="CD36" s="598"/>
      <c r="CE36" s="598"/>
      <c r="CF36" s="598"/>
      <c r="CG36" s="598"/>
      <c r="CH36" s="598"/>
      <c r="CI36" s="598"/>
      <c r="CJ36" s="598"/>
      <c r="CK36" s="598"/>
      <c r="CL36" s="598"/>
      <c r="CM36" s="598"/>
      <c r="CN36" s="177"/>
      <c r="CO36" s="599">
        <f t="shared" si="5"/>
        <v>20</v>
      </c>
      <c r="CP36" s="599"/>
      <c r="CQ36" s="598" t="str">
        <f>IF('[1]各会計、関係団体の財政状況及び健全化判断比率'!BS9="","",'[1]各会計、関係団体の財政状況及び健全化判断比率'!BS9)</f>
        <v>ふくやま芸術文化財団</v>
      </c>
      <c r="CR36" s="598"/>
      <c r="CS36" s="598"/>
      <c r="CT36" s="598"/>
      <c r="CU36" s="598"/>
      <c r="CV36" s="598"/>
      <c r="CW36" s="598"/>
      <c r="CX36" s="598"/>
      <c r="CY36" s="598"/>
      <c r="CZ36" s="598"/>
      <c r="DA36" s="598"/>
      <c r="DB36" s="598"/>
      <c r="DC36" s="598"/>
      <c r="DD36" s="598"/>
      <c r="DE36" s="598"/>
      <c r="DG36" s="601" t="str">
        <f>IF('[1]各会計、関係団体の財政状況及び健全化判断比率'!BR9="","",'[1]各会計、関係団体の財政状況及び健全化判断比率'!BR9)</f>
        <v/>
      </c>
      <c r="DH36" s="601"/>
      <c r="DI36" s="355"/>
    </row>
    <row r="37" spans="1:113" ht="32.25" customHeight="1" x14ac:dyDescent="0.2">
      <c r="A37" s="177"/>
      <c r="B37" s="195"/>
      <c r="C37" s="599" t="str">
        <f t="shared" si="0"/>
        <v/>
      </c>
      <c r="D37" s="599"/>
      <c r="E37" s="598" t="str">
        <f>IF('[1]各会計、関係団体の財政状況及び健全化判断比率'!B10="","",'[1]各会計、関係団体の財政状況及び健全化判断比率'!B10)</f>
        <v/>
      </c>
      <c r="F37" s="598"/>
      <c r="G37" s="598"/>
      <c r="H37" s="598"/>
      <c r="I37" s="598"/>
      <c r="J37" s="598"/>
      <c r="K37" s="598"/>
      <c r="L37" s="598"/>
      <c r="M37" s="598"/>
      <c r="N37" s="598"/>
      <c r="O37" s="598"/>
      <c r="P37" s="598"/>
      <c r="Q37" s="598"/>
      <c r="R37" s="598"/>
      <c r="S37" s="598"/>
      <c r="T37" s="177"/>
      <c r="U37" s="599">
        <f t="shared" si="1"/>
        <v>7</v>
      </c>
      <c r="V37" s="599"/>
      <c r="W37" s="598" t="str">
        <f>IF('[1]各会計、関係団体の財政状況及び健全化判断比率'!B31="","",'[1]各会計、関係団体の財政状況及び健全化判断比率'!B31)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77"/>
      <c r="AM37" s="599">
        <f t="shared" si="2"/>
        <v>11</v>
      </c>
      <c r="AN37" s="599"/>
      <c r="AO37" s="598" t="str">
        <f>IF('[1]各会計、関係団体の財政状況及び健全化判断比率'!B35="","",'[1]各会計、関係団体の財政状況及び健全化判断比率'!B35)</f>
        <v>下水道事業会計</v>
      </c>
      <c r="AP37" s="598"/>
      <c r="AQ37" s="598"/>
      <c r="AR37" s="598"/>
      <c r="AS37" s="598"/>
      <c r="AT37" s="598"/>
      <c r="AU37" s="598"/>
      <c r="AV37" s="598"/>
      <c r="AW37" s="598"/>
      <c r="AX37" s="598"/>
      <c r="AY37" s="598"/>
      <c r="AZ37" s="598"/>
      <c r="BA37" s="598"/>
      <c r="BB37" s="598"/>
      <c r="BC37" s="598"/>
      <c r="BD37" s="177"/>
      <c r="BE37" s="599" t="str">
        <f t="shared" si="3"/>
        <v/>
      </c>
      <c r="BF37" s="599"/>
      <c r="BG37" s="598"/>
      <c r="BH37" s="598"/>
      <c r="BI37" s="598"/>
      <c r="BJ37" s="598"/>
      <c r="BK37" s="598"/>
      <c r="BL37" s="598"/>
      <c r="BM37" s="598"/>
      <c r="BN37" s="598"/>
      <c r="BO37" s="598"/>
      <c r="BP37" s="598"/>
      <c r="BQ37" s="598"/>
      <c r="BR37" s="598"/>
      <c r="BS37" s="598"/>
      <c r="BT37" s="598"/>
      <c r="BU37" s="598"/>
      <c r="BV37" s="177"/>
      <c r="BW37" s="599" t="str">
        <f t="shared" si="4"/>
        <v/>
      </c>
      <c r="BX37" s="599"/>
      <c r="BY37" s="598" t="str">
        <f>IF('[1]各会計、関係団体の財政状況及び健全化判断比率'!B71="","",'[1]各会計、関係団体の財政状況及び健全化判断比率'!B71)</f>
        <v/>
      </c>
      <c r="BZ37" s="598"/>
      <c r="CA37" s="598"/>
      <c r="CB37" s="598"/>
      <c r="CC37" s="598"/>
      <c r="CD37" s="598"/>
      <c r="CE37" s="598"/>
      <c r="CF37" s="598"/>
      <c r="CG37" s="598"/>
      <c r="CH37" s="598"/>
      <c r="CI37" s="598"/>
      <c r="CJ37" s="598"/>
      <c r="CK37" s="598"/>
      <c r="CL37" s="598"/>
      <c r="CM37" s="598"/>
      <c r="CN37" s="177"/>
      <c r="CO37" s="599">
        <f t="shared" si="5"/>
        <v>21</v>
      </c>
      <c r="CP37" s="599"/>
      <c r="CQ37" s="598" t="str">
        <f>IF('[1]各会計、関係団体の財政状況及び健全化判断比率'!BS10="","",'[1]各会計、関係団体の財政状況及び健全化判断比率'!BS10)</f>
        <v>備後地域地場産業振興センター</v>
      </c>
      <c r="CR37" s="598"/>
      <c r="CS37" s="598"/>
      <c r="CT37" s="598"/>
      <c r="CU37" s="598"/>
      <c r="CV37" s="598"/>
      <c r="CW37" s="598"/>
      <c r="CX37" s="598"/>
      <c r="CY37" s="598"/>
      <c r="CZ37" s="598"/>
      <c r="DA37" s="598"/>
      <c r="DB37" s="598"/>
      <c r="DC37" s="598"/>
      <c r="DD37" s="598"/>
      <c r="DE37" s="598"/>
      <c r="DG37" s="601" t="str">
        <f>IF('[1]各会計、関係団体の財政状況及び健全化判断比率'!BR10="","",'[1]各会計、関係団体の財政状況及び健全化判断比率'!BR10)</f>
        <v/>
      </c>
      <c r="DH37" s="601"/>
      <c r="DI37" s="355"/>
    </row>
    <row r="38" spans="1:113" ht="32.25" customHeight="1" x14ac:dyDescent="0.2">
      <c r="A38" s="177"/>
      <c r="B38" s="195"/>
      <c r="C38" s="599" t="str">
        <f t="shared" si="0"/>
        <v/>
      </c>
      <c r="D38" s="599"/>
      <c r="E38" s="598" t="str">
        <f>IF('[1]各会計、関係団体の財政状況及び健全化判断比率'!B11="","",'[1]各会計、関係団体の財政状況及び健全化判断比率'!B11)</f>
        <v/>
      </c>
      <c r="F38" s="598"/>
      <c r="G38" s="598"/>
      <c r="H38" s="598"/>
      <c r="I38" s="598"/>
      <c r="J38" s="598"/>
      <c r="K38" s="598"/>
      <c r="L38" s="598"/>
      <c r="M38" s="598"/>
      <c r="N38" s="598"/>
      <c r="O38" s="598"/>
      <c r="P38" s="598"/>
      <c r="Q38" s="598"/>
      <c r="R38" s="598"/>
      <c r="S38" s="598"/>
      <c r="T38" s="177"/>
      <c r="U38" s="599" t="str">
        <f t="shared" si="1"/>
        <v/>
      </c>
      <c r="V38" s="599"/>
      <c r="W38" s="598"/>
      <c r="X38" s="598"/>
      <c r="Y38" s="598"/>
      <c r="Z38" s="598"/>
      <c r="AA38" s="598"/>
      <c r="AB38" s="598"/>
      <c r="AC38" s="598"/>
      <c r="AD38" s="598"/>
      <c r="AE38" s="598"/>
      <c r="AF38" s="598"/>
      <c r="AG38" s="598"/>
      <c r="AH38" s="598"/>
      <c r="AI38" s="598"/>
      <c r="AJ38" s="598"/>
      <c r="AK38" s="598"/>
      <c r="AL38" s="177"/>
      <c r="AM38" s="599" t="str">
        <f t="shared" si="2"/>
        <v/>
      </c>
      <c r="AN38" s="599"/>
      <c r="AO38" s="598"/>
      <c r="AP38" s="598"/>
      <c r="AQ38" s="598"/>
      <c r="AR38" s="598"/>
      <c r="AS38" s="598"/>
      <c r="AT38" s="598"/>
      <c r="AU38" s="598"/>
      <c r="AV38" s="598"/>
      <c r="AW38" s="598"/>
      <c r="AX38" s="598"/>
      <c r="AY38" s="598"/>
      <c r="AZ38" s="598"/>
      <c r="BA38" s="598"/>
      <c r="BB38" s="598"/>
      <c r="BC38" s="598"/>
      <c r="BD38" s="177"/>
      <c r="BE38" s="599" t="str">
        <f t="shared" si="3"/>
        <v/>
      </c>
      <c r="BF38" s="599"/>
      <c r="BG38" s="598"/>
      <c r="BH38" s="598"/>
      <c r="BI38" s="598"/>
      <c r="BJ38" s="598"/>
      <c r="BK38" s="598"/>
      <c r="BL38" s="598"/>
      <c r="BM38" s="598"/>
      <c r="BN38" s="598"/>
      <c r="BO38" s="598"/>
      <c r="BP38" s="598"/>
      <c r="BQ38" s="598"/>
      <c r="BR38" s="598"/>
      <c r="BS38" s="598"/>
      <c r="BT38" s="598"/>
      <c r="BU38" s="598"/>
      <c r="BV38" s="177"/>
      <c r="BW38" s="599" t="str">
        <f t="shared" si="4"/>
        <v/>
      </c>
      <c r="BX38" s="599"/>
      <c r="BY38" s="598" t="str">
        <f>IF('[1]各会計、関係団体の財政状況及び健全化判断比率'!B72="","",'[1]各会計、関係団体の財政状況及び健全化判断比率'!B72)</f>
        <v/>
      </c>
      <c r="BZ38" s="598"/>
      <c r="CA38" s="598"/>
      <c r="CB38" s="598"/>
      <c r="CC38" s="598"/>
      <c r="CD38" s="598"/>
      <c r="CE38" s="598"/>
      <c r="CF38" s="598"/>
      <c r="CG38" s="598"/>
      <c r="CH38" s="598"/>
      <c r="CI38" s="598"/>
      <c r="CJ38" s="598"/>
      <c r="CK38" s="598"/>
      <c r="CL38" s="598"/>
      <c r="CM38" s="598"/>
      <c r="CN38" s="177"/>
      <c r="CO38" s="599">
        <f t="shared" si="5"/>
        <v>22</v>
      </c>
      <c r="CP38" s="599"/>
      <c r="CQ38" s="598" t="str">
        <f>IF('[1]各会計、関係団体の財政状況及び健全化判断比率'!BS11="","",'[1]各会計、関係団体の財政状況及び健全化判断比率'!BS11)</f>
        <v>アリストぬまくま</v>
      </c>
      <c r="CR38" s="598"/>
      <c r="CS38" s="598"/>
      <c r="CT38" s="598"/>
      <c r="CU38" s="598"/>
      <c r="CV38" s="598"/>
      <c r="CW38" s="598"/>
      <c r="CX38" s="598"/>
      <c r="CY38" s="598"/>
      <c r="CZ38" s="598"/>
      <c r="DA38" s="598"/>
      <c r="DB38" s="598"/>
      <c r="DC38" s="598"/>
      <c r="DD38" s="598"/>
      <c r="DE38" s="598"/>
      <c r="DG38" s="601" t="str">
        <f>IF('[1]各会計、関係団体の財政状況及び健全化判断比率'!BR11="","",'[1]各会計、関係団体の財政状況及び健全化判断比率'!BR11)</f>
        <v/>
      </c>
      <c r="DH38" s="601"/>
      <c r="DI38" s="355"/>
    </row>
    <row r="39" spans="1:113" ht="32.25" customHeight="1" x14ac:dyDescent="0.2">
      <c r="A39" s="177"/>
      <c r="B39" s="195"/>
      <c r="C39" s="599" t="str">
        <f t="shared" si="0"/>
        <v/>
      </c>
      <c r="D39" s="599"/>
      <c r="E39" s="598" t="str">
        <f>IF('[1]各会計、関係団体の財政状況及び健全化判断比率'!B12="","",'[1]各会計、関係団体の財政状況及び健全化判断比率'!B12)</f>
        <v/>
      </c>
      <c r="F39" s="598"/>
      <c r="G39" s="598"/>
      <c r="H39" s="598"/>
      <c r="I39" s="598"/>
      <c r="J39" s="598"/>
      <c r="K39" s="598"/>
      <c r="L39" s="598"/>
      <c r="M39" s="598"/>
      <c r="N39" s="598"/>
      <c r="O39" s="598"/>
      <c r="P39" s="598"/>
      <c r="Q39" s="598"/>
      <c r="R39" s="598"/>
      <c r="S39" s="598"/>
      <c r="T39" s="177"/>
      <c r="U39" s="599" t="str">
        <f t="shared" si="1"/>
        <v/>
      </c>
      <c r="V39" s="599"/>
      <c r="W39" s="598"/>
      <c r="X39" s="598"/>
      <c r="Y39" s="598"/>
      <c r="Z39" s="598"/>
      <c r="AA39" s="598"/>
      <c r="AB39" s="598"/>
      <c r="AC39" s="598"/>
      <c r="AD39" s="598"/>
      <c r="AE39" s="598"/>
      <c r="AF39" s="598"/>
      <c r="AG39" s="598"/>
      <c r="AH39" s="598"/>
      <c r="AI39" s="598"/>
      <c r="AJ39" s="598"/>
      <c r="AK39" s="598"/>
      <c r="AL39" s="177"/>
      <c r="AM39" s="599" t="str">
        <f t="shared" si="2"/>
        <v/>
      </c>
      <c r="AN39" s="599"/>
      <c r="AO39" s="598"/>
      <c r="AP39" s="598"/>
      <c r="AQ39" s="598"/>
      <c r="AR39" s="598"/>
      <c r="AS39" s="598"/>
      <c r="AT39" s="598"/>
      <c r="AU39" s="598"/>
      <c r="AV39" s="598"/>
      <c r="AW39" s="598"/>
      <c r="AX39" s="598"/>
      <c r="AY39" s="598"/>
      <c r="AZ39" s="598"/>
      <c r="BA39" s="598"/>
      <c r="BB39" s="598"/>
      <c r="BC39" s="598"/>
      <c r="BD39" s="177"/>
      <c r="BE39" s="599" t="str">
        <f t="shared" si="3"/>
        <v/>
      </c>
      <c r="BF39" s="599"/>
      <c r="BG39" s="598"/>
      <c r="BH39" s="598"/>
      <c r="BI39" s="598"/>
      <c r="BJ39" s="598"/>
      <c r="BK39" s="598"/>
      <c r="BL39" s="598"/>
      <c r="BM39" s="598"/>
      <c r="BN39" s="598"/>
      <c r="BO39" s="598"/>
      <c r="BP39" s="598"/>
      <c r="BQ39" s="598"/>
      <c r="BR39" s="598"/>
      <c r="BS39" s="598"/>
      <c r="BT39" s="598"/>
      <c r="BU39" s="598"/>
      <c r="BV39" s="177"/>
      <c r="BW39" s="599" t="str">
        <f t="shared" si="4"/>
        <v/>
      </c>
      <c r="BX39" s="599"/>
      <c r="BY39" s="598" t="str">
        <f>IF('[1]各会計、関係団体の財政状況及び健全化判断比率'!B73="","",'[1]各会計、関係団体の財政状況及び健全化判断比率'!B73)</f>
        <v/>
      </c>
      <c r="BZ39" s="598"/>
      <c r="CA39" s="598"/>
      <c r="CB39" s="598"/>
      <c r="CC39" s="598"/>
      <c r="CD39" s="598"/>
      <c r="CE39" s="598"/>
      <c r="CF39" s="598"/>
      <c r="CG39" s="598"/>
      <c r="CH39" s="598"/>
      <c r="CI39" s="598"/>
      <c r="CJ39" s="598"/>
      <c r="CK39" s="598"/>
      <c r="CL39" s="598"/>
      <c r="CM39" s="598"/>
      <c r="CN39" s="177"/>
      <c r="CO39" s="599" t="str">
        <f t="shared" si="5"/>
        <v/>
      </c>
      <c r="CP39" s="599"/>
      <c r="CQ39" s="598" t="str">
        <f>IF('[1]各会計、関係団体の財政状況及び健全化判断比率'!BS12="","",'[1]各会計、関係団体の財政状況及び健全化判断比率'!BS12)</f>
        <v/>
      </c>
      <c r="CR39" s="598"/>
      <c r="CS39" s="598"/>
      <c r="CT39" s="598"/>
      <c r="CU39" s="598"/>
      <c r="CV39" s="598"/>
      <c r="CW39" s="598"/>
      <c r="CX39" s="598"/>
      <c r="CY39" s="598"/>
      <c r="CZ39" s="598"/>
      <c r="DA39" s="598"/>
      <c r="DB39" s="598"/>
      <c r="DC39" s="598"/>
      <c r="DD39" s="598"/>
      <c r="DE39" s="598"/>
      <c r="DG39" s="601" t="str">
        <f>IF('[1]各会計、関係団体の財政状況及び健全化判断比率'!BR12="","",'[1]各会計、関係団体の財政状況及び健全化判断比率'!BR12)</f>
        <v/>
      </c>
      <c r="DH39" s="601"/>
      <c r="DI39" s="355"/>
    </row>
    <row r="40" spans="1:113" ht="32.25" customHeight="1" x14ac:dyDescent="0.2">
      <c r="A40" s="177"/>
      <c r="B40" s="195"/>
      <c r="C40" s="599" t="str">
        <f t="shared" si="0"/>
        <v/>
      </c>
      <c r="D40" s="599"/>
      <c r="E40" s="598" t="str">
        <f>IF('[1]各会計、関係団体の財政状況及び健全化判断比率'!B13="","",'[1]各会計、関係団体の財政状況及び健全化判断比率'!B13)</f>
        <v/>
      </c>
      <c r="F40" s="598"/>
      <c r="G40" s="598"/>
      <c r="H40" s="598"/>
      <c r="I40" s="598"/>
      <c r="J40" s="598"/>
      <c r="K40" s="598"/>
      <c r="L40" s="598"/>
      <c r="M40" s="598"/>
      <c r="N40" s="598"/>
      <c r="O40" s="598"/>
      <c r="P40" s="598"/>
      <c r="Q40" s="598"/>
      <c r="R40" s="598"/>
      <c r="S40" s="598"/>
      <c r="T40" s="177"/>
      <c r="U40" s="599" t="str">
        <f t="shared" si="1"/>
        <v/>
      </c>
      <c r="V40" s="599"/>
      <c r="W40" s="598"/>
      <c r="X40" s="598"/>
      <c r="Y40" s="598"/>
      <c r="Z40" s="598"/>
      <c r="AA40" s="598"/>
      <c r="AB40" s="598"/>
      <c r="AC40" s="598"/>
      <c r="AD40" s="598"/>
      <c r="AE40" s="598"/>
      <c r="AF40" s="598"/>
      <c r="AG40" s="598"/>
      <c r="AH40" s="598"/>
      <c r="AI40" s="598"/>
      <c r="AJ40" s="598"/>
      <c r="AK40" s="598"/>
      <c r="AL40" s="177"/>
      <c r="AM40" s="599" t="str">
        <f t="shared" si="2"/>
        <v/>
      </c>
      <c r="AN40" s="599"/>
      <c r="AO40" s="598"/>
      <c r="AP40" s="598"/>
      <c r="AQ40" s="598"/>
      <c r="AR40" s="598"/>
      <c r="AS40" s="598"/>
      <c r="AT40" s="598"/>
      <c r="AU40" s="598"/>
      <c r="AV40" s="598"/>
      <c r="AW40" s="598"/>
      <c r="AX40" s="598"/>
      <c r="AY40" s="598"/>
      <c r="AZ40" s="598"/>
      <c r="BA40" s="598"/>
      <c r="BB40" s="598"/>
      <c r="BC40" s="598"/>
      <c r="BD40" s="177"/>
      <c r="BE40" s="599" t="str">
        <f t="shared" si="3"/>
        <v/>
      </c>
      <c r="BF40" s="599"/>
      <c r="BG40" s="598"/>
      <c r="BH40" s="598"/>
      <c r="BI40" s="598"/>
      <c r="BJ40" s="598"/>
      <c r="BK40" s="598"/>
      <c r="BL40" s="598"/>
      <c r="BM40" s="598"/>
      <c r="BN40" s="598"/>
      <c r="BO40" s="598"/>
      <c r="BP40" s="598"/>
      <c r="BQ40" s="598"/>
      <c r="BR40" s="598"/>
      <c r="BS40" s="598"/>
      <c r="BT40" s="598"/>
      <c r="BU40" s="598"/>
      <c r="BV40" s="177"/>
      <c r="BW40" s="599" t="str">
        <f t="shared" si="4"/>
        <v/>
      </c>
      <c r="BX40" s="599"/>
      <c r="BY40" s="598" t="str">
        <f>IF('[1]各会計、関係団体の財政状況及び健全化判断比率'!B74="","",'[1]各会計、関係団体の財政状況及び健全化判断比率'!B74)</f>
        <v/>
      </c>
      <c r="BZ40" s="598"/>
      <c r="CA40" s="598"/>
      <c r="CB40" s="598"/>
      <c r="CC40" s="598"/>
      <c r="CD40" s="598"/>
      <c r="CE40" s="598"/>
      <c r="CF40" s="598"/>
      <c r="CG40" s="598"/>
      <c r="CH40" s="598"/>
      <c r="CI40" s="598"/>
      <c r="CJ40" s="598"/>
      <c r="CK40" s="598"/>
      <c r="CL40" s="598"/>
      <c r="CM40" s="598"/>
      <c r="CN40" s="177"/>
      <c r="CO40" s="599" t="str">
        <f t="shared" si="5"/>
        <v/>
      </c>
      <c r="CP40" s="599"/>
      <c r="CQ40" s="598" t="str">
        <f>IF('[1]各会計、関係団体の財政状況及び健全化判断比率'!BS13="","",'[1]各会計、関係団体の財政状況及び健全化判断比率'!BS13)</f>
        <v/>
      </c>
      <c r="CR40" s="598"/>
      <c r="CS40" s="598"/>
      <c r="CT40" s="598"/>
      <c r="CU40" s="598"/>
      <c r="CV40" s="598"/>
      <c r="CW40" s="598"/>
      <c r="CX40" s="598"/>
      <c r="CY40" s="598"/>
      <c r="CZ40" s="598"/>
      <c r="DA40" s="598"/>
      <c r="DB40" s="598"/>
      <c r="DC40" s="598"/>
      <c r="DD40" s="598"/>
      <c r="DE40" s="598"/>
      <c r="DG40" s="601" t="str">
        <f>IF('[1]各会計、関係団体の財政状況及び健全化判断比率'!BR13="","",'[1]各会計、関係団体の財政状況及び健全化判断比率'!BR13)</f>
        <v/>
      </c>
      <c r="DH40" s="601"/>
      <c r="DI40" s="355"/>
    </row>
    <row r="41" spans="1:113" ht="32.25" customHeight="1" x14ac:dyDescent="0.2">
      <c r="A41" s="177"/>
      <c r="B41" s="195"/>
      <c r="C41" s="599" t="str">
        <f t="shared" si="0"/>
        <v/>
      </c>
      <c r="D41" s="599"/>
      <c r="E41" s="598" t="str">
        <f>IF('[1]各会計、関係団体の財政状況及び健全化判断比率'!B14="","",'[1]各会計、関係団体の財政状況及び健全化判断比率'!B14)</f>
        <v/>
      </c>
      <c r="F41" s="598"/>
      <c r="G41" s="598"/>
      <c r="H41" s="598"/>
      <c r="I41" s="598"/>
      <c r="J41" s="598"/>
      <c r="K41" s="598"/>
      <c r="L41" s="598"/>
      <c r="M41" s="598"/>
      <c r="N41" s="598"/>
      <c r="O41" s="598"/>
      <c r="P41" s="598"/>
      <c r="Q41" s="598"/>
      <c r="R41" s="598"/>
      <c r="S41" s="598"/>
      <c r="T41" s="177"/>
      <c r="U41" s="599" t="str">
        <f t="shared" si="1"/>
        <v/>
      </c>
      <c r="V41" s="599"/>
      <c r="W41" s="598"/>
      <c r="X41" s="598"/>
      <c r="Y41" s="598"/>
      <c r="Z41" s="598"/>
      <c r="AA41" s="598"/>
      <c r="AB41" s="598"/>
      <c r="AC41" s="598"/>
      <c r="AD41" s="598"/>
      <c r="AE41" s="598"/>
      <c r="AF41" s="598"/>
      <c r="AG41" s="598"/>
      <c r="AH41" s="598"/>
      <c r="AI41" s="598"/>
      <c r="AJ41" s="598"/>
      <c r="AK41" s="598"/>
      <c r="AL41" s="177"/>
      <c r="AM41" s="599" t="str">
        <f t="shared" si="2"/>
        <v/>
      </c>
      <c r="AN41" s="599"/>
      <c r="AO41" s="598"/>
      <c r="AP41" s="598"/>
      <c r="AQ41" s="598"/>
      <c r="AR41" s="598"/>
      <c r="AS41" s="598"/>
      <c r="AT41" s="598"/>
      <c r="AU41" s="598"/>
      <c r="AV41" s="598"/>
      <c r="AW41" s="598"/>
      <c r="AX41" s="598"/>
      <c r="AY41" s="598"/>
      <c r="AZ41" s="598"/>
      <c r="BA41" s="598"/>
      <c r="BB41" s="598"/>
      <c r="BC41" s="598"/>
      <c r="BD41" s="177"/>
      <c r="BE41" s="599" t="str">
        <f t="shared" si="3"/>
        <v/>
      </c>
      <c r="BF41" s="599"/>
      <c r="BG41" s="598"/>
      <c r="BH41" s="598"/>
      <c r="BI41" s="598"/>
      <c r="BJ41" s="598"/>
      <c r="BK41" s="598"/>
      <c r="BL41" s="598"/>
      <c r="BM41" s="598"/>
      <c r="BN41" s="598"/>
      <c r="BO41" s="598"/>
      <c r="BP41" s="598"/>
      <c r="BQ41" s="598"/>
      <c r="BR41" s="598"/>
      <c r="BS41" s="598"/>
      <c r="BT41" s="598"/>
      <c r="BU41" s="598"/>
      <c r="BV41" s="177"/>
      <c r="BW41" s="599" t="str">
        <f t="shared" si="4"/>
        <v/>
      </c>
      <c r="BX41" s="599"/>
      <c r="BY41" s="598" t="str">
        <f>IF('[1]各会計、関係団体の財政状況及び健全化判断比率'!B75="","",'[1]各会計、関係団体の財政状況及び健全化判断比率'!B75)</f>
        <v/>
      </c>
      <c r="BZ41" s="598"/>
      <c r="CA41" s="598"/>
      <c r="CB41" s="598"/>
      <c r="CC41" s="598"/>
      <c r="CD41" s="598"/>
      <c r="CE41" s="598"/>
      <c r="CF41" s="598"/>
      <c r="CG41" s="598"/>
      <c r="CH41" s="598"/>
      <c r="CI41" s="598"/>
      <c r="CJ41" s="598"/>
      <c r="CK41" s="598"/>
      <c r="CL41" s="598"/>
      <c r="CM41" s="598"/>
      <c r="CN41" s="177"/>
      <c r="CO41" s="599" t="str">
        <f t="shared" si="5"/>
        <v/>
      </c>
      <c r="CP41" s="599"/>
      <c r="CQ41" s="598" t="str">
        <f>IF('[1]各会計、関係団体の財政状況及び健全化判断比率'!BS14="","",'[1]各会計、関係団体の財政状況及び健全化判断比率'!BS14)</f>
        <v/>
      </c>
      <c r="CR41" s="598"/>
      <c r="CS41" s="598"/>
      <c r="CT41" s="598"/>
      <c r="CU41" s="598"/>
      <c r="CV41" s="598"/>
      <c r="CW41" s="598"/>
      <c r="CX41" s="598"/>
      <c r="CY41" s="598"/>
      <c r="CZ41" s="598"/>
      <c r="DA41" s="598"/>
      <c r="DB41" s="598"/>
      <c r="DC41" s="598"/>
      <c r="DD41" s="598"/>
      <c r="DE41" s="598"/>
      <c r="DG41" s="601" t="str">
        <f>IF('[1]各会計、関係団体の財政状況及び健全化判断比率'!BR14="","",'[1]各会計、関係団体の財政状況及び健全化判断比率'!BR14)</f>
        <v/>
      </c>
      <c r="DH41" s="601"/>
      <c r="DI41" s="355"/>
    </row>
    <row r="42" spans="1:113" ht="32.25" customHeight="1" x14ac:dyDescent="0.2">
      <c r="B42" s="195"/>
      <c r="C42" s="599" t="str">
        <f t="shared" si="0"/>
        <v/>
      </c>
      <c r="D42" s="599"/>
      <c r="E42" s="598" t="str">
        <f>IF('[1]各会計、関係団体の財政状況及び健全化判断比率'!B15="","",'[1]各会計、関係団体の財政状況及び健全化判断比率'!B15)</f>
        <v/>
      </c>
      <c r="F42" s="598"/>
      <c r="G42" s="598"/>
      <c r="H42" s="598"/>
      <c r="I42" s="598"/>
      <c r="J42" s="598"/>
      <c r="K42" s="598"/>
      <c r="L42" s="598"/>
      <c r="M42" s="598"/>
      <c r="N42" s="598"/>
      <c r="O42" s="598"/>
      <c r="P42" s="598"/>
      <c r="Q42" s="598"/>
      <c r="R42" s="598"/>
      <c r="S42" s="598"/>
      <c r="T42" s="177"/>
      <c r="U42" s="599" t="str">
        <f t="shared" si="1"/>
        <v/>
      </c>
      <c r="V42" s="599"/>
      <c r="W42" s="598"/>
      <c r="X42" s="598"/>
      <c r="Y42" s="598"/>
      <c r="Z42" s="598"/>
      <c r="AA42" s="598"/>
      <c r="AB42" s="598"/>
      <c r="AC42" s="598"/>
      <c r="AD42" s="598"/>
      <c r="AE42" s="598"/>
      <c r="AF42" s="598"/>
      <c r="AG42" s="598"/>
      <c r="AH42" s="598"/>
      <c r="AI42" s="598"/>
      <c r="AJ42" s="598"/>
      <c r="AK42" s="598"/>
      <c r="AL42" s="177"/>
      <c r="AM42" s="599" t="str">
        <f t="shared" si="2"/>
        <v/>
      </c>
      <c r="AN42" s="599"/>
      <c r="AO42" s="598"/>
      <c r="AP42" s="598"/>
      <c r="AQ42" s="598"/>
      <c r="AR42" s="598"/>
      <c r="AS42" s="598"/>
      <c r="AT42" s="598"/>
      <c r="AU42" s="598"/>
      <c r="AV42" s="598"/>
      <c r="AW42" s="598"/>
      <c r="AX42" s="598"/>
      <c r="AY42" s="598"/>
      <c r="AZ42" s="598"/>
      <c r="BA42" s="598"/>
      <c r="BB42" s="598"/>
      <c r="BC42" s="598"/>
      <c r="BD42" s="177"/>
      <c r="BE42" s="599" t="str">
        <f t="shared" si="3"/>
        <v/>
      </c>
      <c r="BF42" s="599"/>
      <c r="BG42" s="598"/>
      <c r="BH42" s="598"/>
      <c r="BI42" s="598"/>
      <c r="BJ42" s="598"/>
      <c r="BK42" s="598"/>
      <c r="BL42" s="598"/>
      <c r="BM42" s="598"/>
      <c r="BN42" s="598"/>
      <c r="BO42" s="598"/>
      <c r="BP42" s="598"/>
      <c r="BQ42" s="598"/>
      <c r="BR42" s="598"/>
      <c r="BS42" s="598"/>
      <c r="BT42" s="598"/>
      <c r="BU42" s="598"/>
      <c r="BV42" s="177"/>
      <c r="BW42" s="599" t="str">
        <f t="shared" si="4"/>
        <v/>
      </c>
      <c r="BX42" s="599"/>
      <c r="BY42" s="598" t="str">
        <f>IF('[1]各会計、関係団体の財政状況及び健全化判断比率'!B76="","",'[1]各会計、関係団体の財政状況及び健全化判断比率'!B76)</f>
        <v/>
      </c>
      <c r="BZ42" s="598"/>
      <c r="CA42" s="598"/>
      <c r="CB42" s="598"/>
      <c r="CC42" s="598"/>
      <c r="CD42" s="598"/>
      <c r="CE42" s="598"/>
      <c r="CF42" s="598"/>
      <c r="CG42" s="598"/>
      <c r="CH42" s="598"/>
      <c r="CI42" s="598"/>
      <c r="CJ42" s="598"/>
      <c r="CK42" s="598"/>
      <c r="CL42" s="598"/>
      <c r="CM42" s="598"/>
      <c r="CN42" s="177"/>
      <c r="CO42" s="599" t="str">
        <f t="shared" si="5"/>
        <v/>
      </c>
      <c r="CP42" s="599"/>
      <c r="CQ42" s="598" t="str">
        <f>IF('[1]各会計、関係団体の財政状況及び健全化判断比率'!BS15="","",'[1]各会計、関係団体の財政状況及び健全化判断比率'!BS15)</f>
        <v/>
      </c>
      <c r="CR42" s="598"/>
      <c r="CS42" s="598"/>
      <c r="CT42" s="598"/>
      <c r="CU42" s="598"/>
      <c r="CV42" s="598"/>
      <c r="CW42" s="598"/>
      <c r="CX42" s="598"/>
      <c r="CY42" s="598"/>
      <c r="CZ42" s="598"/>
      <c r="DA42" s="598"/>
      <c r="DB42" s="598"/>
      <c r="DC42" s="598"/>
      <c r="DD42" s="598"/>
      <c r="DE42" s="598"/>
      <c r="DG42" s="601" t="str">
        <f>IF('[1]各会計、関係団体の財政状況及び健全化判断比率'!BR15="","",'[1]各会計、関係団体の財政状況及び健全化判断比率'!BR15)</f>
        <v/>
      </c>
      <c r="DH42" s="601"/>
      <c r="DI42" s="355"/>
    </row>
    <row r="43" spans="1:113" ht="32.25" customHeight="1" x14ac:dyDescent="0.2">
      <c r="B43" s="195"/>
      <c r="C43" s="599" t="str">
        <f t="shared" si="0"/>
        <v/>
      </c>
      <c r="D43" s="599"/>
      <c r="E43" s="598" t="str">
        <f>IF('[1]各会計、関係団体の財政状況及び健全化判断比率'!B16="","",'[1]各会計、関係団体の財政状況及び健全化判断比率'!B16)</f>
        <v/>
      </c>
      <c r="F43" s="598"/>
      <c r="G43" s="598"/>
      <c r="H43" s="598"/>
      <c r="I43" s="598"/>
      <c r="J43" s="598"/>
      <c r="K43" s="598"/>
      <c r="L43" s="598"/>
      <c r="M43" s="598"/>
      <c r="N43" s="598"/>
      <c r="O43" s="598"/>
      <c r="P43" s="598"/>
      <c r="Q43" s="598"/>
      <c r="R43" s="598"/>
      <c r="S43" s="598"/>
      <c r="T43" s="177"/>
      <c r="U43" s="599" t="str">
        <f t="shared" si="1"/>
        <v/>
      </c>
      <c r="V43" s="599"/>
      <c r="W43" s="598"/>
      <c r="X43" s="598"/>
      <c r="Y43" s="598"/>
      <c r="Z43" s="598"/>
      <c r="AA43" s="598"/>
      <c r="AB43" s="598"/>
      <c r="AC43" s="598"/>
      <c r="AD43" s="598"/>
      <c r="AE43" s="598"/>
      <c r="AF43" s="598"/>
      <c r="AG43" s="598"/>
      <c r="AH43" s="598"/>
      <c r="AI43" s="598"/>
      <c r="AJ43" s="598"/>
      <c r="AK43" s="598"/>
      <c r="AL43" s="177"/>
      <c r="AM43" s="599" t="str">
        <f t="shared" si="2"/>
        <v/>
      </c>
      <c r="AN43" s="599"/>
      <c r="AO43" s="598"/>
      <c r="AP43" s="598"/>
      <c r="AQ43" s="598"/>
      <c r="AR43" s="598"/>
      <c r="AS43" s="598"/>
      <c r="AT43" s="598"/>
      <c r="AU43" s="598"/>
      <c r="AV43" s="598"/>
      <c r="AW43" s="598"/>
      <c r="AX43" s="598"/>
      <c r="AY43" s="598"/>
      <c r="AZ43" s="598"/>
      <c r="BA43" s="598"/>
      <c r="BB43" s="598"/>
      <c r="BC43" s="598"/>
      <c r="BD43" s="177"/>
      <c r="BE43" s="599" t="str">
        <f t="shared" si="3"/>
        <v/>
      </c>
      <c r="BF43" s="599"/>
      <c r="BG43" s="598"/>
      <c r="BH43" s="598"/>
      <c r="BI43" s="598"/>
      <c r="BJ43" s="598"/>
      <c r="BK43" s="598"/>
      <c r="BL43" s="598"/>
      <c r="BM43" s="598"/>
      <c r="BN43" s="598"/>
      <c r="BO43" s="598"/>
      <c r="BP43" s="598"/>
      <c r="BQ43" s="598"/>
      <c r="BR43" s="598"/>
      <c r="BS43" s="598"/>
      <c r="BT43" s="598"/>
      <c r="BU43" s="598"/>
      <c r="BV43" s="177"/>
      <c r="BW43" s="599" t="str">
        <f t="shared" si="4"/>
        <v/>
      </c>
      <c r="BX43" s="599"/>
      <c r="BY43" s="598" t="str">
        <f>IF('[1]各会計、関係団体の財政状況及び健全化判断比率'!B77="","",'[1]各会計、関係団体の財政状況及び健全化判断比率'!B77)</f>
        <v/>
      </c>
      <c r="BZ43" s="598"/>
      <c r="CA43" s="598"/>
      <c r="CB43" s="598"/>
      <c r="CC43" s="598"/>
      <c r="CD43" s="598"/>
      <c r="CE43" s="598"/>
      <c r="CF43" s="598"/>
      <c r="CG43" s="598"/>
      <c r="CH43" s="598"/>
      <c r="CI43" s="598"/>
      <c r="CJ43" s="598"/>
      <c r="CK43" s="598"/>
      <c r="CL43" s="598"/>
      <c r="CM43" s="598"/>
      <c r="CN43" s="177"/>
      <c r="CO43" s="599" t="str">
        <f t="shared" si="5"/>
        <v/>
      </c>
      <c r="CP43" s="599"/>
      <c r="CQ43" s="598" t="str">
        <f>IF('[1]各会計、関係団体の財政状況及び健全化判断比率'!BS16="","",'[1]各会計、関係団体の財政状況及び健全化判断比率'!BS16)</f>
        <v/>
      </c>
      <c r="CR43" s="598"/>
      <c r="CS43" s="598"/>
      <c r="CT43" s="598"/>
      <c r="CU43" s="598"/>
      <c r="CV43" s="598"/>
      <c r="CW43" s="598"/>
      <c r="CX43" s="598"/>
      <c r="CY43" s="598"/>
      <c r="CZ43" s="598"/>
      <c r="DA43" s="598"/>
      <c r="DB43" s="598"/>
      <c r="DC43" s="598"/>
      <c r="DD43" s="598"/>
      <c r="DE43" s="598"/>
      <c r="DG43" s="601" t="str">
        <f>IF('[1]各会計、関係団体の財政状況及び健全化判断比率'!BR16="","",'[1]各会計、関係団体の財政状況及び健全化判断比率'!BR16)</f>
        <v/>
      </c>
      <c r="DH43" s="601"/>
      <c r="DI43" s="355"/>
    </row>
    <row r="44" spans="1:113" ht="13.5" customHeight="1" thickBot="1" x14ac:dyDescent="0.25">
      <c r="B44" s="19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8"/>
    </row>
    <row r="45" spans="1:113" x14ac:dyDescent="0.2"/>
    <row r="46" spans="1:113" x14ac:dyDescent="0.2">
      <c r="B46" s="359" t="s">
        <v>171</v>
      </c>
      <c r="E46" s="603" t="s">
        <v>496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172</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173</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174</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495</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175</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176</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359" t="s">
        <v>531</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BW43:BX43"/>
    <mergeCell ref="BY43:CM43"/>
    <mergeCell ref="CO43:CP43"/>
    <mergeCell ref="CQ43:DE43"/>
    <mergeCell ref="BY42:CM42"/>
    <mergeCell ref="CO42:CP42"/>
    <mergeCell ref="CQ42:DE42"/>
    <mergeCell ref="C40:D40"/>
    <mergeCell ref="E40:S40"/>
    <mergeCell ref="U40:V40"/>
    <mergeCell ref="W40:AK40"/>
    <mergeCell ref="AM40:AN40"/>
    <mergeCell ref="AO40:BC40"/>
    <mergeCell ref="DG41:DH41"/>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BE40:BF40"/>
    <mergeCell ref="BG40:BU40"/>
    <mergeCell ref="BW40:BX40"/>
    <mergeCell ref="BY38:CM38"/>
    <mergeCell ref="CO38:CP38"/>
    <mergeCell ref="CQ38:DE38"/>
    <mergeCell ref="BW39:BX39"/>
    <mergeCell ref="BY39:CM39"/>
    <mergeCell ref="CO39:CP39"/>
    <mergeCell ref="CQ39:DE39"/>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BW37:BX37"/>
    <mergeCell ref="BY37:CM37"/>
    <mergeCell ref="CO37:CP37"/>
    <mergeCell ref="CQ37:DE37"/>
    <mergeCell ref="C37:D37"/>
    <mergeCell ref="E37:S37"/>
    <mergeCell ref="U37:V37"/>
    <mergeCell ref="W37:AK37"/>
    <mergeCell ref="AM37:AN37"/>
    <mergeCell ref="AO37:BC37"/>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DG36:DH36"/>
    <mergeCell ref="CO33:CP33"/>
    <mergeCell ref="CQ33:DE33"/>
    <mergeCell ref="DG33:DH33"/>
    <mergeCell ref="C34:D34"/>
    <mergeCell ref="E34:S34"/>
    <mergeCell ref="U34:V34"/>
    <mergeCell ref="W34:AK34"/>
    <mergeCell ref="AM34:AN34"/>
    <mergeCell ref="AO34:BC34"/>
    <mergeCell ref="BE34:BF34"/>
    <mergeCell ref="BG34:BU34"/>
    <mergeCell ref="BW34:BX34"/>
    <mergeCell ref="CQ34:DE34"/>
    <mergeCell ref="DG34:DH34"/>
    <mergeCell ref="BY36:CM36"/>
    <mergeCell ref="CO36:CP36"/>
    <mergeCell ref="CQ36:DE36"/>
    <mergeCell ref="AO36:BC36"/>
    <mergeCell ref="CO32:DE32"/>
    <mergeCell ref="E30:K30"/>
    <mergeCell ref="L30:P30"/>
    <mergeCell ref="Q30:V30"/>
    <mergeCell ref="W30:AG30"/>
    <mergeCell ref="AH30:AX30"/>
    <mergeCell ref="BC30:BM30"/>
    <mergeCell ref="BY34:CM34"/>
    <mergeCell ref="CO34:CP34"/>
    <mergeCell ref="C32:S32"/>
    <mergeCell ref="U32:AK32"/>
    <mergeCell ref="AM32:BC32"/>
    <mergeCell ref="BE32:BU32"/>
    <mergeCell ref="BW32:CM32"/>
    <mergeCell ref="C33:D33"/>
    <mergeCell ref="E33:S33"/>
    <mergeCell ref="U33:V33"/>
    <mergeCell ref="W33:AK33"/>
    <mergeCell ref="AM33:AN33"/>
    <mergeCell ref="AO33:BC33"/>
    <mergeCell ref="BE33:BF33"/>
    <mergeCell ref="BG33:BU33"/>
    <mergeCell ref="BW33:BX33"/>
    <mergeCell ref="BY33:CM33"/>
    <mergeCell ref="DB28:DI29"/>
    <mergeCell ref="E29:K29"/>
    <mergeCell ref="L29:P29"/>
    <mergeCell ref="Q29:V29"/>
    <mergeCell ref="Z29:AG29"/>
    <mergeCell ref="AH29:AL29"/>
    <mergeCell ref="AM29:AR29"/>
    <mergeCell ref="B22:D30"/>
    <mergeCell ref="E22:K23"/>
    <mergeCell ref="L22:P23"/>
    <mergeCell ref="Q22:V23"/>
    <mergeCell ref="DB22:DI23"/>
    <mergeCell ref="BV23:CC23"/>
    <mergeCell ref="AH22:AL23"/>
    <mergeCell ref="AM22:AR23"/>
    <mergeCell ref="AS22:AX23"/>
    <mergeCell ref="Q26:V26"/>
    <mergeCell ref="L28:P28"/>
    <mergeCell ref="Q28:V28"/>
    <mergeCell ref="Z28:AG28"/>
    <mergeCell ref="BN30:BU30"/>
    <mergeCell ref="BV30:CC30"/>
    <mergeCell ref="AS29:AX29"/>
    <mergeCell ref="BC29:BM29"/>
    <mergeCell ref="L24:P24"/>
    <mergeCell ref="Q24:V24"/>
    <mergeCell ref="Z24:AG24"/>
    <mergeCell ref="AH24:AL24"/>
    <mergeCell ref="AM24:AR24"/>
    <mergeCell ref="AS28:AX28"/>
    <mergeCell ref="AY28:BB30"/>
    <mergeCell ref="BC28:BM28"/>
    <mergeCell ref="BN28:BU28"/>
    <mergeCell ref="Z26:AG26"/>
    <mergeCell ref="AH26:AL26"/>
    <mergeCell ref="AS27:AX27"/>
    <mergeCell ref="AY27:BM27"/>
    <mergeCell ref="BN27:BU27"/>
    <mergeCell ref="CT22:DA23"/>
    <mergeCell ref="AY23:BM23"/>
    <mergeCell ref="BN23:BU23"/>
    <mergeCell ref="AH28:AL28"/>
    <mergeCell ref="AM28:AR28"/>
    <mergeCell ref="AS26:AX26"/>
    <mergeCell ref="AY26:BM26"/>
    <mergeCell ref="BN26:BU26"/>
    <mergeCell ref="BV26:CC26"/>
    <mergeCell ref="BV28:CC28"/>
    <mergeCell ref="CE28:CS29"/>
    <mergeCell ref="BN29:BU29"/>
    <mergeCell ref="BV29:CC29"/>
    <mergeCell ref="CT28:DA29"/>
    <mergeCell ref="CE20:CS21"/>
    <mergeCell ref="CT20:DA21"/>
    <mergeCell ref="DB20:DI21"/>
    <mergeCell ref="CE22:CS23"/>
    <mergeCell ref="AY22:BM22"/>
    <mergeCell ref="BN22:BU22"/>
    <mergeCell ref="BV22:CC22"/>
    <mergeCell ref="AM26:AR26"/>
    <mergeCell ref="DB24:DI25"/>
    <mergeCell ref="CE24:CS25"/>
    <mergeCell ref="CT24:DA25"/>
    <mergeCell ref="BV25:CC25"/>
    <mergeCell ref="AM25:AR25"/>
    <mergeCell ref="AS24:AX24"/>
    <mergeCell ref="AY24:BM24"/>
    <mergeCell ref="BN24:BU24"/>
    <mergeCell ref="BV24:CC24"/>
    <mergeCell ref="AS25:AX25"/>
    <mergeCell ref="CE26:CS27"/>
    <mergeCell ref="CT26:DA27"/>
    <mergeCell ref="BV27:CC27"/>
    <mergeCell ref="AY25:BM25"/>
    <mergeCell ref="BN25:BU25"/>
    <mergeCell ref="DB26:DI27"/>
    <mergeCell ref="AY20:BM20"/>
    <mergeCell ref="BN20:BU20"/>
    <mergeCell ref="BV20:CC20"/>
    <mergeCell ref="W22:Y29"/>
    <mergeCell ref="Z22:AG23"/>
    <mergeCell ref="Z25:AG25"/>
    <mergeCell ref="AH25:AL25"/>
    <mergeCell ref="E26:K26"/>
    <mergeCell ref="L26:P26"/>
    <mergeCell ref="E25:K25"/>
    <mergeCell ref="L25:P25"/>
    <mergeCell ref="Q25:V25"/>
    <mergeCell ref="E27:K27"/>
    <mergeCell ref="L27:P27"/>
    <mergeCell ref="Q27:V27"/>
    <mergeCell ref="Z27:AG27"/>
    <mergeCell ref="AH27:AL27"/>
    <mergeCell ref="AM27:AR27"/>
    <mergeCell ref="B21:AX21"/>
    <mergeCell ref="AY21:BM21"/>
    <mergeCell ref="BN21:BU21"/>
    <mergeCell ref="BV21:CC21"/>
    <mergeCell ref="E28:K28"/>
    <mergeCell ref="E24:K24"/>
    <mergeCell ref="B20:K20"/>
    <mergeCell ref="L20:V20"/>
    <mergeCell ref="AC20:AG20"/>
    <mergeCell ref="AH20:AL20"/>
    <mergeCell ref="AM20:AT20"/>
    <mergeCell ref="AU20:AX20"/>
    <mergeCell ref="B18:K18"/>
    <mergeCell ref="L18:V18"/>
    <mergeCell ref="AC18:AG18"/>
    <mergeCell ref="AH18:AL18"/>
    <mergeCell ref="AM18:AT18"/>
    <mergeCell ref="AU18:AX18"/>
    <mergeCell ref="B19:K19"/>
    <mergeCell ref="L19:V19"/>
    <mergeCell ref="W19:AB20"/>
    <mergeCell ref="AC19:AG19"/>
    <mergeCell ref="BN19:BU19"/>
    <mergeCell ref="BV19:CC19"/>
    <mergeCell ref="DB18:DI19"/>
    <mergeCell ref="L16:Q16"/>
    <mergeCell ref="R16:V16"/>
    <mergeCell ref="AC16:AG16"/>
    <mergeCell ref="AH16:AL16"/>
    <mergeCell ref="AM16:AT16"/>
    <mergeCell ref="AH19:AL19"/>
    <mergeCell ref="AM19:AT19"/>
    <mergeCell ref="BN16:BU16"/>
    <mergeCell ref="BV16:CC16"/>
    <mergeCell ref="CE16:CS17"/>
    <mergeCell ref="CT16:DA17"/>
    <mergeCell ref="BV17:CC17"/>
    <mergeCell ref="AY18:BM18"/>
    <mergeCell ref="BN18:BU18"/>
    <mergeCell ref="BV18:CC18"/>
    <mergeCell ref="CE18:CS19"/>
    <mergeCell ref="CT18:DA19"/>
    <mergeCell ref="AU16:AX16"/>
    <mergeCell ref="AY16:BM16"/>
    <mergeCell ref="AU19:AX19"/>
    <mergeCell ref="AY19:BM19"/>
    <mergeCell ref="AU15:AX15"/>
    <mergeCell ref="AY15:BM15"/>
    <mergeCell ref="BN15:BU15"/>
    <mergeCell ref="BV15:CC15"/>
    <mergeCell ref="CD15:CS15"/>
    <mergeCell ref="DB16:DI17"/>
    <mergeCell ref="M17:Q17"/>
    <mergeCell ref="R17:V17"/>
    <mergeCell ref="W17:AB18"/>
    <mergeCell ref="AC17:AG17"/>
    <mergeCell ref="AH17:AL17"/>
    <mergeCell ref="AM17:AT17"/>
    <mergeCell ref="AU17:AX17"/>
    <mergeCell ref="AY17:BM17"/>
    <mergeCell ref="BN17:BU17"/>
    <mergeCell ref="M15:Q15"/>
    <mergeCell ref="R15:V15"/>
    <mergeCell ref="W15:AB16"/>
    <mergeCell ref="AC15:AG15"/>
    <mergeCell ref="AH15:AL15"/>
    <mergeCell ref="AM15:AT15"/>
    <mergeCell ref="CD11:CS11"/>
    <mergeCell ref="CT11:DA11"/>
    <mergeCell ref="DB11:DI11"/>
    <mergeCell ref="B12:K17"/>
    <mergeCell ref="L12:Q12"/>
    <mergeCell ref="R12:V12"/>
    <mergeCell ref="W12:AB12"/>
    <mergeCell ref="AC12:AG12"/>
    <mergeCell ref="AH12:AL12"/>
    <mergeCell ref="AM12:AT12"/>
    <mergeCell ref="CD12:CS12"/>
    <mergeCell ref="CT12:DA12"/>
    <mergeCell ref="AY14:BM14"/>
    <mergeCell ref="BN14:BU14"/>
    <mergeCell ref="BV14:CC14"/>
    <mergeCell ref="CD14:CS14"/>
    <mergeCell ref="CT14:DA14"/>
    <mergeCell ref="AY13:BM13"/>
    <mergeCell ref="BN13:BU13"/>
    <mergeCell ref="AU12:AX12"/>
    <mergeCell ref="AY12:BM12"/>
    <mergeCell ref="BN12:BU12"/>
    <mergeCell ref="BV12:CC12"/>
    <mergeCell ref="DB14:DI14"/>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BV13:CC13"/>
    <mergeCell ref="CD13:CS13"/>
    <mergeCell ref="CT13:DA13"/>
    <mergeCell ref="DB13:DI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7:CC7"/>
    <mergeCell ref="CD7:CS7"/>
    <mergeCell ref="BV8:CC8"/>
    <mergeCell ref="CD8:CS8"/>
    <mergeCell ref="CT8:DA8"/>
    <mergeCell ref="DB8:DI8"/>
    <mergeCell ref="AY9:BM9"/>
    <mergeCell ref="BN9:BU9"/>
    <mergeCell ref="BV9:CC9"/>
    <mergeCell ref="CD9:CS9"/>
    <mergeCell ref="CT9:DA9"/>
    <mergeCell ref="DB9:DI9"/>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398</v>
      </c>
      <c r="G33" s="29" t="s">
        <v>399</v>
      </c>
      <c r="H33" s="29" t="s">
        <v>400</v>
      </c>
      <c r="I33" s="29" t="s">
        <v>401</v>
      </c>
      <c r="J33" s="30" t="s">
        <v>402</v>
      </c>
      <c r="K33" s="22"/>
      <c r="L33" s="22"/>
      <c r="M33" s="22"/>
      <c r="N33" s="22"/>
      <c r="O33" s="22"/>
      <c r="P33" s="22"/>
    </row>
    <row r="34" spans="1:16" ht="39" customHeight="1" x14ac:dyDescent="0.2">
      <c r="A34" s="22"/>
      <c r="B34" s="31"/>
      <c r="C34" s="1178" t="s">
        <v>404</v>
      </c>
      <c r="D34" s="1178"/>
      <c r="E34" s="1179"/>
      <c r="F34" s="32">
        <v>11.19</v>
      </c>
      <c r="G34" s="33">
        <v>11.6</v>
      </c>
      <c r="H34" s="33">
        <v>11.87</v>
      </c>
      <c r="I34" s="33">
        <v>13.48</v>
      </c>
      <c r="J34" s="34">
        <v>14.52</v>
      </c>
      <c r="K34" s="22"/>
      <c r="L34" s="22"/>
      <c r="M34" s="22"/>
      <c r="N34" s="22"/>
      <c r="O34" s="22"/>
      <c r="P34" s="22"/>
    </row>
    <row r="35" spans="1:16" ht="39" customHeight="1" x14ac:dyDescent="0.2">
      <c r="A35" s="22"/>
      <c r="B35" s="35"/>
      <c r="C35" s="1172" t="s">
        <v>405</v>
      </c>
      <c r="D35" s="1173"/>
      <c r="E35" s="1174"/>
      <c r="F35" s="36">
        <v>5.45</v>
      </c>
      <c r="G35" s="37">
        <v>5.75</v>
      </c>
      <c r="H35" s="37">
        <v>6.62</v>
      </c>
      <c r="I35" s="37">
        <v>7.07</v>
      </c>
      <c r="J35" s="38">
        <v>7.51</v>
      </c>
      <c r="K35" s="22"/>
      <c r="L35" s="22"/>
      <c r="M35" s="22"/>
      <c r="N35" s="22"/>
      <c r="O35" s="22"/>
      <c r="P35" s="22"/>
    </row>
    <row r="36" spans="1:16" ht="39" customHeight="1" x14ac:dyDescent="0.2">
      <c r="A36" s="22"/>
      <c r="B36" s="35"/>
      <c r="C36" s="1172" t="s">
        <v>406</v>
      </c>
      <c r="D36" s="1173"/>
      <c r="E36" s="1174"/>
      <c r="F36" s="36">
        <v>3.66</v>
      </c>
      <c r="G36" s="37">
        <v>0.68</v>
      </c>
      <c r="H36" s="37">
        <v>3.47</v>
      </c>
      <c r="I36" s="37">
        <v>3.13</v>
      </c>
      <c r="J36" s="38">
        <v>4.6399999999999997</v>
      </c>
      <c r="K36" s="22"/>
      <c r="L36" s="22"/>
      <c r="M36" s="22"/>
      <c r="N36" s="22"/>
      <c r="O36" s="22"/>
      <c r="P36" s="22"/>
    </row>
    <row r="37" spans="1:16" ht="39" customHeight="1" x14ac:dyDescent="0.2">
      <c r="A37" s="22"/>
      <c r="B37" s="35"/>
      <c r="C37" s="1172" t="s">
        <v>407</v>
      </c>
      <c r="D37" s="1173"/>
      <c r="E37" s="1174"/>
      <c r="F37" s="36">
        <v>3.74</v>
      </c>
      <c r="G37" s="37">
        <v>3.77</v>
      </c>
      <c r="H37" s="37">
        <v>3.76</v>
      </c>
      <c r="I37" s="37">
        <v>3.72</v>
      </c>
      <c r="J37" s="38">
        <v>3.82</v>
      </c>
      <c r="K37" s="22"/>
      <c r="L37" s="22"/>
      <c r="M37" s="22"/>
      <c r="N37" s="22"/>
      <c r="O37" s="22"/>
      <c r="P37" s="22"/>
    </row>
    <row r="38" spans="1:16" ht="39" customHeight="1" x14ac:dyDescent="0.2">
      <c r="A38" s="22"/>
      <c r="B38" s="35"/>
      <c r="C38" s="1172" t="s">
        <v>408</v>
      </c>
      <c r="D38" s="1173"/>
      <c r="E38" s="1174"/>
      <c r="F38" s="36">
        <v>1.21</v>
      </c>
      <c r="G38" s="37">
        <v>1.45</v>
      </c>
      <c r="H38" s="37">
        <v>1.45</v>
      </c>
      <c r="I38" s="37">
        <v>1.63</v>
      </c>
      <c r="J38" s="38">
        <v>1.5</v>
      </c>
      <c r="K38" s="22"/>
      <c r="L38" s="22"/>
      <c r="M38" s="22"/>
      <c r="N38" s="22"/>
      <c r="O38" s="22"/>
      <c r="P38" s="22"/>
    </row>
    <row r="39" spans="1:16" ht="39" customHeight="1" x14ac:dyDescent="0.2">
      <c r="A39" s="22"/>
      <c r="B39" s="35"/>
      <c r="C39" s="1172" t="s">
        <v>409</v>
      </c>
      <c r="D39" s="1173"/>
      <c r="E39" s="1174"/>
      <c r="F39" s="36">
        <v>0.77</v>
      </c>
      <c r="G39" s="37">
        <v>0.9</v>
      </c>
      <c r="H39" s="37">
        <v>1.06</v>
      </c>
      <c r="I39" s="37">
        <v>1.3</v>
      </c>
      <c r="J39" s="38">
        <v>1.34</v>
      </c>
      <c r="K39" s="22"/>
      <c r="L39" s="22"/>
      <c r="M39" s="22"/>
      <c r="N39" s="22"/>
      <c r="O39" s="22"/>
      <c r="P39" s="22"/>
    </row>
    <row r="40" spans="1:16" ht="39" customHeight="1" x14ac:dyDescent="0.2">
      <c r="A40" s="22"/>
      <c r="B40" s="35"/>
      <c r="C40" s="1172" t="s">
        <v>410</v>
      </c>
      <c r="D40" s="1173"/>
      <c r="E40" s="1174"/>
      <c r="F40" s="36">
        <v>2.1800000000000002</v>
      </c>
      <c r="G40" s="37">
        <v>0.3</v>
      </c>
      <c r="H40" s="37">
        <v>0.44</v>
      </c>
      <c r="I40" s="37">
        <v>0.92</v>
      </c>
      <c r="J40" s="38">
        <v>0.81</v>
      </c>
      <c r="K40" s="22"/>
      <c r="L40" s="22"/>
      <c r="M40" s="22"/>
      <c r="N40" s="22"/>
      <c r="O40" s="22"/>
      <c r="P40" s="22"/>
    </row>
    <row r="41" spans="1:16" ht="39" customHeight="1" x14ac:dyDescent="0.2">
      <c r="A41" s="22"/>
      <c r="B41" s="35"/>
      <c r="C41" s="1172" t="s">
        <v>411</v>
      </c>
      <c r="D41" s="1173"/>
      <c r="E41" s="1174"/>
      <c r="F41" s="36">
        <v>0.08</v>
      </c>
      <c r="G41" s="37">
        <v>0.08</v>
      </c>
      <c r="H41" s="37">
        <v>0.08</v>
      </c>
      <c r="I41" s="37">
        <v>0.08</v>
      </c>
      <c r="J41" s="38">
        <v>0.08</v>
      </c>
      <c r="K41" s="22"/>
      <c r="L41" s="22"/>
      <c r="M41" s="22"/>
      <c r="N41" s="22"/>
      <c r="O41" s="22"/>
      <c r="P41" s="22"/>
    </row>
    <row r="42" spans="1:16" ht="39" customHeight="1" x14ac:dyDescent="0.2">
      <c r="A42" s="22"/>
      <c r="B42" s="39"/>
      <c r="C42" s="1172" t="s">
        <v>412</v>
      </c>
      <c r="D42" s="1173"/>
      <c r="E42" s="1174"/>
      <c r="F42" s="36" t="s">
        <v>357</v>
      </c>
      <c r="G42" s="37" t="s">
        <v>357</v>
      </c>
      <c r="H42" s="37" t="s">
        <v>357</v>
      </c>
      <c r="I42" s="37" t="s">
        <v>357</v>
      </c>
      <c r="J42" s="38" t="s">
        <v>357</v>
      </c>
      <c r="K42" s="22"/>
      <c r="L42" s="22"/>
      <c r="M42" s="22"/>
      <c r="N42" s="22"/>
      <c r="O42" s="22"/>
      <c r="P42" s="22"/>
    </row>
    <row r="43" spans="1:16" ht="39" customHeight="1" thickBot="1" x14ac:dyDescent="0.25">
      <c r="A43" s="22"/>
      <c r="B43" s="40"/>
      <c r="C43" s="1175" t="s">
        <v>413</v>
      </c>
      <c r="D43" s="1176"/>
      <c r="E43" s="1177"/>
      <c r="F43" s="41">
        <v>1.01</v>
      </c>
      <c r="G43" s="42">
        <v>0.49</v>
      </c>
      <c r="H43" s="42">
        <v>0.33</v>
      </c>
      <c r="I43" s="42">
        <v>0.47</v>
      </c>
      <c r="J43" s="43">
        <v>0.11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F5fC3nySn3NcqZ+HdnA8DATA1P/qISPW7REyyYMsATiq31FkHVvl/nepbD6htH5wPgyNYvbYIeyPFADx4JkSrg==" saltValue="V1s80rzfaKQPC3cQQJYG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398</v>
      </c>
      <c r="L44" s="56" t="s">
        <v>399</v>
      </c>
      <c r="M44" s="56" t="s">
        <v>400</v>
      </c>
      <c r="N44" s="56" t="s">
        <v>401</v>
      </c>
      <c r="O44" s="57" t="s">
        <v>402</v>
      </c>
      <c r="P44" s="48"/>
      <c r="Q44" s="48"/>
      <c r="R44" s="48"/>
      <c r="S44" s="48"/>
      <c r="T44" s="48"/>
      <c r="U44" s="48"/>
    </row>
    <row r="45" spans="1:21" ht="30.75" customHeight="1" x14ac:dyDescent="0.2">
      <c r="A45" s="48"/>
      <c r="B45" s="1180" t="s">
        <v>11</v>
      </c>
      <c r="C45" s="1181"/>
      <c r="D45" s="58"/>
      <c r="E45" s="1186" t="s">
        <v>12</v>
      </c>
      <c r="F45" s="1186"/>
      <c r="G45" s="1186"/>
      <c r="H45" s="1186"/>
      <c r="I45" s="1186"/>
      <c r="J45" s="1187"/>
      <c r="K45" s="59">
        <v>14883</v>
      </c>
      <c r="L45" s="60">
        <v>14812</v>
      </c>
      <c r="M45" s="60">
        <v>15150</v>
      </c>
      <c r="N45" s="60">
        <v>15214</v>
      </c>
      <c r="O45" s="61">
        <v>14841</v>
      </c>
      <c r="P45" s="48"/>
      <c r="Q45" s="48"/>
      <c r="R45" s="48"/>
      <c r="S45" s="48"/>
      <c r="T45" s="48"/>
      <c r="U45" s="48"/>
    </row>
    <row r="46" spans="1:21" ht="30.75" customHeight="1" x14ac:dyDescent="0.2">
      <c r="A46" s="48"/>
      <c r="B46" s="1182"/>
      <c r="C46" s="1183"/>
      <c r="D46" s="62"/>
      <c r="E46" s="1188" t="s">
        <v>13</v>
      </c>
      <c r="F46" s="1188"/>
      <c r="G46" s="1188"/>
      <c r="H46" s="1188"/>
      <c r="I46" s="1188"/>
      <c r="J46" s="1189"/>
      <c r="K46" s="63" t="s">
        <v>357</v>
      </c>
      <c r="L46" s="64" t="s">
        <v>357</v>
      </c>
      <c r="M46" s="64" t="s">
        <v>357</v>
      </c>
      <c r="N46" s="64" t="s">
        <v>357</v>
      </c>
      <c r="O46" s="65" t="s">
        <v>357</v>
      </c>
      <c r="P46" s="48"/>
      <c r="Q46" s="48"/>
      <c r="R46" s="48"/>
      <c r="S46" s="48"/>
      <c r="T46" s="48"/>
      <c r="U46" s="48"/>
    </row>
    <row r="47" spans="1:21" ht="30.75" customHeight="1" x14ac:dyDescent="0.2">
      <c r="A47" s="48"/>
      <c r="B47" s="1182"/>
      <c r="C47" s="1183"/>
      <c r="D47" s="62"/>
      <c r="E47" s="1188" t="s">
        <v>14</v>
      </c>
      <c r="F47" s="1188"/>
      <c r="G47" s="1188"/>
      <c r="H47" s="1188"/>
      <c r="I47" s="1188"/>
      <c r="J47" s="1189"/>
      <c r="K47" s="63" t="s">
        <v>357</v>
      </c>
      <c r="L47" s="64" t="s">
        <v>357</v>
      </c>
      <c r="M47" s="64" t="s">
        <v>357</v>
      </c>
      <c r="N47" s="64" t="s">
        <v>357</v>
      </c>
      <c r="O47" s="65" t="s">
        <v>357</v>
      </c>
      <c r="P47" s="48"/>
      <c r="Q47" s="48"/>
      <c r="R47" s="48"/>
      <c r="S47" s="48"/>
      <c r="T47" s="48"/>
      <c r="U47" s="48"/>
    </row>
    <row r="48" spans="1:21" ht="30.75" customHeight="1" x14ac:dyDescent="0.2">
      <c r="A48" s="48"/>
      <c r="B48" s="1182"/>
      <c r="C48" s="1183"/>
      <c r="D48" s="62"/>
      <c r="E48" s="1188" t="s">
        <v>15</v>
      </c>
      <c r="F48" s="1188"/>
      <c r="G48" s="1188"/>
      <c r="H48" s="1188"/>
      <c r="I48" s="1188"/>
      <c r="J48" s="1189"/>
      <c r="K48" s="63">
        <v>3749</v>
      </c>
      <c r="L48" s="64">
        <v>3678</v>
      </c>
      <c r="M48" s="64">
        <v>3574</v>
      </c>
      <c r="N48" s="64">
        <v>3372</v>
      </c>
      <c r="O48" s="65">
        <v>3353</v>
      </c>
      <c r="P48" s="48"/>
      <c r="Q48" s="48"/>
      <c r="R48" s="48"/>
      <c r="S48" s="48"/>
      <c r="T48" s="48"/>
      <c r="U48" s="48"/>
    </row>
    <row r="49" spans="1:21" ht="30.75" customHeight="1" x14ac:dyDescent="0.2">
      <c r="A49" s="48"/>
      <c r="B49" s="1182"/>
      <c r="C49" s="1183"/>
      <c r="D49" s="62"/>
      <c r="E49" s="1188" t="s">
        <v>16</v>
      </c>
      <c r="F49" s="1188"/>
      <c r="G49" s="1188"/>
      <c r="H49" s="1188"/>
      <c r="I49" s="1188"/>
      <c r="J49" s="1189"/>
      <c r="K49" s="63">
        <v>356</v>
      </c>
      <c r="L49" s="64">
        <v>410</v>
      </c>
      <c r="M49" s="64">
        <v>387</v>
      </c>
      <c r="N49" s="64">
        <v>375</v>
      </c>
      <c r="O49" s="65">
        <v>368</v>
      </c>
      <c r="P49" s="48"/>
      <c r="Q49" s="48"/>
      <c r="R49" s="48"/>
      <c r="S49" s="48"/>
      <c r="T49" s="48"/>
      <c r="U49" s="48"/>
    </row>
    <row r="50" spans="1:21" ht="30.75" customHeight="1" x14ac:dyDescent="0.2">
      <c r="A50" s="48"/>
      <c r="B50" s="1182"/>
      <c r="C50" s="1183"/>
      <c r="D50" s="62"/>
      <c r="E50" s="1188" t="s">
        <v>17</v>
      </c>
      <c r="F50" s="1188"/>
      <c r="G50" s="1188"/>
      <c r="H50" s="1188"/>
      <c r="I50" s="1188"/>
      <c r="J50" s="1189"/>
      <c r="K50" s="63">
        <v>197</v>
      </c>
      <c r="L50" s="64">
        <v>174</v>
      </c>
      <c r="M50" s="64">
        <v>158</v>
      </c>
      <c r="N50" s="64">
        <v>148</v>
      </c>
      <c r="O50" s="65">
        <v>121</v>
      </c>
      <c r="P50" s="48"/>
      <c r="Q50" s="48"/>
      <c r="R50" s="48"/>
      <c r="S50" s="48"/>
      <c r="T50" s="48"/>
      <c r="U50" s="48"/>
    </row>
    <row r="51" spans="1:21" ht="30.75" customHeight="1" x14ac:dyDescent="0.2">
      <c r="A51" s="48"/>
      <c r="B51" s="1184"/>
      <c r="C51" s="1185"/>
      <c r="D51" s="66"/>
      <c r="E51" s="1188" t="s">
        <v>18</v>
      </c>
      <c r="F51" s="1188"/>
      <c r="G51" s="1188"/>
      <c r="H51" s="1188"/>
      <c r="I51" s="1188"/>
      <c r="J51" s="1189"/>
      <c r="K51" s="63" t="s">
        <v>357</v>
      </c>
      <c r="L51" s="64" t="s">
        <v>357</v>
      </c>
      <c r="M51" s="64" t="s">
        <v>357</v>
      </c>
      <c r="N51" s="64" t="s">
        <v>357</v>
      </c>
      <c r="O51" s="65" t="s">
        <v>357</v>
      </c>
      <c r="P51" s="48"/>
      <c r="Q51" s="48"/>
      <c r="R51" s="48"/>
      <c r="S51" s="48"/>
      <c r="T51" s="48"/>
      <c r="U51" s="48"/>
    </row>
    <row r="52" spans="1:21" ht="30.75" customHeight="1" x14ac:dyDescent="0.2">
      <c r="A52" s="48"/>
      <c r="B52" s="1190" t="s">
        <v>19</v>
      </c>
      <c r="C52" s="1191"/>
      <c r="D52" s="66"/>
      <c r="E52" s="1188" t="s">
        <v>20</v>
      </c>
      <c r="F52" s="1188"/>
      <c r="G52" s="1188"/>
      <c r="H52" s="1188"/>
      <c r="I52" s="1188"/>
      <c r="J52" s="1189"/>
      <c r="K52" s="63">
        <v>18307</v>
      </c>
      <c r="L52" s="64">
        <v>18064</v>
      </c>
      <c r="M52" s="64">
        <v>17459</v>
      </c>
      <c r="N52" s="64">
        <v>17577</v>
      </c>
      <c r="O52" s="65">
        <v>17762</v>
      </c>
      <c r="P52" s="48"/>
      <c r="Q52" s="48"/>
      <c r="R52" s="48"/>
      <c r="S52" s="48"/>
      <c r="T52" s="48"/>
      <c r="U52" s="48"/>
    </row>
    <row r="53" spans="1:21" ht="30.75" customHeight="1" thickBot="1" x14ac:dyDescent="0.25">
      <c r="A53" s="48"/>
      <c r="B53" s="1192" t="s">
        <v>21</v>
      </c>
      <c r="C53" s="1193"/>
      <c r="D53" s="67"/>
      <c r="E53" s="1194" t="s">
        <v>22</v>
      </c>
      <c r="F53" s="1194"/>
      <c r="G53" s="1194"/>
      <c r="H53" s="1194"/>
      <c r="I53" s="1194"/>
      <c r="J53" s="1195"/>
      <c r="K53" s="68">
        <v>878</v>
      </c>
      <c r="L53" s="69">
        <v>1010</v>
      </c>
      <c r="M53" s="69">
        <v>1810</v>
      </c>
      <c r="N53" s="69">
        <v>1532</v>
      </c>
      <c r="O53" s="70">
        <v>921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414</v>
      </c>
      <c r="P55" s="48"/>
      <c r="Q55" s="48"/>
      <c r="R55" s="48"/>
      <c r="S55" s="48"/>
      <c r="T55" s="48"/>
      <c r="U55" s="48"/>
    </row>
    <row r="56" spans="1:21" ht="31.5" customHeight="1" thickBot="1" x14ac:dyDescent="0.25">
      <c r="A56" s="48"/>
      <c r="B56" s="76"/>
      <c r="C56" s="77"/>
      <c r="D56" s="77"/>
      <c r="E56" s="78"/>
      <c r="F56" s="78"/>
      <c r="G56" s="78"/>
      <c r="H56" s="78"/>
      <c r="I56" s="78"/>
      <c r="J56" s="79" t="s">
        <v>2</v>
      </c>
      <c r="K56" s="80" t="s">
        <v>415</v>
      </c>
      <c r="L56" s="81" t="s">
        <v>416</v>
      </c>
      <c r="M56" s="81" t="s">
        <v>417</v>
      </c>
      <c r="N56" s="81" t="s">
        <v>418</v>
      </c>
      <c r="O56" s="82" t="s">
        <v>419</v>
      </c>
      <c r="P56" s="48"/>
      <c r="Q56" s="48"/>
      <c r="R56" s="48"/>
      <c r="S56" s="48"/>
      <c r="T56" s="48"/>
      <c r="U56" s="48"/>
    </row>
    <row r="57" spans="1:21" ht="31.5" customHeight="1" x14ac:dyDescent="0.2">
      <c r="B57" s="1196" t="s">
        <v>25</v>
      </c>
      <c r="C57" s="1197"/>
      <c r="D57" s="1200" t="s">
        <v>26</v>
      </c>
      <c r="E57" s="1201"/>
      <c r="F57" s="1201"/>
      <c r="G57" s="1201"/>
      <c r="H57" s="1201"/>
      <c r="I57" s="1201"/>
      <c r="J57" s="1202"/>
      <c r="K57" s="83"/>
      <c r="L57" s="84"/>
      <c r="M57" s="84"/>
      <c r="N57" s="84"/>
      <c r="O57" s="85"/>
    </row>
    <row r="58" spans="1:21" ht="31.5" customHeight="1" thickBot="1" x14ac:dyDescent="0.25">
      <c r="B58" s="1198"/>
      <c r="C58" s="1199"/>
      <c r="D58" s="1203" t="s">
        <v>27</v>
      </c>
      <c r="E58" s="1204"/>
      <c r="F58" s="1204"/>
      <c r="G58" s="1204"/>
      <c r="H58" s="1204"/>
      <c r="I58" s="1204"/>
      <c r="J58" s="1205"/>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IXI5AU+CLic74ciKwVT9JQGHR7Jc3b+MLZVZ5pGQkI6p3Tv9P8Ea/yzo6rmGKzYPfzHPJAPLjeLjt2eEkRsyQ==" saltValue="Tr3tzSZwvl9pH2vw19aYX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398</v>
      </c>
      <c r="J40" s="100" t="s">
        <v>399</v>
      </c>
      <c r="K40" s="100" t="s">
        <v>400</v>
      </c>
      <c r="L40" s="100" t="s">
        <v>401</v>
      </c>
      <c r="M40" s="101" t="s">
        <v>402</v>
      </c>
    </row>
    <row r="41" spans="2:13" ht="27.75" customHeight="1" x14ac:dyDescent="0.2">
      <c r="B41" s="1206" t="s">
        <v>30</v>
      </c>
      <c r="C41" s="1207"/>
      <c r="D41" s="102"/>
      <c r="E41" s="1212" t="s">
        <v>31</v>
      </c>
      <c r="F41" s="1212"/>
      <c r="G41" s="1212"/>
      <c r="H41" s="1213"/>
      <c r="I41" s="336">
        <v>141256</v>
      </c>
      <c r="J41" s="337">
        <v>140730</v>
      </c>
      <c r="K41" s="337">
        <v>147449</v>
      </c>
      <c r="L41" s="337">
        <v>143576</v>
      </c>
      <c r="M41" s="338">
        <v>138470</v>
      </c>
    </row>
    <row r="42" spans="2:13" ht="27.75" customHeight="1" x14ac:dyDescent="0.2">
      <c r="B42" s="1208"/>
      <c r="C42" s="1209"/>
      <c r="D42" s="103"/>
      <c r="E42" s="1214" t="s">
        <v>32</v>
      </c>
      <c r="F42" s="1214"/>
      <c r="G42" s="1214"/>
      <c r="H42" s="1215"/>
      <c r="I42" s="339">
        <v>1306</v>
      </c>
      <c r="J42" s="340">
        <v>1349</v>
      </c>
      <c r="K42" s="340">
        <v>1832</v>
      </c>
      <c r="L42" s="340">
        <v>2106</v>
      </c>
      <c r="M42" s="341">
        <v>2034</v>
      </c>
    </row>
    <row r="43" spans="2:13" ht="27.75" customHeight="1" x14ac:dyDescent="0.2">
      <c r="B43" s="1208"/>
      <c r="C43" s="1209"/>
      <c r="D43" s="103"/>
      <c r="E43" s="1214" t="s">
        <v>33</v>
      </c>
      <c r="F43" s="1214"/>
      <c r="G43" s="1214"/>
      <c r="H43" s="1215"/>
      <c r="I43" s="339">
        <v>49939</v>
      </c>
      <c r="J43" s="340">
        <v>44781</v>
      </c>
      <c r="K43" s="340">
        <v>41324</v>
      </c>
      <c r="L43" s="340">
        <v>39423</v>
      </c>
      <c r="M43" s="341">
        <v>37575</v>
      </c>
    </row>
    <row r="44" spans="2:13" ht="27.75" customHeight="1" x14ac:dyDescent="0.2">
      <c r="B44" s="1208"/>
      <c r="C44" s="1209"/>
      <c r="D44" s="103"/>
      <c r="E44" s="1214" t="s">
        <v>34</v>
      </c>
      <c r="F44" s="1214"/>
      <c r="G44" s="1214"/>
      <c r="H44" s="1215"/>
      <c r="I44" s="339">
        <v>3224</v>
      </c>
      <c r="J44" s="340">
        <v>3407</v>
      </c>
      <c r="K44" s="340">
        <v>3327</v>
      </c>
      <c r="L44" s="340">
        <v>3506</v>
      </c>
      <c r="M44" s="341">
        <v>4214</v>
      </c>
    </row>
    <row r="45" spans="2:13" ht="27.75" customHeight="1" x14ac:dyDescent="0.2">
      <c r="B45" s="1208"/>
      <c r="C45" s="1209"/>
      <c r="D45" s="103"/>
      <c r="E45" s="1214" t="s">
        <v>35</v>
      </c>
      <c r="F45" s="1214"/>
      <c r="G45" s="1214"/>
      <c r="H45" s="1215"/>
      <c r="I45" s="339">
        <v>21795</v>
      </c>
      <c r="J45" s="340">
        <v>21378</v>
      </c>
      <c r="K45" s="340">
        <v>21261</v>
      </c>
      <c r="L45" s="340">
        <v>21363</v>
      </c>
      <c r="M45" s="341">
        <v>21271</v>
      </c>
    </row>
    <row r="46" spans="2:13" ht="27.75" customHeight="1" x14ac:dyDescent="0.2">
      <c r="B46" s="1208"/>
      <c r="C46" s="1209"/>
      <c r="D46" s="104"/>
      <c r="E46" s="1214" t="s">
        <v>36</v>
      </c>
      <c r="F46" s="1214"/>
      <c r="G46" s="1214"/>
      <c r="H46" s="1215"/>
      <c r="I46" s="339">
        <v>138</v>
      </c>
      <c r="J46" s="340">
        <v>98</v>
      </c>
      <c r="K46" s="340">
        <v>64</v>
      </c>
      <c r="L46" s="340">
        <v>37</v>
      </c>
      <c r="M46" s="341">
        <v>18</v>
      </c>
    </row>
    <row r="47" spans="2:13" ht="27.75" customHeight="1" x14ac:dyDescent="0.2">
      <c r="B47" s="1208"/>
      <c r="C47" s="1209"/>
      <c r="D47" s="105"/>
      <c r="E47" s="1216" t="s">
        <v>37</v>
      </c>
      <c r="F47" s="1217"/>
      <c r="G47" s="1217"/>
      <c r="H47" s="1218"/>
      <c r="I47" s="339" t="s">
        <v>357</v>
      </c>
      <c r="J47" s="340" t="s">
        <v>357</v>
      </c>
      <c r="K47" s="340" t="s">
        <v>357</v>
      </c>
      <c r="L47" s="340" t="s">
        <v>357</v>
      </c>
      <c r="M47" s="341" t="s">
        <v>357</v>
      </c>
    </row>
    <row r="48" spans="2:13" ht="27.75" customHeight="1" x14ac:dyDescent="0.2">
      <c r="B48" s="1208"/>
      <c r="C48" s="1209"/>
      <c r="D48" s="103"/>
      <c r="E48" s="1214" t="s">
        <v>38</v>
      </c>
      <c r="F48" s="1214"/>
      <c r="G48" s="1214"/>
      <c r="H48" s="1215"/>
      <c r="I48" s="339" t="s">
        <v>357</v>
      </c>
      <c r="J48" s="340" t="s">
        <v>357</v>
      </c>
      <c r="K48" s="340" t="s">
        <v>357</v>
      </c>
      <c r="L48" s="340" t="s">
        <v>357</v>
      </c>
      <c r="M48" s="341" t="s">
        <v>357</v>
      </c>
    </row>
    <row r="49" spans="2:13" ht="27.75" customHeight="1" x14ac:dyDescent="0.2">
      <c r="B49" s="1210"/>
      <c r="C49" s="1211"/>
      <c r="D49" s="103"/>
      <c r="E49" s="1214" t="s">
        <v>39</v>
      </c>
      <c r="F49" s="1214"/>
      <c r="G49" s="1214"/>
      <c r="H49" s="1215"/>
      <c r="I49" s="339" t="s">
        <v>357</v>
      </c>
      <c r="J49" s="340" t="s">
        <v>357</v>
      </c>
      <c r="K49" s="340" t="s">
        <v>357</v>
      </c>
      <c r="L49" s="340" t="s">
        <v>357</v>
      </c>
      <c r="M49" s="341" t="s">
        <v>357</v>
      </c>
    </row>
    <row r="50" spans="2:13" ht="27.75" customHeight="1" x14ac:dyDescent="0.2">
      <c r="B50" s="1219" t="s">
        <v>40</v>
      </c>
      <c r="C50" s="1220"/>
      <c r="D50" s="106"/>
      <c r="E50" s="1214" t="s">
        <v>41</v>
      </c>
      <c r="F50" s="1214"/>
      <c r="G50" s="1214"/>
      <c r="H50" s="1215"/>
      <c r="I50" s="339">
        <v>42049</v>
      </c>
      <c r="J50" s="340">
        <v>43624</v>
      </c>
      <c r="K50" s="340">
        <v>43912</v>
      </c>
      <c r="L50" s="340">
        <v>43607</v>
      </c>
      <c r="M50" s="341">
        <v>48061</v>
      </c>
    </row>
    <row r="51" spans="2:13" ht="27.75" customHeight="1" x14ac:dyDescent="0.2">
      <c r="B51" s="1208"/>
      <c r="C51" s="1209"/>
      <c r="D51" s="103"/>
      <c r="E51" s="1214" t="s">
        <v>42</v>
      </c>
      <c r="F51" s="1214"/>
      <c r="G51" s="1214"/>
      <c r="H51" s="1215"/>
      <c r="I51" s="339">
        <v>47312</v>
      </c>
      <c r="J51" s="340">
        <v>43297</v>
      </c>
      <c r="K51" s="340">
        <v>39961</v>
      </c>
      <c r="L51" s="340">
        <v>37858</v>
      </c>
      <c r="M51" s="341">
        <v>36548</v>
      </c>
    </row>
    <row r="52" spans="2:13" ht="27.75" customHeight="1" x14ac:dyDescent="0.2">
      <c r="B52" s="1210"/>
      <c r="C52" s="1211"/>
      <c r="D52" s="103"/>
      <c r="E52" s="1214" t="s">
        <v>43</v>
      </c>
      <c r="F52" s="1214"/>
      <c r="G52" s="1214"/>
      <c r="H52" s="1215"/>
      <c r="I52" s="339">
        <v>168419</v>
      </c>
      <c r="J52" s="340">
        <v>170992</v>
      </c>
      <c r="K52" s="340">
        <v>176850</v>
      </c>
      <c r="L52" s="340">
        <v>176830</v>
      </c>
      <c r="M52" s="341">
        <v>176299</v>
      </c>
    </row>
    <row r="53" spans="2:13" ht="27.75" customHeight="1" thickBot="1" x14ac:dyDescent="0.25">
      <c r="B53" s="1221" t="s">
        <v>44</v>
      </c>
      <c r="C53" s="1222"/>
      <c r="D53" s="107"/>
      <c r="E53" s="1223" t="s">
        <v>45</v>
      </c>
      <c r="F53" s="1223"/>
      <c r="G53" s="1223"/>
      <c r="H53" s="1224"/>
      <c r="I53" s="342">
        <v>-40121</v>
      </c>
      <c r="J53" s="343">
        <v>-46170</v>
      </c>
      <c r="K53" s="343">
        <v>-45464</v>
      </c>
      <c r="L53" s="343">
        <v>-48285</v>
      </c>
      <c r="M53" s="344">
        <v>-57326</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YmTbUSibfVLQDMUHylTBwaZmVNUCrbu0bBu+5S7TTma5qdAk3pYzxbG6ieE3oxSjDa+c/7NL0n6foX+G+u8Rgg==" saltValue="6FbDMYjweqkxuC/WcBVf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400</v>
      </c>
      <c r="G54" s="116" t="s">
        <v>401</v>
      </c>
      <c r="H54" s="117" t="s">
        <v>402</v>
      </c>
    </row>
    <row r="55" spans="2:8" ht="52.5" customHeight="1" x14ac:dyDescent="0.2">
      <c r="B55" s="118"/>
      <c r="C55" s="1233" t="s">
        <v>48</v>
      </c>
      <c r="D55" s="1233"/>
      <c r="E55" s="1234"/>
      <c r="F55" s="119">
        <v>21973</v>
      </c>
      <c r="G55" s="119">
        <v>21773</v>
      </c>
      <c r="H55" s="120">
        <v>19748</v>
      </c>
    </row>
    <row r="56" spans="2:8" ht="52.5" customHeight="1" x14ac:dyDescent="0.2">
      <c r="B56" s="121"/>
      <c r="C56" s="1235" t="s">
        <v>49</v>
      </c>
      <c r="D56" s="1235"/>
      <c r="E56" s="1236"/>
      <c r="F56" s="122">
        <v>3476</v>
      </c>
      <c r="G56" s="122">
        <v>3478</v>
      </c>
      <c r="H56" s="123">
        <v>8478</v>
      </c>
    </row>
    <row r="57" spans="2:8" ht="53.25" customHeight="1" x14ac:dyDescent="0.2">
      <c r="B57" s="121"/>
      <c r="C57" s="1237" t="s">
        <v>50</v>
      </c>
      <c r="D57" s="1237"/>
      <c r="E57" s="1238"/>
      <c r="F57" s="124">
        <v>17711</v>
      </c>
      <c r="G57" s="124">
        <v>17670</v>
      </c>
      <c r="H57" s="125">
        <v>18530</v>
      </c>
    </row>
    <row r="58" spans="2:8" ht="45.75" customHeight="1" x14ac:dyDescent="0.2">
      <c r="B58" s="126"/>
      <c r="C58" s="1225" t="s">
        <v>420</v>
      </c>
      <c r="D58" s="1226"/>
      <c r="E58" s="1227"/>
      <c r="F58" s="127">
        <v>6481</v>
      </c>
      <c r="G58" s="127">
        <v>6233</v>
      </c>
      <c r="H58" s="128">
        <v>6066</v>
      </c>
    </row>
    <row r="59" spans="2:8" ht="45.75" customHeight="1" x14ac:dyDescent="0.2">
      <c r="B59" s="126"/>
      <c r="C59" s="1225" t="s">
        <v>421</v>
      </c>
      <c r="D59" s="1226"/>
      <c r="E59" s="1227"/>
      <c r="F59" s="127">
        <v>3115</v>
      </c>
      <c r="G59" s="127">
        <v>3018</v>
      </c>
      <c r="H59" s="128">
        <v>3090</v>
      </c>
    </row>
    <row r="60" spans="2:8" ht="45.75" customHeight="1" x14ac:dyDescent="0.2">
      <c r="B60" s="126"/>
      <c r="C60" s="1225" t="s">
        <v>422</v>
      </c>
      <c r="D60" s="1226"/>
      <c r="E60" s="1227"/>
      <c r="F60" s="127">
        <v>2745</v>
      </c>
      <c r="G60" s="127">
        <v>2607</v>
      </c>
      <c r="H60" s="128">
        <v>2647</v>
      </c>
    </row>
    <row r="61" spans="2:8" ht="45.75" customHeight="1" x14ac:dyDescent="0.2">
      <c r="B61" s="126"/>
      <c r="C61" s="1225" t="s">
        <v>423</v>
      </c>
      <c r="D61" s="1226"/>
      <c r="E61" s="1227"/>
      <c r="F61" s="127">
        <v>2055</v>
      </c>
      <c r="G61" s="127">
        <v>2131</v>
      </c>
      <c r="H61" s="128">
        <v>2626</v>
      </c>
    </row>
    <row r="62" spans="2:8" ht="45.75" customHeight="1" thickBot="1" x14ac:dyDescent="0.25">
      <c r="B62" s="129"/>
      <c r="C62" s="1228" t="s">
        <v>424</v>
      </c>
      <c r="D62" s="1229"/>
      <c r="E62" s="1230"/>
      <c r="F62" s="130">
        <v>1083</v>
      </c>
      <c r="G62" s="130">
        <v>1039</v>
      </c>
      <c r="H62" s="131">
        <v>995</v>
      </c>
    </row>
    <row r="63" spans="2:8" ht="52.5" customHeight="1" thickBot="1" x14ac:dyDescent="0.25">
      <c r="B63" s="132"/>
      <c r="C63" s="1231" t="s">
        <v>51</v>
      </c>
      <c r="D63" s="1231"/>
      <c r="E63" s="1232"/>
      <c r="F63" s="133">
        <v>43160</v>
      </c>
      <c r="G63" s="133">
        <v>42921</v>
      </c>
      <c r="H63" s="134">
        <v>46756</v>
      </c>
    </row>
    <row r="64" spans="2:8" ht="13.2" x14ac:dyDescent="0.2"/>
  </sheetData>
  <sheetProtection algorithmName="SHA-512" hashValue="pP4ei2rqCBKLD7jPG3/QkUGOOPRbxh5JT3k10qdLMiL6SE55dyioJD53nX0kZChTK2Zk/0iqG6zyxFHlpxfeYw==" saltValue="S1PEmw6FcDzDgS2qkjxf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2"/>
  <cols>
    <col min="1" max="1" width="6.33203125" style="1241" customWidth="1"/>
    <col min="2" max="107" width="2.44140625" style="1241" customWidth="1"/>
    <col min="108" max="108" width="6.109375" style="1248" customWidth="1"/>
    <col min="109" max="109" width="5.88671875" style="1247" customWidth="1"/>
    <col min="110" max="16384" width="8.6640625" style="1241" hidden="1"/>
  </cols>
  <sheetData>
    <row r="1" spans="1:109" ht="42.75" customHeight="1" x14ac:dyDescent="0.2">
      <c r="A1" s="1239"/>
      <c r="B1" s="1240"/>
      <c r="DD1" s="1241"/>
      <c r="DE1" s="1241"/>
    </row>
    <row r="2" spans="1:109" ht="25.5" customHeight="1" x14ac:dyDescent="0.2">
      <c r="A2" s="1242"/>
      <c r="C2" s="1242"/>
      <c r="O2" s="1242"/>
      <c r="P2" s="1242"/>
      <c r="Q2" s="1242"/>
      <c r="R2" s="1242"/>
      <c r="S2" s="1242"/>
      <c r="T2" s="1242"/>
      <c r="U2" s="1242"/>
      <c r="V2" s="1242"/>
      <c r="W2" s="1242"/>
      <c r="X2" s="1242"/>
      <c r="Y2" s="1242"/>
      <c r="Z2" s="1242"/>
      <c r="AA2" s="1242"/>
      <c r="AB2" s="1242"/>
      <c r="AC2" s="1242"/>
      <c r="AD2" s="1242"/>
      <c r="AE2" s="1242"/>
      <c r="AF2" s="1242"/>
      <c r="AG2" s="1242"/>
      <c r="AH2" s="1242"/>
      <c r="AI2" s="1242"/>
      <c r="AU2" s="1242"/>
      <c r="BG2" s="1242"/>
      <c r="BS2" s="1242"/>
      <c r="CE2" s="1242"/>
      <c r="CQ2" s="1242"/>
      <c r="DD2" s="1241"/>
      <c r="DE2" s="1241"/>
    </row>
    <row r="3" spans="1:109" ht="25.5" customHeight="1" x14ac:dyDescent="0.2">
      <c r="A3" s="1242"/>
      <c r="C3" s="1242"/>
      <c r="O3" s="1242"/>
      <c r="P3" s="1242"/>
      <c r="Q3" s="1242"/>
      <c r="R3" s="1242"/>
      <c r="S3" s="1242"/>
      <c r="T3" s="1242"/>
      <c r="U3" s="1242"/>
      <c r="V3" s="1242"/>
      <c r="W3" s="1242"/>
      <c r="X3" s="1242"/>
      <c r="Y3" s="1242"/>
      <c r="Z3" s="1242"/>
      <c r="AA3" s="1242"/>
      <c r="AB3" s="1242"/>
      <c r="AC3" s="1242"/>
      <c r="AD3" s="1242"/>
      <c r="AE3" s="1242"/>
      <c r="AF3" s="1242"/>
      <c r="AG3" s="1242"/>
      <c r="AH3" s="1242"/>
      <c r="AI3" s="1242"/>
      <c r="AU3" s="1242"/>
      <c r="BG3" s="1242"/>
      <c r="BS3" s="1242"/>
      <c r="CE3" s="1242"/>
      <c r="CQ3" s="1242"/>
      <c r="DD3" s="1241"/>
      <c r="DE3" s="1241"/>
    </row>
    <row r="4" spans="1:109" s="240" customFormat="1" ht="13.2" x14ac:dyDescent="0.2">
      <c r="A4" s="1242"/>
      <c r="B4" s="1242"/>
      <c r="C4" s="1242"/>
      <c r="D4" s="1242"/>
      <c r="E4" s="1242"/>
      <c r="F4" s="1242"/>
      <c r="G4" s="1242"/>
      <c r="H4" s="1242"/>
      <c r="I4" s="1242"/>
      <c r="J4" s="1242"/>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2"/>
      <c r="AH4" s="1242"/>
      <c r="AI4" s="1242"/>
      <c r="AJ4" s="1242"/>
      <c r="AK4" s="1242"/>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2"/>
      <c r="BI4" s="1242"/>
      <c r="BJ4" s="1242"/>
      <c r="BK4" s="1242"/>
      <c r="BL4" s="1242"/>
      <c r="BM4" s="1242"/>
      <c r="BN4" s="1242"/>
      <c r="BO4" s="1242"/>
      <c r="BP4" s="1242"/>
      <c r="BQ4" s="1242"/>
      <c r="BR4" s="1242"/>
      <c r="BS4" s="1242"/>
      <c r="BT4" s="1242"/>
      <c r="BU4" s="1242"/>
      <c r="BV4" s="1242"/>
      <c r="BW4" s="1242"/>
      <c r="BX4" s="1242"/>
      <c r="BY4" s="1242"/>
      <c r="BZ4" s="1242"/>
      <c r="CA4" s="1242"/>
      <c r="CB4" s="1242"/>
      <c r="CC4" s="1242"/>
      <c r="CD4" s="1242"/>
      <c r="CE4" s="1242"/>
      <c r="CF4" s="1242"/>
      <c r="CG4" s="1242"/>
      <c r="CH4" s="1242"/>
      <c r="CI4" s="1242"/>
      <c r="CJ4" s="1242"/>
      <c r="CK4" s="1242"/>
      <c r="CL4" s="1242"/>
      <c r="CM4" s="1242"/>
      <c r="CN4" s="1242"/>
      <c r="CO4" s="1242"/>
      <c r="CP4" s="1242"/>
      <c r="CQ4" s="1242"/>
      <c r="CR4" s="1242"/>
      <c r="CS4" s="1242"/>
      <c r="CT4" s="1242"/>
      <c r="CU4" s="1242"/>
      <c r="CV4" s="1242"/>
      <c r="CW4" s="1242"/>
      <c r="CX4" s="1242"/>
      <c r="CY4" s="1242"/>
      <c r="CZ4" s="1242"/>
      <c r="DA4" s="1242"/>
      <c r="DB4" s="1242"/>
      <c r="DC4" s="1242"/>
      <c r="DD4" s="1242"/>
      <c r="DE4" s="1242"/>
    </row>
    <row r="5" spans="1:109" s="240" customFormat="1" ht="13.2" x14ac:dyDescent="0.2">
      <c r="A5" s="1242"/>
      <c r="B5" s="1242"/>
      <c r="C5" s="1242"/>
      <c r="D5" s="1242"/>
      <c r="E5" s="1242"/>
      <c r="F5" s="1242"/>
      <c r="G5" s="1242"/>
      <c r="H5" s="1242"/>
      <c r="I5" s="1242"/>
      <c r="J5" s="1242"/>
      <c r="K5" s="1242"/>
      <c r="L5" s="1242"/>
      <c r="M5" s="1242"/>
      <c r="N5" s="1242"/>
      <c r="O5" s="1242"/>
      <c r="P5" s="1242"/>
      <c r="Q5" s="1242"/>
      <c r="R5" s="1242"/>
      <c r="S5" s="1242"/>
      <c r="T5" s="1242"/>
      <c r="U5" s="1242"/>
      <c r="V5" s="1242"/>
      <c r="W5" s="1242"/>
      <c r="X5" s="1242"/>
      <c r="Y5" s="1242"/>
      <c r="Z5" s="1242"/>
      <c r="AA5" s="1242"/>
      <c r="AB5" s="1242"/>
      <c r="AC5" s="1242"/>
      <c r="AD5" s="1242"/>
      <c r="AE5" s="1242"/>
      <c r="AF5" s="1242"/>
      <c r="AG5" s="1242"/>
      <c r="AH5" s="1242"/>
      <c r="AI5" s="1242"/>
      <c r="AJ5" s="1242"/>
      <c r="AK5" s="1242"/>
      <c r="AL5" s="1242"/>
      <c r="AM5" s="1242"/>
      <c r="AN5" s="1242"/>
      <c r="AO5" s="1242"/>
      <c r="AP5" s="1242"/>
      <c r="AQ5" s="1242"/>
      <c r="AR5" s="1242"/>
      <c r="AS5" s="1242"/>
      <c r="AT5" s="1242"/>
      <c r="AU5" s="1242"/>
      <c r="AV5" s="1242"/>
      <c r="AW5" s="1242"/>
      <c r="AX5" s="1242"/>
      <c r="AY5" s="1242"/>
      <c r="AZ5" s="1242"/>
      <c r="BA5" s="1242"/>
      <c r="BB5" s="1242"/>
      <c r="BC5" s="1242"/>
      <c r="BD5" s="1242"/>
      <c r="BE5" s="1242"/>
      <c r="BF5" s="1242"/>
      <c r="BG5" s="1242"/>
      <c r="BH5" s="1242"/>
      <c r="BI5" s="1242"/>
      <c r="BJ5" s="1242"/>
      <c r="BK5" s="1242"/>
      <c r="BL5" s="1242"/>
      <c r="BM5" s="1242"/>
      <c r="BN5" s="1242"/>
      <c r="BO5" s="1242"/>
      <c r="BP5" s="1242"/>
      <c r="BQ5" s="1242"/>
      <c r="BR5" s="1242"/>
      <c r="BS5" s="1242"/>
      <c r="BT5" s="1242"/>
      <c r="BU5" s="1242"/>
      <c r="BV5" s="1242"/>
      <c r="BW5" s="1242"/>
      <c r="BX5" s="1242"/>
      <c r="BY5" s="1242"/>
      <c r="BZ5" s="1242"/>
      <c r="CA5" s="1242"/>
      <c r="CB5" s="1242"/>
      <c r="CC5" s="1242"/>
      <c r="CD5" s="1242"/>
      <c r="CE5" s="1242"/>
      <c r="CF5" s="1242"/>
      <c r="CG5" s="1242"/>
      <c r="CH5" s="1242"/>
      <c r="CI5" s="1242"/>
      <c r="CJ5" s="1242"/>
      <c r="CK5" s="1242"/>
      <c r="CL5" s="1242"/>
      <c r="CM5" s="1242"/>
      <c r="CN5" s="1242"/>
      <c r="CO5" s="1242"/>
      <c r="CP5" s="1242"/>
      <c r="CQ5" s="1242"/>
      <c r="CR5" s="1242"/>
      <c r="CS5" s="1242"/>
      <c r="CT5" s="1242"/>
      <c r="CU5" s="1242"/>
      <c r="CV5" s="1242"/>
      <c r="CW5" s="1242"/>
      <c r="CX5" s="1242"/>
      <c r="CY5" s="1242"/>
      <c r="CZ5" s="1242"/>
      <c r="DA5" s="1242"/>
      <c r="DB5" s="1242"/>
      <c r="DC5" s="1242"/>
      <c r="DD5" s="1242"/>
      <c r="DE5" s="1242"/>
    </row>
    <row r="6" spans="1:109" s="240" customFormat="1" ht="13.2" x14ac:dyDescent="0.2">
      <c r="A6" s="1242"/>
      <c r="B6" s="1242"/>
      <c r="C6" s="1242"/>
      <c r="D6" s="1242"/>
      <c r="E6" s="1242"/>
      <c r="F6" s="1242"/>
      <c r="G6" s="1242"/>
      <c r="H6" s="1242"/>
      <c r="I6" s="1242"/>
      <c r="J6" s="1242"/>
      <c r="K6" s="1242"/>
      <c r="L6" s="1242"/>
      <c r="M6" s="1242"/>
      <c r="N6" s="1242"/>
      <c r="O6" s="1242"/>
      <c r="P6" s="1242"/>
      <c r="Q6" s="1242"/>
      <c r="R6" s="1242"/>
      <c r="S6" s="1242"/>
      <c r="T6" s="1242"/>
      <c r="U6" s="1242"/>
      <c r="V6" s="1242"/>
      <c r="W6" s="1242"/>
      <c r="X6" s="1242"/>
      <c r="Y6" s="1242"/>
      <c r="Z6" s="1242"/>
      <c r="AA6" s="1242"/>
      <c r="AB6" s="1242"/>
      <c r="AC6" s="1242"/>
      <c r="AD6" s="1242"/>
      <c r="AE6" s="1242"/>
      <c r="AF6" s="1242"/>
      <c r="AG6" s="1242"/>
      <c r="AH6" s="1242"/>
      <c r="AI6" s="1242"/>
      <c r="AJ6" s="1242"/>
      <c r="AK6" s="1242"/>
      <c r="AL6" s="1242"/>
      <c r="AM6" s="1242"/>
      <c r="AN6" s="1242"/>
      <c r="AO6" s="1242"/>
      <c r="AP6" s="1242"/>
      <c r="AQ6" s="1242"/>
      <c r="AR6" s="1242"/>
      <c r="AS6" s="1242"/>
      <c r="AT6" s="1242"/>
      <c r="AU6" s="1242"/>
      <c r="AV6" s="1242"/>
      <c r="AW6" s="1242"/>
      <c r="AX6" s="1242"/>
      <c r="AY6" s="1242"/>
      <c r="AZ6" s="1242"/>
      <c r="BA6" s="1242"/>
      <c r="BB6" s="1242"/>
      <c r="BC6" s="1242"/>
      <c r="BD6" s="1242"/>
      <c r="BE6" s="1242"/>
      <c r="BF6" s="1242"/>
      <c r="BG6" s="1242"/>
      <c r="BH6" s="1242"/>
      <c r="BI6" s="1242"/>
      <c r="BJ6" s="1242"/>
      <c r="BK6" s="1242"/>
      <c r="BL6" s="1242"/>
      <c r="BM6" s="1242"/>
      <c r="BN6" s="1242"/>
      <c r="BO6" s="1242"/>
      <c r="BP6" s="1242"/>
      <c r="BQ6" s="1242"/>
      <c r="BR6" s="1242"/>
      <c r="BS6" s="1242"/>
      <c r="BT6" s="1242"/>
      <c r="BU6" s="1242"/>
      <c r="BV6" s="1242"/>
      <c r="BW6" s="1242"/>
      <c r="BX6" s="1242"/>
      <c r="BY6" s="1242"/>
      <c r="BZ6" s="1242"/>
      <c r="CA6" s="1242"/>
      <c r="CB6" s="1242"/>
      <c r="CC6" s="1242"/>
      <c r="CD6" s="1242"/>
      <c r="CE6" s="1242"/>
      <c r="CF6" s="1242"/>
      <c r="CG6" s="1242"/>
      <c r="CH6" s="1242"/>
      <c r="CI6" s="1242"/>
      <c r="CJ6" s="1242"/>
      <c r="CK6" s="1242"/>
      <c r="CL6" s="1242"/>
      <c r="CM6" s="1242"/>
      <c r="CN6" s="1242"/>
      <c r="CO6" s="1242"/>
      <c r="CP6" s="1242"/>
      <c r="CQ6" s="1242"/>
      <c r="CR6" s="1242"/>
      <c r="CS6" s="1242"/>
      <c r="CT6" s="1242"/>
      <c r="CU6" s="1242"/>
      <c r="CV6" s="1242"/>
      <c r="CW6" s="1242"/>
      <c r="CX6" s="1242"/>
      <c r="CY6" s="1242"/>
      <c r="CZ6" s="1242"/>
      <c r="DA6" s="1242"/>
      <c r="DB6" s="1242"/>
      <c r="DC6" s="1242"/>
      <c r="DD6" s="1242"/>
      <c r="DE6" s="1242"/>
    </row>
    <row r="7" spans="1:109" s="240" customFormat="1" ht="13.2" x14ac:dyDescent="0.2">
      <c r="A7" s="1242"/>
      <c r="B7" s="1242"/>
      <c r="C7" s="1242"/>
      <c r="D7" s="1242"/>
      <c r="E7" s="1242"/>
      <c r="F7" s="1242"/>
      <c r="G7" s="1242"/>
      <c r="H7" s="1242"/>
      <c r="I7" s="1242"/>
      <c r="J7" s="1242"/>
      <c r="K7" s="1242"/>
      <c r="L7" s="1242"/>
      <c r="M7" s="1242"/>
      <c r="N7" s="1242"/>
      <c r="O7" s="1242"/>
      <c r="P7" s="1242"/>
      <c r="Q7" s="1242"/>
      <c r="R7" s="1242"/>
      <c r="S7" s="1242"/>
      <c r="T7" s="1242"/>
      <c r="U7" s="1242"/>
      <c r="V7" s="1242"/>
      <c r="W7" s="1242"/>
      <c r="X7" s="1242"/>
      <c r="Y7" s="1242"/>
      <c r="Z7" s="1242"/>
      <c r="AA7" s="1242"/>
      <c r="AB7" s="1242"/>
      <c r="AC7" s="1242"/>
      <c r="AD7" s="1242"/>
      <c r="AE7" s="1242"/>
      <c r="AF7" s="1242"/>
      <c r="AG7" s="1242"/>
      <c r="AH7" s="1242"/>
      <c r="AI7" s="1242"/>
      <c r="AJ7" s="1242"/>
      <c r="AK7" s="1242"/>
      <c r="AL7" s="1242"/>
      <c r="AM7" s="1242"/>
      <c r="AN7" s="1242"/>
      <c r="AO7" s="1242"/>
      <c r="AP7" s="1242"/>
      <c r="AQ7" s="1242"/>
      <c r="AR7" s="1242"/>
      <c r="AS7" s="1242"/>
      <c r="AT7" s="1242"/>
      <c r="AU7" s="1242"/>
      <c r="AV7" s="1242"/>
      <c r="AW7" s="1242"/>
      <c r="AX7" s="1242"/>
      <c r="AY7" s="1242"/>
      <c r="AZ7" s="1242"/>
      <c r="BA7" s="1242"/>
      <c r="BB7" s="1242"/>
      <c r="BC7" s="1242"/>
      <c r="BD7" s="1242"/>
      <c r="BE7" s="1242"/>
      <c r="BF7" s="1242"/>
      <c r="BG7" s="1242"/>
      <c r="BH7" s="1242"/>
      <c r="BI7" s="1242"/>
      <c r="BJ7" s="1242"/>
      <c r="BK7" s="1242"/>
      <c r="BL7" s="1242"/>
      <c r="BM7" s="1242"/>
      <c r="BN7" s="1242"/>
      <c r="BO7" s="1242"/>
      <c r="BP7" s="1242"/>
      <c r="BQ7" s="1242"/>
      <c r="BR7" s="1242"/>
      <c r="BS7" s="1242"/>
      <c r="BT7" s="1242"/>
      <c r="BU7" s="1242"/>
      <c r="BV7" s="1242"/>
      <c r="BW7" s="1242"/>
      <c r="BX7" s="1242"/>
      <c r="BY7" s="1242"/>
      <c r="BZ7" s="1242"/>
      <c r="CA7" s="1242"/>
      <c r="CB7" s="1242"/>
      <c r="CC7" s="1242"/>
      <c r="CD7" s="1242"/>
      <c r="CE7" s="1242"/>
      <c r="CF7" s="1242"/>
      <c r="CG7" s="1242"/>
      <c r="CH7" s="1242"/>
      <c r="CI7" s="1242"/>
      <c r="CJ7" s="1242"/>
      <c r="CK7" s="1242"/>
      <c r="CL7" s="1242"/>
      <c r="CM7" s="1242"/>
      <c r="CN7" s="1242"/>
      <c r="CO7" s="1242"/>
      <c r="CP7" s="1242"/>
      <c r="CQ7" s="1242"/>
      <c r="CR7" s="1242"/>
      <c r="CS7" s="1242"/>
      <c r="CT7" s="1242"/>
      <c r="CU7" s="1242"/>
      <c r="CV7" s="1242"/>
      <c r="CW7" s="1242"/>
      <c r="CX7" s="1242"/>
      <c r="CY7" s="1242"/>
      <c r="CZ7" s="1242"/>
      <c r="DA7" s="1242"/>
      <c r="DB7" s="1242"/>
      <c r="DC7" s="1242"/>
      <c r="DD7" s="1242"/>
      <c r="DE7" s="1242"/>
    </row>
    <row r="8" spans="1:109" s="240" customFormat="1" ht="13.2" x14ac:dyDescent="0.2">
      <c r="A8" s="1242"/>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c r="AO8" s="1242"/>
      <c r="AP8" s="1242"/>
      <c r="AQ8" s="1242"/>
      <c r="AR8" s="1242"/>
      <c r="AS8" s="1242"/>
      <c r="AT8" s="1242"/>
      <c r="AU8" s="1242"/>
      <c r="AV8" s="1242"/>
      <c r="AW8" s="1242"/>
      <c r="AX8" s="1242"/>
      <c r="AY8" s="1242"/>
      <c r="AZ8" s="1242"/>
      <c r="BA8" s="1242"/>
      <c r="BB8" s="1242"/>
      <c r="BC8" s="1242"/>
      <c r="BD8" s="1242"/>
      <c r="BE8" s="1242"/>
      <c r="BF8" s="1242"/>
      <c r="BG8" s="1242"/>
      <c r="BH8" s="1242"/>
      <c r="BI8" s="1242"/>
      <c r="BJ8" s="1242"/>
      <c r="BK8" s="1242"/>
      <c r="BL8" s="1242"/>
      <c r="BM8" s="1242"/>
      <c r="BN8" s="1242"/>
      <c r="BO8" s="1242"/>
      <c r="BP8" s="1242"/>
      <c r="BQ8" s="1242"/>
      <c r="BR8" s="1242"/>
      <c r="BS8" s="1242"/>
      <c r="BT8" s="1242"/>
      <c r="BU8" s="1242"/>
      <c r="BV8" s="1242"/>
      <c r="BW8" s="1242"/>
      <c r="BX8" s="1242"/>
      <c r="BY8" s="1242"/>
      <c r="BZ8" s="1242"/>
      <c r="CA8" s="1242"/>
      <c r="CB8" s="1242"/>
      <c r="CC8" s="1242"/>
      <c r="CD8" s="1242"/>
      <c r="CE8" s="1242"/>
      <c r="CF8" s="1242"/>
      <c r="CG8" s="1242"/>
      <c r="CH8" s="1242"/>
      <c r="CI8" s="1242"/>
      <c r="CJ8" s="1242"/>
      <c r="CK8" s="1242"/>
      <c r="CL8" s="1242"/>
      <c r="CM8" s="1242"/>
      <c r="CN8" s="1242"/>
      <c r="CO8" s="1242"/>
      <c r="CP8" s="1242"/>
      <c r="CQ8" s="1242"/>
      <c r="CR8" s="1242"/>
      <c r="CS8" s="1242"/>
      <c r="CT8" s="1242"/>
      <c r="CU8" s="1242"/>
      <c r="CV8" s="1242"/>
      <c r="CW8" s="1242"/>
      <c r="CX8" s="1242"/>
      <c r="CY8" s="1242"/>
      <c r="CZ8" s="1242"/>
      <c r="DA8" s="1242"/>
      <c r="DB8" s="1242"/>
      <c r="DC8" s="1242"/>
      <c r="DD8" s="1242"/>
      <c r="DE8" s="1242"/>
    </row>
    <row r="9" spans="1:109" s="240" customFormat="1" ht="13.2" x14ac:dyDescent="0.2">
      <c r="A9" s="1242"/>
      <c r="B9" s="1242"/>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A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c r="BA9" s="1242"/>
      <c r="BB9" s="1242"/>
      <c r="BC9" s="1242"/>
      <c r="BD9" s="1242"/>
      <c r="BE9" s="1242"/>
      <c r="BF9" s="1242"/>
      <c r="BG9" s="1242"/>
      <c r="BH9" s="1242"/>
      <c r="BI9" s="1242"/>
      <c r="BJ9" s="1242"/>
      <c r="BK9" s="1242"/>
      <c r="BL9" s="1242"/>
      <c r="BM9" s="1242"/>
      <c r="BN9" s="1242"/>
      <c r="BO9" s="1242"/>
      <c r="BP9" s="1242"/>
      <c r="BQ9" s="1242"/>
      <c r="BR9" s="1242"/>
      <c r="BS9" s="1242"/>
      <c r="BT9" s="1242"/>
      <c r="BU9" s="1242"/>
      <c r="BV9" s="1242"/>
      <c r="BW9" s="1242"/>
      <c r="BX9" s="1242"/>
      <c r="BY9" s="1242"/>
      <c r="BZ9" s="1242"/>
      <c r="CA9" s="1242"/>
      <c r="CB9" s="1242"/>
      <c r="CC9" s="1242"/>
      <c r="CD9" s="1242"/>
      <c r="CE9" s="1242"/>
      <c r="CF9" s="1242"/>
      <c r="CG9" s="1242"/>
      <c r="CH9" s="1242"/>
      <c r="CI9" s="1242"/>
      <c r="CJ9" s="1242"/>
      <c r="CK9" s="1242"/>
      <c r="CL9" s="1242"/>
      <c r="CM9" s="1242"/>
      <c r="CN9" s="1242"/>
      <c r="CO9" s="1242"/>
      <c r="CP9" s="1242"/>
      <c r="CQ9" s="1242"/>
      <c r="CR9" s="1242"/>
      <c r="CS9" s="1242"/>
      <c r="CT9" s="1242"/>
      <c r="CU9" s="1242"/>
      <c r="CV9" s="1242"/>
      <c r="CW9" s="1242"/>
      <c r="CX9" s="1242"/>
      <c r="CY9" s="1242"/>
      <c r="CZ9" s="1242"/>
      <c r="DA9" s="1242"/>
      <c r="DB9" s="1242"/>
      <c r="DC9" s="1242"/>
      <c r="DD9" s="1242"/>
      <c r="DE9" s="1242"/>
    </row>
    <row r="10" spans="1:109" s="240" customFormat="1" ht="13.2" x14ac:dyDescent="0.2">
      <c r="A10" s="1242"/>
      <c r="B10" s="1242"/>
      <c r="C10" s="1242"/>
      <c r="D10" s="1242"/>
      <c r="E10" s="1242"/>
      <c r="F10" s="1242"/>
      <c r="G10" s="1242"/>
      <c r="H10" s="1242"/>
      <c r="I10" s="1242"/>
      <c r="J10" s="1242"/>
      <c r="K10" s="1242"/>
      <c r="L10" s="1242"/>
      <c r="M10" s="1242"/>
      <c r="N10" s="1242"/>
      <c r="O10" s="1242"/>
      <c r="P10" s="1242"/>
      <c r="Q10" s="1242"/>
      <c r="R10" s="1242"/>
      <c r="S10" s="1242"/>
      <c r="T10" s="1242"/>
      <c r="U10" s="1242"/>
      <c r="V10" s="1242"/>
      <c r="W10" s="1242"/>
      <c r="X10" s="1242"/>
      <c r="Y10" s="1242"/>
      <c r="Z10" s="1242"/>
      <c r="AA10" s="1242"/>
      <c r="AB10" s="1242"/>
      <c r="AC10" s="1242"/>
      <c r="AD10" s="1242"/>
      <c r="AE10" s="1242"/>
      <c r="AF10" s="1242"/>
      <c r="AG10" s="1242"/>
      <c r="AH10" s="1242"/>
      <c r="AI10" s="1242"/>
      <c r="AJ10" s="1242"/>
      <c r="AK10" s="1242"/>
      <c r="AL10" s="1242"/>
      <c r="AM10" s="1242"/>
      <c r="AN10" s="1242"/>
      <c r="AO10" s="1242"/>
      <c r="AP10" s="1242"/>
      <c r="AQ10" s="1242"/>
      <c r="AR10" s="1242"/>
      <c r="AS10" s="1242"/>
      <c r="AT10" s="1242"/>
      <c r="AU10" s="1242"/>
      <c r="AV10" s="1242"/>
      <c r="AW10" s="1242"/>
      <c r="AX10" s="1242"/>
      <c r="AY10" s="1242"/>
      <c r="AZ10" s="1242"/>
      <c r="BA10" s="1242"/>
      <c r="BB10" s="1242"/>
      <c r="BC10" s="1242"/>
      <c r="BD10" s="1242"/>
      <c r="BE10" s="1242"/>
      <c r="BF10" s="1242"/>
      <c r="BG10" s="1242"/>
      <c r="BH10" s="1242"/>
      <c r="BI10" s="1242"/>
      <c r="BJ10" s="1242"/>
      <c r="BK10" s="1242"/>
      <c r="BL10" s="1242"/>
      <c r="BM10" s="1242"/>
      <c r="BN10" s="1242"/>
      <c r="BO10" s="1242"/>
      <c r="BP10" s="1242"/>
      <c r="BQ10" s="1242"/>
      <c r="BR10" s="1242"/>
      <c r="BS10" s="1242"/>
      <c r="BT10" s="1242"/>
      <c r="BU10" s="1242"/>
      <c r="BV10" s="1242"/>
      <c r="BW10" s="1242"/>
      <c r="BX10" s="1242"/>
      <c r="BY10" s="1242"/>
      <c r="BZ10" s="1242"/>
      <c r="CA10" s="1242"/>
      <c r="CB10" s="1242"/>
      <c r="CC10" s="1242"/>
      <c r="CD10" s="1242"/>
      <c r="CE10" s="1242"/>
      <c r="CF10" s="1242"/>
      <c r="CG10" s="1242"/>
      <c r="CH10" s="1242"/>
      <c r="CI10" s="1242"/>
      <c r="CJ10" s="1242"/>
      <c r="CK10" s="1242"/>
      <c r="CL10" s="1242"/>
      <c r="CM10" s="1242"/>
      <c r="CN10" s="1242"/>
      <c r="CO10" s="1242"/>
      <c r="CP10" s="1242"/>
      <c r="CQ10" s="1242"/>
      <c r="CR10" s="1242"/>
      <c r="CS10" s="1242"/>
      <c r="CT10" s="1242"/>
      <c r="CU10" s="1242"/>
      <c r="CV10" s="1242"/>
      <c r="CW10" s="1242"/>
      <c r="CX10" s="1242"/>
      <c r="CY10" s="1242"/>
      <c r="CZ10" s="1242"/>
      <c r="DA10" s="1242"/>
      <c r="DB10" s="1242"/>
      <c r="DC10" s="1242"/>
      <c r="DD10" s="1242"/>
      <c r="DE10" s="1242"/>
    </row>
    <row r="11" spans="1:109" s="240" customFormat="1" ht="13.2" x14ac:dyDescent="0.2">
      <c r="A11" s="1242"/>
      <c r="B11" s="1242"/>
      <c r="C11" s="1242"/>
      <c r="D11" s="1242"/>
      <c r="E11" s="1242"/>
      <c r="F11" s="1242"/>
      <c r="G11" s="1242"/>
      <c r="H11" s="1242"/>
      <c r="I11" s="1242"/>
      <c r="J11" s="1242"/>
      <c r="K11" s="1242"/>
      <c r="L11" s="1242"/>
      <c r="M11" s="1242"/>
      <c r="N11" s="1242"/>
      <c r="O11" s="1242"/>
      <c r="P11" s="1242"/>
      <c r="Q11" s="1242"/>
      <c r="R11" s="1242"/>
      <c r="S11" s="1242"/>
      <c r="T11" s="1242"/>
      <c r="U11" s="1242"/>
      <c r="V11" s="1242"/>
      <c r="W11" s="1242"/>
      <c r="X11" s="1242"/>
      <c r="Y11" s="1242"/>
      <c r="Z11" s="1242"/>
      <c r="AA11" s="1242"/>
      <c r="AB11" s="1242"/>
      <c r="AC11" s="1242"/>
      <c r="AD11" s="1242"/>
      <c r="AE11" s="1242"/>
      <c r="AF11" s="1242"/>
      <c r="AG11" s="1242"/>
      <c r="AH11" s="1242"/>
      <c r="AI11" s="1242"/>
      <c r="AJ11" s="1242"/>
      <c r="AK11" s="1242"/>
      <c r="AL11" s="1242"/>
      <c r="AM11" s="1242"/>
      <c r="AN11" s="1242"/>
      <c r="AO11" s="1242"/>
      <c r="AP11" s="1242"/>
      <c r="AQ11" s="1242"/>
      <c r="AR11" s="1242"/>
      <c r="AS11" s="1242"/>
      <c r="AT11" s="1242"/>
      <c r="AU11" s="1242"/>
      <c r="AV11" s="1242"/>
      <c r="AW11" s="1242"/>
      <c r="AX11" s="1242"/>
      <c r="AY11" s="1242"/>
      <c r="AZ11" s="1242"/>
      <c r="BA11" s="1242"/>
      <c r="BB11" s="1242"/>
      <c r="BC11" s="1242"/>
      <c r="BD11" s="1242"/>
      <c r="BE11" s="1242"/>
      <c r="BF11" s="1242"/>
      <c r="BG11" s="1242"/>
      <c r="BH11" s="1242"/>
      <c r="BI11" s="1242"/>
      <c r="BJ11" s="1242"/>
      <c r="BK11" s="1242"/>
      <c r="BL11" s="1242"/>
      <c r="BM11" s="1242"/>
      <c r="BN11" s="1242"/>
      <c r="BO11" s="1242"/>
      <c r="BP11" s="1242"/>
      <c r="BQ11" s="1242"/>
      <c r="BR11" s="1242"/>
      <c r="BS11" s="1242"/>
      <c r="BT11" s="1242"/>
      <c r="BU11" s="1242"/>
      <c r="BV11" s="1242"/>
      <c r="BW11" s="1242"/>
      <c r="BX11" s="1242"/>
      <c r="BY11" s="1242"/>
      <c r="BZ11" s="1242"/>
      <c r="CA11" s="1242"/>
      <c r="CB11" s="1242"/>
      <c r="CC11" s="1242"/>
      <c r="CD11" s="1242"/>
      <c r="CE11" s="1242"/>
      <c r="CF11" s="1242"/>
      <c r="CG11" s="1242"/>
      <c r="CH11" s="1242"/>
      <c r="CI11" s="1242"/>
      <c r="CJ11" s="1242"/>
      <c r="CK11" s="1242"/>
      <c r="CL11" s="1242"/>
      <c r="CM11" s="1242"/>
      <c r="CN11" s="1242"/>
      <c r="CO11" s="1242"/>
      <c r="CP11" s="1242"/>
      <c r="CQ11" s="1242"/>
      <c r="CR11" s="1242"/>
      <c r="CS11" s="1242"/>
      <c r="CT11" s="1242"/>
      <c r="CU11" s="1242"/>
      <c r="CV11" s="1242"/>
      <c r="CW11" s="1242"/>
      <c r="CX11" s="1242"/>
      <c r="CY11" s="1242"/>
      <c r="CZ11" s="1242"/>
      <c r="DA11" s="1242"/>
      <c r="DB11" s="1242"/>
      <c r="DC11" s="1242"/>
      <c r="DD11" s="1242"/>
      <c r="DE11" s="1242"/>
    </row>
    <row r="12" spans="1:109" s="240" customFormat="1" ht="13.2" x14ac:dyDescent="0.2">
      <c r="A12" s="1242"/>
      <c r="B12" s="1242"/>
      <c r="C12" s="1242"/>
      <c r="D12" s="1242"/>
      <c r="E12" s="1242"/>
      <c r="F12" s="1242"/>
      <c r="G12" s="1242"/>
      <c r="H12" s="1242"/>
      <c r="I12" s="1242"/>
      <c r="J12" s="1242"/>
      <c r="K12" s="1242"/>
      <c r="L12" s="1242"/>
      <c r="M12" s="1242"/>
      <c r="N12" s="1242"/>
      <c r="O12" s="1242"/>
      <c r="P12" s="1242"/>
      <c r="Q12" s="1242"/>
      <c r="R12" s="1242"/>
      <c r="S12" s="1242"/>
      <c r="T12" s="1242"/>
      <c r="U12" s="1242"/>
      <c r="V12" s="1242"/>
      <c r="W12" s="1242"/>
      <c r="X12" s="1242"/>
      <c r="Y12" s="1242"/>
      <c r="Z12" s="1242"/>
      <c r="AA12" s="1242"/>
      <c r="AB12" s="1242"/>
      <c r="AC12" s="1242"/>
      <c r="AD12" s="1242"/>
      <c r="AE12" s="1242"/>
      <c r="AF12" s="1242"/>
      <c r="AG12" s="1242"/>
      <c r="AH12" s="1242"/>
      <c r="AI12" s="1242"/>
      <c r="AJ12" s="1242"/>
      <c r="AK12" s="1242"/>
      <c r="AL12" s="1242"/>
      <c r="AM12" s="1242"/>
      <c r="AN12" s="1242"/>
      <c r="AO12" s="1242"/>
      <c r="AP12" s="1242"/>
      <c r="AQ12" s="1242"/>
      <c r="AR12" s="1242"/>
      <c r="AS12" s="1242"/>
      <c r="AT12" s="1242"/>
      <c r="AU12" s="1242"/>
      <c r="AV12" s="1242"/>
      <c r="AW12" s="1242"/>
      <c r="AX12" s="1242"/>
      <c r="AY12" s="1242"/>
      <c r="AZ12" s="1242"/>
      <c r="BA12" s="1242"/>
      <c r="BB12" s="1242"/>
      <c r="BC12" s="1242"/>
      <c r="BD12" s="1242"/>
      <c r="BE12" s="1242"/>
      <c r="BF12" s="1242"/>
      <c r="BG12" s="1242"/>
      <c r="BH12" s="1242"/>
      <c r="BI12" s="1242"/>
      <c r="BJ12" s="1242"/>
      <c r="BK12" s="1242"/>
      <c r="BL12" s="1242"/>
      <c r="BM12" s="1242"/>
      <c r="BN12" s="1242"/>
      <c r="BO12" s="1242"/>
      <c r="BP12" s="1242"/>
      <c r="BQ12" s="1242"/>
      <c r="BR12" s="1242"/>
      <c r="BS12" s="1242"/>
      <c r="BT12" s="1242"/>
      <c r="BU12" s="1242"/>
      <c r="BV12" s="1242"/>
      <c r="BW12" s="1242"/>
      <c r="BX12" s="1242"/>
      <c r="BY12" s="1242"/>
      <c r="BZ12" s="1242"/>
      <c r="CA12" s="1242"/>
      <c r="CB12" s="1242"/>
      <c r="CC12" s="1242"/>
      <c r="CD12" s="1242"/>
      <c r="CE12" s="1242"/>
      <c r="CF12" s="1242"/>
      <c r="CG12" s="1242"/>
      <c r="CH12" s="1242"/>
      <c r="CI12" s="1242"/>
      <c r="CJ12" s="1242"/>
      <c r="CK12" s="1242"/>
      <c r="CL12" s="1242"/>
      <c r="CM12" s="1242"/>
      <c r="CN12" s="1242"/>
      <c r="CO12" s="1242"/>
      <c r="CP12" s="1242"/>
      <c r="CQ12" s="1242"/>
      <c r="CR12" s="1242"/>
      <c r="CS12" s="1242"/>
      <c r="CT12" s="1242"/>
      <c r="CU12" s="1242"/>
      <c r="CV12" s="1242"/>
      <c r="CW12" s="1242"/>
      <c r="CX12" s="1242"/>
      <c r="CY12" s="1242"/>
      <c r="CZ12" s="1242"/>
      <c r="DA12" s="1242"/>
      <c r="DB12" s="1242"/>
      <c r="DC12" s="1242"/>
      <c r="DD12" s="1242"/>
      <c r="DE12" s="1242"/>
    </row>
    <row r="13" spans="1:109" s="240" customFormat="1" ht="13.2" x14ac:dyDescent="0.2">
      <c r="A13" s="1242"/>
      <c r="B13" s="1242"/>
      <c r="C13" s="1242"/>
      <c r="D13" s="1242"/>
      <c r="E13" s="1242"/>
      <c r="F13" s="1242"/>
      <c r="G13" s="1242"/>
      <c r="H13" s="1242"/>
      <c r="I13" s="1242"/>
      <c r="J13" s="1242"/>
      <c r="K13" s="1242"/>
      <c r="L13" s="1242"/>
      <c r="M13" s="1242"/>
      <c r="N13" s="1242"/>
      <c r="O13" s="1242"/>
      <c r="P13" s="1242"/>
      <c r="Q13" s="1242"/>
      <c r="R13" s="1242"/>
      <c r="S13" s="1242"/>
      <c r="T13" s="1242"/>
      <c r="U13" s="1242"/>
      <c r="V13" s="1242"/>
      <c r="W13" s="1242"/>
      <c r="X13" s="1242"/>
      <c r="Y13" s="1242"/>
      <c r="Z13" s="1242"/>
      <c r="AA13" s="1242"/>
      <c r="AB13" s="1242"/>
      <c r="AC13" s="1242"/>
      <c r="AD13" s="1242"/>
      <c r="AE13" s="1242"/>
      <c r="AF13" s="1242"/>
      <c r="AG13" s="1242"/>
      <c r="AH13" s="1242"/>
      <c r="AI13" s="1242"/>
      <c r="AJ13" s="1242"/>
      <c r="AK13" s="1242"/>
      <c r="AL13" s="1242"/>
      <c r="AM13" s="1242"/>
      <c r="AN13" s="1242"/>
      <c r="AO13" s="1242"/>
      <c r="AP13" s="1242"/>
      <c r="AQ13" s="1242"/>
      <c r="AR13" s="1242"/>
      <c r="AS13" s="1242"/>
      <c r="AT13" s="1242"/>
      <c r="AU13" s="1242"/>
      <c r="AV13" s="1242"/>
      <c r="AW13" s="1242"/>
      <c r="AX13" s="1242"/>
      <c r="AY13" s="1242"/>
      <c r="AZ13" s="1242"/>
      <c r="BA13" s="1242"/>
      <c r="BB13" s="1242"/>
      <c r="BC13" s="1242"/>
      <c r="BD13" s="1242"/>
      <c r="BE13" s="1242"/>
      <c r="BF13" s="1242"/>
      <c r="BG13" s="1242"/>
      <c r="BH13" s="1242"/>
      <c r="BI13" s="1242"/>
      <c r="BJ13" s="1242"/>
      <c r="BK13" s="1242"/>
      <c r="BL13" s="1242"/>
      <c r="BM13" s="1242"/>
      <c r="BN13" s="1242"/>
      <c r="BO13" s="1242"/>
      <c r="BP13" s="1242"/>
      <c r="BQ13" s="1242"/>
      <c r="BR13" s="1242"/>
      <c r="BS13" s="1242"/>
      <c r="BT13" s="1242"/>
      <c r="BU13" s="1242"/>
      <c r="BV13" s="1242"/>
      <c r="BW13" s="1242"/>
      <c r="BX13" s="1242"/>
      <c r="BY13" s="1242"/>
      <c r="BZ13" s="1242"/>
      <c r="CA13" s="1242"/>
      <c r="CB13" s="1242"/>
      <c r="CC13" s="1242"/>
      <c r="CD13" s="1242"/>
      <c r="CE13" s="1242"/>
      <c r="CF13" s="1242"/>
      <c r="CG13" s="1242"/>
      <c r="CH13" s="1242"/>
      <c r="CI13" s="1242"/>
      <c r="CJ13" s="1242"/>
      <c r="CK13" s="1242"/>
      <c r="CL13" s="1242"/>
      <c r="CM13" s="1242"/>
      <c r="CN13" s="1242"/>
      <c r="CO13" s="1242"/>
      <c r="CP13" s="1242"/>
      <c r="CQ13" s="1242"/>
      <c r="CR13" s="1242"/>
      <c r="CS13" s="1242"/>
      <c r="CT13" s="1242"/>
      <c r="CU13" s="1242"/>
      <c r="CV13" s="1242"/>
      <c r="CW13" s="1242"/>
      <c r="CX13" s="1242"/>
      <c r="CY13" s="1242"/>
      <c r="CZ13" s="1242"/>
      <c r="DA13" s="1242"/>
      <c r="DB13" s="1242"/>
      <c r="DC13" s="1242"/>
      <c r="DD13" s="1242"/>
      <c r="DE13" s="1242"/>
    </row>
    <row r="14" spans="1:109" s="240" customFormat="1" ht="13.2" x14ac:dyDescent="0.2">
      <c r="A14" s="1242"/>
      <c r="B14" s="1242"/>
      <c r="C14" s="1242"/>
      <c r="D14" s="1242"/>
      <c r="E14" s="1242"/>
      <c r="F14" s="1242"/>
      <c r="G14" s="1242"/>
      <c r="H14" s="1242"/>
      <c r="I14" s="1242"/>
      <c r="J14" s="1242"/>
      <c r="K14" s="1242"/>
      <c r="L14" s="1242"/>
      <c r="M14" s="1242"/>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2"/>
      <c r="AL14" s="1242"/>
      <c r="AM14" s="1242"/>
      <c r="AN14" s="1242"/>
      <c r="AO14" s="1242"/>
      <c r="AP14" s="1242"/>
      <c r="AQ14" s="1242"/>
      <c r="AR14" s="1242"/>
      <c r="AS14" s="1242"/>
      <c r="AT14" s="1242"/>
      <c r="AU14" s="1242"/>
      <c r="AV14" s="1242"/>
      <c r="AW14" s="1242"/>
      <c r="AX14" s="1242"/>
      <c r="AY14" s="1242"/>
      <c r="AZ14" s="1242"/>
      <c r="BA14" s="1242"/>
      <c r="BB14" s="1242"/>
      <c r="BC14" s="1242"/>
      <c r="BD14" s="1242"/>
      <c r="BE14" s="1242"/>
      <c r="BF14" s="1242"/>
      <c r="BG14" s="1242"/>
      <c r="BH14" s="1242"/>
      <c r="BI14" s="1242"/>
      <c r="BJ14" s="1242"/>
      <c r="BK14" s="1242"/>
      <c r="BL14" s="1242"/>
      <c r="BM14" s="1242"/>
      <c r="BN14" s="1242"/>
      <c r="BO14" s="1242"/>
      <c r="BP14" s="1242"/>
      <c r="BQ14" s="1242"/>
      <c r="BR14" s="1242"/>
      <c r="BS14" s="1242"/>
      <c r="BT14" s="1242"/>
      <c r="BU14" s="1242"/>
      <c r="BV14" s="1242"/>
      <c r="BW14" s="1242"/>
      <c r="BX14" s="1242"/>
      <c r="BY14" s="1242"/>
      <c r="BZ14" s="1242"/>
      <c r="CA14" s="1242"/>
      <c r="CB14" s="1242"/>
      <c r="CC14" s="1242"/>
      <c r="CD14" s="1242"/>
      <c r="CE14" s="1242"/>
      <c r="CF14" s="1242"/>
      <c r="CG14" s="1242"/>
      <c r="CH14" s="1242"/>
      <c r="CI14" s="1242"/>
      <c r="CJ14" s="1242"/>
      <c r="CK14" s="1242"/>
      <c r="CL14" s="1242"/>
      <c r="CM14" s="1242"/>
      <c r="CN14" s="1242"/>
      <c r="CO14" s="1242"/>
      <c r="CP14" s="1242"/>
      <c r="CQ14" s="1242"/>
      <c r="CR14" s="1242"/>
      <c r="CS14" s="1242"/>
      <c r="CT14" s="1242"/>
      <c r="CU14" s="1242"/>
      <c r="CV14" s="1242"/>
      <c r="CW14" s="1242"/>
      <c r="CX14" s="1242"/>
      <c r="CY14" s="1242"/>
      <c r="CZ14" s="1242"/>
      <c r="DA14" s="1242"/>
      <c r="DB14" s="1242"/>
      <c r="DC14" s="1242"/>
      <c r="DD14" s="1242"/>
      <c r="DE14" s="1242"/>
    </row>
    <row r="15" spans="1:109" s="240" customFormat="1" ht="13.2" x14ac:dyDescent="0.2">
      <c r="A15" s="1241"/>
      <c r="B15" s="1242"/>
      <c r="C15" s="1242"/>
      <c r="D15" s="1242"/>
      <c r="E15" s="1242"/>
      <c r="F15" s="1242"/>
      <c r="G15" s="1242"/>
      <c r="H15" s="1242"/>
      <c r="I15" s="1242"/>
      <c r="J15" s="1242"/>
      <c r="K15" s="1242"/>
      <c r="L15" s="1242"/>
      <c r="M15" s="1242"/>
      <c r="N15" s="1242"/>
      <c r="O15" s="1242"/>
      <c r="P15" s="1242"/>
      <c r="Q15" s="1242"/>
      <c r="R15" s="1242"/>
      <c r="S15" s="1242"/>
      <c r="T15" s="1242"/>
      <c r="U15" s="1242"/>
      <c r="V15" s="1242"/>
      <c r="W15" s="1242"/>
      <c r="X15" s="1242"/>
      <c r="Y15" s="1242"/>
      <c r="Z15" s="1242"/>
      <c r="AA15" s="1242"/>
      <c r="AB15" s="1242"/>
      <c r="AC15" s="1242"/>
      <c r="AD15" s="1242"/>
      <c r="AE15" s="1242"/>
      <c r="AF15" s="1242"/>
      <c r="AG15" s="1242"/>
      <c r="AH15" s="1242"/>
      <c r="AI15" s="1242"/>
      <c r="AJ15" s="1242"/>
      <c r="AK15" s="1242"/>
      <c r="AL15" s="1242"/>
      <c r="AM15" s="1242"/>
      <c r="AN15" s="1242"/>
      <c r="AO15" s="1242"/>
      <c r="AP15" s="1242"/>
      <c r="AQ15" s="1242"/>
      <c r="AR15" s="1242"/>
      <c r="AS15" s="1242"/>
      <c r="AT15" s="1242"/>
      <c r="AU15" s="1242"/>
      <c r="AV15" s="1242"/>
      <c r="AW15" s="1242"/>
      <c r="AX15" s="1242"/>
      <c r="AY15" s="1242"/>
      <c r="AZ15" s="1242"/>
      <c r="BA15" s="1242"/>
      <c r="BB15" s="1242"/>
      <c r="BC15" s="1242"/>
      <c r="BD15" s="1242"/>
      <c r="BE15" s="1242"/>
      <c r="BF15" s="1242"/>
      <c r="BG15" s="1242"/>
      <c r="BH15" s="1242"/>
      <c r="BI15" s="1242"/>
      <c r="BJ15" s="1242"/>
      <c r="BK15" s="1242"/>
      <c r="BL15" s="1242"/>
      <c r="BM15" s="1242"/>
      <c r="BN15" s="1242"/>
      <c r="BO15" s="1242"/>
      <c r="BP15" s="1242"/>
      <c r="BQ15" s="1242"/>
      <c r="BR15" s="1242"/>
      <c r="BS15" s="1242"/>
      <c r="BT15" s="1242"/>
      <c r="BU15" s="1242"/>
      <c r="BV15" s="1242"/>
      <c r="BW15" s="1242"/>
      <c r="BX15" s="1242"/>
      <c r="BY15" s="1242"/>
      <c r="BZ15" s="1242"/>
      <c r="CA15" s="1242"/>
      <c r="CB15" s="1242"/>
      <c r="CC15" s="1242"/>
      <c r="CD15" s="1242"/>
      <c r="CE15" s="1242"/>
      <c r="CF15" s="1242"/>
      <c r="CG15" s="1242"/>
      <c r="CH15" s="1242"/>
      <c r="CI15" s="1242"/>
      <c r="CJ15" s="1242"/>
      <c r="CK15" s="1242"/>
      <c r="CL15" s="1242"/>
      <c r="CM15" s="1242"/>
      <c r="CN15" s="1242"/>
      <c r="CO15" s="1242"/>
      <c r="CP15" s="1242"/>
      <c r="CQ15" s="1242"/>
      <c r="CR15" s="1242"/>
      <c r="CS15" s="1242"/>
      <c r="CT15" s="1242"/>
      <c r="CU15" s="1242"/>
      <c r="CV15" s="1242"/>
      <c r="CW15" s="1242"/>
      <c r="CX15" s="1242"/>
      <c r="CY15" s="1242"/>
      <c r="CZ15" s="1242"/>
      <c r="DA15" s="1242"/>
      <c r="DB15" s="1242"/>
      <c r="DC15" s="1242"/>
      <c r="DD15" s="1242"/>
      <c r="DE15" s="1242"/>
    </row>
    <row r="16" spans="1:109" s="240" customFormat="1" ht="13.2" x14ac:dyDescent="0.2">
      <c r="A16" s="1241"/>
      <c r="B16" s="1242"/>
      <c r="C16" s="1242"/>
      <c r="D16" s="1242"/>
      <c r="E16" s="1242"/>
      <c r="F16" s="1242"/>
      <c r="G16" s="1242"/>
      <c r="H16" s="1242"/>
      <c r="I16" s="1242"/>
      <c r="J16" s="1242"/>
      <c r="K16" s="1242"/>
      <c r="L16" s="1242"/>
      <c r="M16" s="1242"/>
      <c r="N16" s="1242"/>
      <c r="O16" s="1242"/>
      <c r="P16" s="1242"/>
      <c r="Q16" s="1242"/>
      <c r="R16" s="1242"/>
      <c r="S16" s="1242"/>
      <c r="T16" s="1242"/>
      <c r="U16" s="1242"/>
      <c r="V16" s="1242"/>
      <c r="W16" s="1242"/>
      <c r="X16" s="1242"/>
      <c r="Y16" s="1242"/>
      <c r="Z16" s="1242"/>
      <c r="AA16" s="1242"/>
      <c r="AB16" s="1242"/>
      <c r="AC16" s="1242"/>
      <c r="AD16" s="1242"/>
      <c r="AE16" s="1242"/>
      <c r="AF16" s="1242"/>
      <c r="AG16" s="1242"/>
      <c r="AH16" s="1242"/>
      <c r="AI16" s="1242"/>
      <c r="AJ16" s="1242"/>
      <c r="AK16" s="1242"/>
      <c r="AL16" s="1242"/>
      <c r="AM16" s="1242"/>
      <c r="AN16" s="1242"/>
      <c r="AO16" s="1242"/>
      <c r="AP16" s="1242"/>
      <c r="AQ16" s="1242"/>
      <c r="AR16" s="1242"/>
      <c r="AS16" s="1242"/>
      <c r="AT16" s="1242"/>
      <c r="AU16" s="1242"/>
      <c r="AV16" s="1242"/>
      <c r="AW16" s="1242"/>
      <c r="AX16" s="1242"/>
      <c r="AY16" s="1242"/>
      <c r="AZ16" s="1242"/>
      <c r="BA16" s="1242"/>
      <c r="BB16" s="1242"/>
      <c r="BC16" s="1242"/>
      <c r="BD16" s="1242"/>
      <c r="BE16" s="1242"/>
      <c r="BF16" s="1242"/>
      <c r="BG16" s="1242"/>
      <c r="BH16" s="1242"/>
      <c r="BI16" s="1242"/>
      <c r="BJ16" s="1242"/>
      <c r="BK16" s="1242"/>
      <c r="BL16" s="1242"/>
      <c r="BM16" s="1242"/>
      <c r="BN16" s="1242"/>
      <c r="BO16" s="1242"/>
      <c r="BP16" s="1242"/>
      <c r="BQ16" s="1242"/>
      <c r="BR16" s="1242"/>
      <c r="BS16" s="1242"/>
      <c r="BT16" s="1242"/>
      <c r="BU16" s="1242"/>
      <c r="BV16" s="1242"/>
      <c r="BW16" s="1242"/>
      <c r="BX16" s="1242"/>
      <c r="BY16" s="1242"/>
      <c r="BZ16" s="1242"/>
      <c r="CA16" s="1242"/>
      <c r="CB16" s="1242"/>
      <c r="CC16" s="1242"/>
      <c r="CD16" s="1242"/>
      <c r="CE16" s="1242"/>
      <c r="CF16" s="1242"/>
      <c r="CG16" s="1242"/>
      <c r="CH16" s="1242"/>
      <c r="CI16" s="1242"/>
      <c r="CJ16" s="1242"/>
      <c r="CK16" s="1242"/>
      <c r="CL16" s="1242"/>
      <c r="CM16" s="1242"/>
      <c r="CN16" s="1242"/>
      <c r="CO16" s="1242"/>
      <c r="CP16" s="1242"/>
      <c r="CQ16" s="1242"/>
      <c r="CR16" s="1242"/>
      <c r="CS16" s="1242"/>
      <c r="CT16" s="1242"/>
      <c r="CU16" s="1242"/>
      <c r="CV16" s="1242"/>
      <c r="CW16" s="1242"/>
      <c r="CX16" s="1242"/>
      <c r="CY16" s="1242"/>
      <c r="CZ16" s="1242"/>
      <c r="DA16" s="1242"/>
      <c r="DB16" s="1242"/>
      <c r="DC16" s="1242"/>
      <c r="DD16" s="1242"/>
      <c r="DE16" s="1242"/>
    </row>
    <row r="17" spans="1:109" s="240" customFormat="1" ht="13.2" x14ac:dyDescent="0.2">
      <c r="A17" s="1241"/>
      <c r="B17" s="1242"/>
      <c r="C17" s="1242"/>
      <c r="D17" s="1242"/>
      <c r="E17" s="1242"/>
      <c r="F17" s="1242"/>
      <c r="G17" s="1242"/>
      <c r="H17" s="1242"/>
      <c r="I17" s="1242"/>
      <c r="J17" s="1242"/>
      <c r="K17" s="1242"/>
      <c r="L17" s="1242"/>
      <c r="M17" s="1242"/>
      <c r="N17" s="1242"/>
      <c r="O17" s="1242"/>
      <c r="P17" s="1242"/>
      <c r="Q17" s="1242"/>
      <c r="R17" s="1242"/>
      <c r="S17" s="1242"/>
      <c r="T17" s="1242"/>
      <c r="U17" s="1242"/>
      <c r="V17" s="1242"/>
      <c r="W17" s="1242"/>
      <c r="X17" s="1242"/>
      <c r="Y17" s="1242"/>
      <c r="Z17" s="1242"/>
      <c r="AA17" s="1242"/>
      <c r="AB17" s="1242"/>
      <c r="AC17" s="1242"/>
      <c r="AD17" s="1242"/>
      <c r="AE17" s="1242"/>
      <c r="AF17" s="1242"/>
      <c r="AG17" s="1242"/>
      <c r="AH17" s="1242"/>
      <c r="AI17" s="1242"/>
      <c r="AJ17" s="1242"/>
      <c r="AK17" s="1242"/>
      <c r="AL17" s="1242"/>
      <c r="AM17" s="1242"/>
      <c r="AN17" s="1242"/>
      <c r="AO17" s="1242"/>
      <c r="AP17" s="1242"/>
      <c r="AQ17" s="1242"/>
      <c r="AR17" s="1242"/>
      <c r="AS17" s="1242"/>
      <c r="AT17" s="1242"/>
      <c r="AU17" s="1242"/>
      <c r="AV17" s="1242"/>
      <c r="AW17" s="1242"/>
      <c r="AX17" s="1242"/>
      <c r="AY17" s="1242"/>
      <c r="AZ17" s="1242"/>
      <c r="BA17" s="1242"/>
      <c r="BB17" s="1242"/>
      <c r="BC17" s="1242"/>
      <c r="BD17" s="1242"/>
      <c r="BE17" s="1242"/>
      <c r="BF17" s="1242"/>
      <c r="BG17" s="1242"/>
      <c r="BH17" s="1242"/>
      <c r="BI17" s="1242"/>
      <c r="BJ17" s="1242"/>
      <c r="BK17" s="1242"/>
      <c r="BL17" s="1242"/>
      <c r="BM17" s="1242"/>
      <c r="BN17" s="1242"/>
      <c r="BO17" s="1242"/>
      <c r="BP17" s="1242"/>
      <c r="BQ17" s="1242"/>
      <c r="BR17" s="1242"/>
      <c r="BS17" s="1242"/>
      <c r="BT17" s="1242"/>
      <c r="BU17" s="1242"/>
      <c r="BV17" s="1242"/>
      <c r="BW17" s="1242"/>
      <c r="BX17" s="1242"/>
      <c r="BY17" s="1242"/>
      <c r="BZ17" s="1242"/>
      <c r="CA17" s="1242"/>
      <c r="CB17" s="1242"/>
      <c r="CC17" s="1242"/>
      <c r="CD17" s="1242"/>
      <c r="CE17" s="1242"/>
      <c r="CF17" s="1242"/>
      <c r="CG17" s="1242"/>
      <c r="CH17" s="1242"/>
      <c r="CI17" s="1242"/>
      <c r="CJ17" s="1242"/>
      <c r="CK17" s="1242"/>
      <c r="CL17" s="1242"/>
      <c r="CM17" s="1242"/>
      <c r="CN17" s="1242"/>
      <c r="CO17" s="1242"/>
      <c r="CP17" s="1242"/>
      <c r="CQ17" s="1242"/>
      <c r="CR17" s="1242"/>
      <c r="CS17" s="1242"/>
      <c r="CT17" s="1242"/>
      <c r="CU17" s="1242"/>
      <c r="CV17" s="1242"/>
      <c r="CW17" s="1242"/>
      <c r="CX17" s="1242"/>
      <c r="CY17" s="1242"/>
      <c r="CZ17" s="1242"/>
      <c r="DA17" s="1242"/>
      <c r="DB17" s="1242"/>
      <c r="DC17" s="1242"/>
      <c r="DD17" s="1242"/>
      <c r="DE17" s="1242"/>
    </row>
    <row r="18" spans="1:109" s="240" customFormat="1" ht="13.2" x14ac:dyDescent="0.2">
      <c r="A18" s="1241"/>
      <c r="B18" s="1242"/>
      <c r="C18" s="1242"/>
      <c r="D18" s="1242"/>
      <c r="E18" s="1242"/>
      <c r="F18" s="1242"/>
      <c r="G18" s="1242"/>
      <c r="H18" s="1242"/>
      <c r="I18" s="1242"/>
      <c r="J18" s="1242"/>
      <c r="K18" s="1242"/>
      <c r="L18" s="1242"/>
      <c r="M18" s="1242"/>
      <c r="N18" s="1242"/>
      <c r="O18" s="1242"/>
      <c r="P18" s="1242"/>
      <c r="Q18" s="1242"/>
      <c r="R18" s="1242"/>
      <c r="S18" s="1242"/>
      <c r="T18" s="1242"/>
      <c r="U18" s="1242"/>
      <c r="V18" s="1242"/>
      <c r="W18" s="1242"/>
      <c r="X18" s="1242"/>
      <c r="Y18" s="1242"/>
      <c r="Z18" s="1242"/>
      <c r="AA18" s="1242"/>
      <c r="AB18" s="1242"/>
      <c r="AC18" s="1242"/>
      <c r="AD18" s="1242"/>
      <c r="AE18" s="1242"/>
      <c r="AF18" s="1242"/>
      <c r="AG18" s="1242"/>
      <c r="AH18" s="1242"/>
      <c r="AI18" s="1242"/>
      <c r="AJ18" s="1242"/>
      <c r="AK18" s="1242"/>
      <c r="AL18" s="1242"/>
      <c r="AM18" s="1242"/>
      <c r="AN18" s="1242"/>
      <c r="AO18" s="1242"/>
      <c r="AP18" s="1242"/>
      <c r="AQ18" s="1242"/>
      <c r="AR18" s="1242"/>
      <c r="AS18" s="1242"/>
      <c r="AT18" s="1242"/>
      <c r="AU18" s="1242"/>
      <c r="AV18" s="1242"/>
      <c r="AW18" s="1242"/>
      <c r="AX18" s="1242"/>
      <c r="AY18" s="1242"/>
      <c r="AZ18" s="1242"/>
      <c r="BA18" s="1242"/>
      <c r="BB18" s="1242"/>
      <c r="BC18" s="1242"/>
      <c r="BD18" s="1242"/>
      <c r="BE18" s="1242"/>
      <c r="BF18" s="1242"/>
      <c r="BG18" s="1242"/>
      <c r="BH18" s="1242"/>
      <c r="BI18" s="1242"/>
      <c r="BJ18" s="1242"/>
      <c r="BK18" s="1242"/>
      <c r="BL18" s="1242"/>
      <c r="BM18" s="1242"/>
      <c r="BN18" s="1242"/>
      <c r="BO18" s="1242"/>
      <c r="BP18" s="1242"/>
      <c r="BQ18" s="1242"/>
      <c r="BR18" s="1242"/>
      <c r="BS18" s="1242"/>
      <c r="BT18" s="1242"/>
      <c r="BU18" s="1242"/>
      <c r="BV18" s="1242"/>
      <c r="BW18" s="1242"/>
      <c r="BX18" s="1242"/>
      <c r="BY18" s="1242"/>
      <c r="BZ18" s="1242"/>
      <c r="CA18" s="1242"/>
      <c r="CB18" s="1242"/>
      <c r="CC18" s="1242"/>
      <c r="CD18" s="1242"/>
      <c r="CE18" s="1242"/>
      <c r="CF18" s="1242"/>
      <c r="CG18" s="1242"/>
      <c r="CH18" s="1242"/>
      <c r="CI18" s="1242"/>
      <c r="CJ18" s="1242"/>
      <c r="CK18" s="1242"/>
      <c r="CL18" s="1242"/>
      <c r="CM18" s="1242"/>
      <c r="CN18" s="1242"/>
      <c r="CO18" s="1242"/>
      <c r="CP18" s="1242"/>
      <c r="CQ18" s="1242"/>
      <c r="CR18" s="1242"/>
      <c r="CS18" s="1242"/>
      <c r="CT18" s="1242"/>
      <c r="CU18" s="1242"/>
      <c r="CV18" s="1242"/>
      <c r="CW18" s="1242"/>
      <c r="CX18" s="1242"/>
      <c r="CY18" s="1242"/>
      <c r="CZ18" s="1242"/>
      <c r="DA18" s="1242"/>
      <c r="DB18" s="1242"/>
      <c r="DC18" s="1242"/>
      <c r="DD18" s="1242"/>
      <c r="DE18" s="1242"/>
    </row>
    <row r="19" spans="1:109" ht="13.2" x14ac:dyDescent="0.2">
      <c r="DD19" s="1241"/>
      <c r="DE19" s="1241"/>
    </row>
    <row r="20" spans="1:109" ht="13.2" x14ac:dyDescent="0.2">
      <c r="DD20" s="1241"/>
      <c r="DE20" s="1241"/>
    </row>
    <row r="21" spans="1:109" ht="17.25" customHeight="1" x14ac:dyDescent="0.2">
      <c r="B21" s="1243"/>
      <c r="C21" s="1244"/>
      <c r="D21" s="1244"/>
      <c r="E21" s="1244"/>
      <c r="F21" s="1244"/>
      <c r="G21" s="1244"/>
      <c r="H21" s="1244"/>
      <c r="I21" s="1244"/>
      <c r="J21" s="1244"/>
      <c r="K21" s="1244"/>
      <c r="L21" s="1244"/>
      <c r="M21" s="1244"/>
      <c r="N21" s="1245"/>
      <c r="O21" s="1244"/>
      <c r="P21" s="1244"/>
      <c r="Q21" s="1244"/>
      <c r="R21" s="1244"/>
      <c r="S21" s="1244"/>
      <c r="T21" s="1244"/>
      <c r="U21" s="1244"/>
      <c r="V21" s="1244"/>
      <c r="W21" s="1244"/>
      <c r="X21" s="1244"/>
      <c r="Y21" s="1244"/>
      <c r="Z21" s="1244"/>
      <c r="AA21" s="1244"/>
      <c r="AB21" s="1244"/>
      <c r="AC21" s="1244"/>
      <c r="AD21" s="1244"/>
      <c r="AE21" s="1244"/>
      <c r="AF21" s="1244"/>
      <c r="AG21" s="1244"/>
      <c r="AH21" s="1244"/>
      <c r="AI21" s="1244"/>
      <c r="AJ21" s="1244"/>
      <c r="AK21" s="1244"/>
      <c r="AL21" s="1244"/>
      <c r="AM21" s="1244"/>
      <c r="AN21" s="1244"/>
      <c r="AO21" s="1244"/>
      <c r="AP21" s="1244"/>
      <c r="AQ21" s="1244"/>
      <c r="AR21" s="1244"/>
      <c r="AS21" s="1244"/>
      <c r="AT21" s="1245"/>
      <c r="AU21" s="1244"/>
      <c r="AV21" s="1244"/>
      <c r="AW21" s="1244"/>
      <c r="AX21" s="1244"/>
      <c r="AY21" s="1244"/>
      <c r="AZ21" s="1244"/>
      <c r="BA21" s="1244"/>
      <c r="BB21" s="1244"/>
      <c r="BC21" s="1244"/>
      <c r="BD21" s="1244"/>
      <c r="BE21" s="1244"/>
      <c r="BF21" s="1245"/>
      <c r="BG21" s="1244"/>
      <c r="BH21" s="1244"/>
      <c r="BI21" s="1244"/>
      <c r="BJ21" s="1244"/>
      <c r="BK21" s="1244"/>
      <c r="BL21" s="1244"/>
      <c r="BM21" s="1244"/>
      <c r="BN21" s="1244"/>
      <c r="BO21" s="1244"/>
      <c r="BP21" s="1244"/>
      <c r="BQ21" s="1244"/>
      <c r="BR21" s="1245"/>
      <c r="BS21" s="1244"/>
      <c r="BT21" s="1244"/>
      <c r="BU21" s="1244"/>
      <c r="BV21" s="1244"/>
      <c r="BW21" s="1244"/>
      <c r="BX21" s="1244"/>
      <c r="BY21" s="1244"/>
      <c r="BZ21" s="1244"/>
      <c r="CA21" s="1244"/>
      <c r="CB21" s="1244"/>
      <c r="CC21" s="1244"/>
      <c r="CD21" s="1245"/>
      <c r="CE21" s="1244"/>
      <c r="CF21" s="1244"/>
      <c r="CG21" s="1244"/>
      <c r="CH21" s="1244"/>
      <c r="CI21" s="1244"/>
      <c r="CJ21" s="1244"/>
      <c r="CK21" s="1244"/>
      <c r="CL21" s="1244"/>
      <c r="CM21" s="1244"/>
      <c r="CN21" s="1244"/>
      <c r="CO21" s="1244"/>
      <c r="CP21" s="1245"/>
      <c r="CQ21" s="1244"/>
      <c r="CR21" s="1244"/>
      <c r="CS21" s="1244"/>
      <c r="CT21" s="1244"/>
      <c r="CU21" s="1244"/>
      <c r="CV21" s="1244"/>
      <c r="CW21" s="1244"/>
      <c r="CX21" s="1244"/>
      <c r="CY21" s="1244"/>
      <c r="CZ21" s="1244"/>
      <c r="DA21" s="1244"/>
      <c r="DB21" s="1245"/>
      <c r="DC21" s="1244"/>
      <c r="DD21" s="1246"/>
      <c r="DE21" s="1241"/>
    </row>
    <row r="22" spans="1:109" ht="17.25" customHeight="1" x14ac:dyDescent="0.2">
      <c r="B22" s="1247"/>
    </row>
    <row r="23" spans="1:109" ht="13.2" x14ac:dyDescent="0.2">
      <c r="B23" s="1247"/>
    </row>
    <row r="24" spans="1:109" ht="13.2" x14ac:dyDescent="0.2">
      <c r="B24" s="1247"/>
    </row>
    <row r="25" spans="1:109" ht="13.2" x14ac:dyDescent="0.2">
      <c r="B25" s="1247"/>
    </row>
    <row r="26" spans="1:109" ht="13.2" x14ac:dyDescent="0.2">
      <c r="B26" s="1247"/>
    </row>
    <row r="27" spans="1:109" ht="13.2" x14ac:dyDescent="0.2">
      <c r="B27" s="1247"/>
    </row>
    <row r="28" spans="1:109" ht="13.2" x14ac:dyDescent="0.2">
      <c r="B28" s="1247"/>
    </row>
    <row r="29" spans="1:109" ht="13.2" x14ac:dyDescent="0.2">
      <c r="B29" s="1247"/>
    </row>
    <row r="30" spans="1:109" ht="13.2" x14ac:dyDescent="0.2">
      <c r="B30" s="1247"/>
    </row>
    <row r="31" spans="1:109" ht="13.2" x14ac:dyDescent="0.2">
      <c r="B31" s="1247"/>
    </row>
    <row r="32" spans="1:109" ht="13.2" x14ac:dyDescent="0.2">
      <c r="B32" s="1247"/>
    </row>
    <row r="33" spans="2:109" ht="13.2" x14ac:dyDescent="0.2">
      <c r="B33" s="1247"/>
    </row>
    <row r="34" spans="2:109" ht="13.2" x14ac:dyDescent="0.2">
      <c r="B34" s="1247"/>
    </row>
    <row r="35" spans="2:109" ht="13.2" x14ac:dyDescent="0.2">
      <c r="B35" s="1247"/>
    </row>
    <row r="36" spans="2:109" ht="13.2" x14ac:dyDescent="0.2">
      <c r="B36" s="1247"/>
    </row>
    <row r="37" spans="2:109" ht="13.2" x14ac:dyDescent="0.2">
      <c r="B37" s="1247"/>
    </row>
    <row r="38" spans="2:109" ht="13.2" x14ac:dyDescent="0.2">
      <c r="B38" s="1247"/>
    </row>
    <row r="39" spans="2:109" ht="13.2" x14ac:dyDescent="0.2">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ht="13.2" x14ac:dyDescent="0.2">
      <c r="B40" s="1252"/>
      <c r="DD40" s="1252"/>
      <c r="DE40" s="1241"/>
    </row>
    <row r="41" spans="2:109" ht="16.2" x14ac:dyDescent="0.2">
      <c r="B41" s="1253" t="s">
        <v>610</v>
      </c>
      <c r="C41" s="1244"/>
      <c r="D41" s="1244"/>
      <c r="E41" s="1244"/>
      <c r="F41" s="1244"/>
      <c r="G41" s="1244"/>
      <c r="H41" s="1244"/>
      <c r="I41" s="1244"/>
      <c r="J41" s="1244"/>
      <c r="K41" s="1244"/>
      <c r="L41" s="1244"/>
      <c r="M41" s="1244"/>
      <c r="N41" s="1244"/>
      <c r="O41" s="1244"/>
      <c r="P41" s="1244"/>
      <c r="Q41" s="1244"/>
      <c r="R41" s="1244"/>
      <c r="S41" s="1244"/>
      <c r="T41" s="1244"/>
      <c r="U41" s="1244"/>
      <c r="V41" s="1244"/>
      <c r="W41" s="1244"/>
      <c r="X41" s="1244"/>
      <c r="Y41" s="1244"/>
      <c r="Z41" s="1244"/>
      <c r="AA41" s="1244"/>
      <c r="AB41" s="1244"/>
      <c r="AC41" s="1244"/>
      <c r="AD41" s="1244"/>
      <c r="AE41" s="1244"/>
      <c r="AF41" s="1244"/>
      <c r="AG41" s="1244"/>
      <c r="AH41" s="1244"/>
      <c r="AI41" s="1244"/>
      <c r="AJ41" s="1244"/>
      <c r="AK41" s="1244"/>
      <c r="AL41" s="1244"/>
      <c r="AM41" s="1244"/>
      <c r="AN41" s="1244"/>
      <c r="AO41" s="1244"/>
      <c r="AP41" s="1244"/>
      <c r="AQ41" s="1244"/>
      <c r="AR41" s="1244"/>
      <c r="AS41" s="1244"/>
      <c r="AT41" s="1244"/>
      <c r="AU41" s="1244"/>
      <c r="AV41" s="1244"/>
      <c r="AW41" s="1244"/>
      <c r="AX41" s="1244"/>
      <c r="AY41" s="1244"/>
      <c r="AZ41" s="1244"/>
      <c r="BA41" s="1244"/>
      <c r="BB41" s="1244"/>
      <c r="BC41" s="1244"/>
      <c r="BD41" s="1244"/>
      <c r="BE41" s="1244"/>
      <c r="BF41" s="1244"/>
      <c r="BG41" s="1244"/>
      <c r="BH41" s="1244"/>
      <c r="BI41" s="1244"/>
      <c r="BJ41" s="1244"/>
      <c r="BK41" s="1244"/>
      <c r="BL41" s="1244"/>
      <c r="BM41" s="1244"/>
      <c r="BN41" s="1244"/>
      <c r="BO41" s="1244"/>
      <c r="BP41" s="1244"/>
      <c r="BQ41" s="1244"/>
      <c r="BR41" s="1244"/>
      <c r="BS41" s="1244"/>
      <c r="BT41" s="1244"/>
      <c r="BU41" s="1244"/>
      <c r="BV41" s="1244"/>
      <c r="BW41" s="1244"/>
      <c r="BX41" s="1244"/>
      <c r="BY41" s="1244"/>
      <c r="BZ41" s="1244"/>
      <c r="CA41" s="1244"/>
      <c r="CB41" s="1244"/>
      <c r="CC41" s="1244"/>
      <c r="CD41" s="1244"/>
      <c r="CE41" s="1244"/>
      <c r="CF41" s="1244"/>
      <c r="CG41" s="1244"/>
      <c r="CH41" s="1244"/>
      <c r="CI41" s="1244"/>
      <c r="CJ41" s="1244"/>
      <c r="CK41" s="1244"/>
      <c r="CL41" s="1244"/>
      <c r="CM41" s="1244"/>
      <c r="CN41" s="1244"/>
      <c r="CO41" s="1244"/>
      <c r="CP41" s="1244"/>
      <c r="CQ41" s="1244"/>
      <c r="CR41" s="1244"/>
      <c r="CS41" s="1244"/>
      <c r="CT41" s="1244"/>
      <c r="CU41" s="1244"/>
      <c r="CV41" s="1244"/>
      <c r="CW41" s="1244"/>
      <c r="CX41" s="1244"/>
      <c r="CY41" s="1244"/>
      <c r="CZ41" s="1244"/>
      <c r="DA41" s="1244"/>
      <c r="DB41" s="1244"/>
      <c r="DC41" s="1244"/>
      <c r="DD41" s="1246"/>
    </row>
    <row r="42" spans="2:109" ht="13.2" x14ac:dyDescent="0.2">
      <c r="B42" s="1247"/>
      <c r="G42" s="1254"/>
      <c r="I42" s="1255"/>
      <c r="J42" s="1255"/>
      <c r="K42" s="1255"/>
      <c r="AM42" s="1254"/>
      <c r="AN42" s="1254" t="s">
        <v>611</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2">
      <c r="B43" s="1247"/>
      <c r="AN43" s="1256" t="s">
        <v>612</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ht="13.2" x14ac:dyDescent="0.2">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ht="13.2" x14ac:dyDescent="0.2">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ht="13.2" x14ac:dyDescent="0.2">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ht="13.2" x14ac:dyDescent="0.2">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ht="13.2" x14ac:dyDescent="0.2">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ht="13.2" x14ac:dyDescent="0.2">
      <c r="B49" s="1247"/>
      <c r="AN49" s="1241" t="s">
        <v>613</v>
      </c>
    </row>
    <row r="50" spans="1:109" ht="13.2" x14ac:dyDescent="0.2">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398</v>
      </c>
      <c r="BQ50" s="1272"/>
      <c r="BR50" s="1272"/>
      <c r="BS50" s="1272"/>
      <c r="BT50" s="1272"/>
      <c r="BU50" s="1272"/>
      <c r="BV50" s="1272"/>
      <c r="BW50" s="1272"/>
      <c r="BX50" s="1272" t="s">
        <v>399</v>
      </c>
      <c r="BY50" s="1272"/>
      <c r="BZ50" s="1272"/>
      <c r="CA50" s="1272"/>
      <c r="CB50" s="1272"/>
      <c r="CC50" s="1272"/>
      <c r="CD50" s="1272"/>
      <c r="CE50" s="1272"/>
      <c r="CF50" s="1272" t="s">
        <v>400</v>
      </c>
      <c r="CG50" s="1272"/>
      <c r="CH50" s="1272"/>
      <c r="CI50" s="1272"/>
      <c r="CJ50" s="1272"/>
      <c r="CK50" s="1272"/>
      <c r="CL50" s="1272"/>
      <c r="CM50" s="1272"/>
      <c r="CN50" s="1272" t="s">
        <v>401</v>
      </c>
      <c r="CO50" s="1272"/>
      <c r="CP50" s="1272"/>
      <c r="CQ50" s="1272"/>
      <c r="CR50" s="1272"/>
      <c r="CS50" s="1272"/>
      <c r="CT50" s="1272"/>
      <c r="CU50" s="1272"/>
      <c r="CV50" s="1272" t="s">
        <v>402</v>
      </c>
      <c r="CW50" s="1272"/>
      <c r="CX50" s="1272"/>
      <c r="CY50" s="1272"/>
      <c r="CZ50" s="1272"/>
      <c r="DA50" s="1272"/>
      <c r="DB50" s="1272"/>
      <c r="DC50" s="1272"/>
    </row>
    <row r="51" spans="1:109" ht="13.5" customHeight="1" x14ac:dyDescent="0.2">
      <c r="B51" s="1247"/>
      <c r="G51" s="1273"/>
      <c r="H51" s="1273"/>
      <c r="I51" s="1274"/>
      <c r="J51" s="1274"/>
      <c r="K51" s="1275"/>
      <c r="L51" s="1275"/>
      <c r="M51" s="1275"/>
      <c r="N51" s="1275"/>
      <c r="AM51" s="1265"/>
      <c r="AN51" s="1276" t="s">
        <v>614</v>
      </c>
      <c r="AO51" s="1276"/>
      <c r="AP51" s="1276"/>
      <c r="AQ51" s="1276"/>
      <c r="AR51" s="1276"/>
      <c r="AS51" s="1276"/>
      <c r="AT51" s="1276"/>
      <c r="AU51" s="1276"/>
      <c r="AV51" s="1276"/>
      <c r="AW51" s="1276"/>
      <c r="AX51" s="1276"/>
      <c r="AY51" s="1276"/>
      <c r="AZ51" s="1276"/>
      <c r="BA51" s="1276"/>
      <c r="BB51" s="1276" t="s">
        <v>615</v>
      </c>
      <c r="BC51" s="1276"/>
      <c r="BD51" s="1276"/>
      <c r="BE51" s="1276"/>
      <c r="BF51" s="1276"/>
      <c r="BG51" s="1276"/>
      <c r="BH51" s="1276"/>
      <c r="BI51" s="1276"/>
      <c r="BJ51" s="1276"/>
      <c r="BK51" s="1276"/>
      <c r="BL51" s="1276"/>
      <c r="BM51" s="1276"/>
      <c r="BN51" s="1276"/>
      <c r="BO51" s="1276"/>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ht="13.2" x14ac:dyDescent="0.2">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616</v>
      </c>
      <c r="BC53" s="1276"/>
      <c r="BD53" s="1276"/>
      <c r="BE53" s="1276"/>
      <c r="BF53" s="1276"/>
      <c r="BG53" s="1276"/>
      <c r="BH53" s="1276"/>
      <c r="BI53" s="1276"/>
      <c r="BJ53" s="1276"/>
      <c r="BK53" s="1276"/>
      <c r="BL53" s="1276"/>
      <c r="BM53" s="1276"/>
      <c r="BN53" s="1276"/>
      <c r="BO53" s="1276"/>
      <c r="BP53" s="1277">
        <v>49.2</v>
      </c>
      <c r="BQ53" s="1277"/>
      <c r="BR53" s="1277"/>
      <c r="BS53" s="1277"/>
      <c r="BT53" s="1277"/>
      <c r="BU53" s="1277"/>
      <c r="BV53" s="1277"/>
      <c r="BW53" s="1277"/>
      <c r="BX53" s="1277">
        <v>50.9</v>
      </c>
      <c r="BY53" s="1277"/>
      <c r="BZ53" s="1277"/>
      <c r="CA53" s="1277"/>
      <c r="CB53" s="1277"/>
      <c r="CC53" s="1277"/>
      <c r="CD53" s="1277"/>
      <c r="CE53" s="1277"/>
      <c r="CF53" s="1277">
        <v>51.6</v>
      </c>
      <c r="CG53" s="1277"/>
      <c r="CH53" s="1277"/>
      <c r="CI53" s="1277"/>
      <c r="CJ53" s="1277"/>
      <c r="CK53" s="1277"/>
      <c r="CL53" s="1277"/>
      <c r="CM53" s="1277"/>
      <c r="CN53" s="1277">
        <v>53.2</v>
      </c>
      <c r="CO53" s="1277"/>
      <c r="CP53" s="1277"/>
      <c r="CQ53" s="1277"/>
      <c r="CR53" s="1277"/>
      <c r="CS53" s="1277"/>
      <c r="CT53" s="1277"/>
      <c r="CU53" s="1277"/>
      <c r="CV53" s="1277">
        <v>55.1</v>
      </c>
      <c r="CW53" s="1277"/>
      <c r="CX53" s="1277"/>
      <c r="CY53" s="1277"/>
      <c r="CZ53" s="1277"/>
      <c r="DA53" s="1277"/>
      <c r="DB53" s="1277"/>
      <c r="DC53" s="1277"/>
    </row>
    <row r="54" spans="1:109" ht="13.2" x14ac:dyDescent="0.2">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1255"/>
      <c r="B55" s="1247"/>
      <c r="G55" s="1266"/>
      <c r="H55" s="1266"/>
      <c r="I55" s="1266"/>
      <c r="J55" s="1266"/>
      <c r="K55" s="1275"/>
      <c r="L55" s="1275"/>
      <c r="M55" s="1275"/>
      <c r="N55" s="1275"/>
      <c r="AN55" s="1272" t="s">
        <v>617</v>
      </c>
      <c r="AO55" s="1272"/>
      <c r="AP55" s="1272"/>
      <c r="AQ55" s="1272"/>
      <c r="AR55" s="1272"/>
      <c r="AS55" s="1272"/>
      <c r="AT55" s="1272"/>
      <c r="AU55" s="1272"/>
      <c r="AV55" s="1272"/>
      <c r="AW55" s="1272"/>
      <c r="AX55" s="1272"/>
      <c r="AY55" s="1272"/>
      <c r="AZ55" s="1272"/>
      <c r="BA55" s="1272"/>
      <c r="BB55" s="1276" t="s">
        <v>615</v>
      </c>
      <c r="BC55" s="1276"/>
      <c r="BD55" s="1276"/>
      <c r="BE55" s="1276"/>
      <c r="BF55" s="1276"/>
      <c r="BG55" s="1276"/>
      <c r="BH55" s="1276"/>
      <c r="BI55" s="1276"/>
      <c r="BJ55" s="1276"/>
      <c r="BK55" s="1276"/>
      <c r="BL55" s="1276"/>
      <c r="BM55" s="1276"/>
      <c r="BN55" s="1276"/>
      <c r="BO55" s="1276"/>
      <c r="BP55" s="1277">
        <v>37.6</v>
      </c>
      <c r="BQ55" s="1277"/>
      <c r="BR55" s="1277"/>
      <c r="BS55" s="1277"/>
      <c r="BT55" s="1277"/>
      <c r="BU55" s="1277"/>
      <c r="BV55" s="1277"/>
      <c r="BW55" s="1277"/>
      <c r="BX55" s="1277">
        <v>34</v>
      </c>
      <c r="BY55" s="1277"/>
      <c r="BZ55" s="1277"/>
      <c r="CA55" s="1277"/>
      <c r="CB55" s="1277"/>
      <c r="CC55" s="1277"/>
      <c r="CD55" s="1277"/>
      <c r="CE55" s="1277"/>
      <c r="CF55" s="1277">
        <v>33.9</v>
      </c>
      <c r="CG55" s="1277"/>
      <c r="CH55" s="1277"/>
      <c r="CI55" s="1277"/>
      <c r="CJ55" s="1277"/>
      <c r="CK55" s="1277"/>
      <c r="CL55" s="1277"/>
      <c r="CM55" s="1277"/>
      <c r="CN55" s="1277">
        <v>31.5</v>
      </c>
      <c r="CO55" s="1277"/>
      <c r="CP55" s="1277"/>
      <c r="CQ55" s="1277"/>
      <c r="CR55" s="1277"/>
      <c r="CS55" s="1277"/>
      <c r="CT55" s="1277"/>
      <c r="CU55" s="1277"/>
      <c r="CV55" s="1277">
        <v>23.4</v>
      </c>
      <c r="CW55" s="1277"/>
      <c r="CX55" s="1277"/>
      <c r="CY55" s="1277"/>
      <c r="CZ55" s="1277"/>
      <c r="DA55" s="1277"/>
      <c r="DB55" s="1277"/>
      <c r="DC55" s="1277"/>
    </row>
    <row r="56" spans="1:109" ht="13.2" x14ac:dyDescent="0.2">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5" customFormat="1" ht="13.2" x14ac:dyDescent="0.2">
      <c r="B57" s="1278"/>
      <c r="G57" s="1266"/>
      <c r="H57" s="1266"/>
      <c r="I57" s="1279"/>
      <c r="J57" s="1279"/>
      <c r="K57" s="1275"/>
      <c r="L57" s="1275"/>
      <c r="M57" s="1275"/>
      <c r="N57" s="1275"/>
      <c r="AM57" s="1241"/>
      <c r="AN57" s="1272"/>
      <c r="AO57" s="1272"/>
      <c r="AP57" s="1272"/>
      <c r="AQ57" s="1272"/>
      <c r="AR57" s="1272"/>
      <c r="AS57" s="1272"/>
      <c r="AT57" s="1272"/>
      <c r="AU57" s="1272"/>
      <c r="AV57" s="1272"/>
      <c r="AW57" s="1272"/>
      <c r="AX57" s="1272"/>
      <c r="AY57" s="1272"/>
      <c r="AZ57" s="1272"/>
      <c r="BA57" s="1272"/>
      <c r="BB57" s="1276" t="s">
        <v>616</v>
      </c>
      <c r="BC57" s="1276"/>
      <c r="BD57" s="1276"/>
      <c r="BE57" s="1276"/>
      <c r="BF57" s="1276"/>
      <c r="BG57" s="1276"/>
      <c r="BH57" s="1276"/>
      <c r="BI57" s="1276"/>
      <c r="BJ57" s="1276"/>
      <c r="BK57" s="1276"/>
      <c r="BL57" s="1276"/>
      <c r="BM57" s="1276"/>
      <c r="BN57" s="1276"/>
      <c r="BO57" s="1276"/>
      <c r="BP57" s="1277">
        <v>60</v>
      </c>
      <c r="BQ57" s="1277"/>
      <c r="BR57" s="1277"/>
      <c r="BS57" s="1277"/>
      <c r="BT57" s="1277"/>
      <c r="BU57" s="1277"/>
      <c r="BV57" s="1277"/>
      <c r="BW57" s="1277"/>
      <c r="BX57" s="1277">
        <v>61.1</v>
      </c>
      <c r="BY57" s="1277"/>
      <c r="BZ57" s="1277"/>
      <c r="CA57" s="1277"/>
      <c r="CB57" s="1277"/>
      <c r="CC57" s="1277"/>
      <c r="CD57" s="1277"/>
      <c r="CE57" s="1277"/>
      <c r="CF57" s="1277">
        <v>61.9</v>
      </c>
      <c r="CG57" s="1277"/>
      <c r="CH57" s="1277"/>
      <c r="CI57" s="1277"/>
      <c r="CJ57" s="1277"/>
      <c r="CK57" s="1277"/>
      <c r="CL57" s="1277"/>
      <c r="CM57" s="1277"/>
      <c r="CN57" s="1277">
        <v>62.7</v>
      </c>
      <c r="CO57" s="1277"/>
      <c r="CP57" s="1277"/>
      <c r="CQ57" s="1277"/>
      <c r="CR57" s="1277"/>
      <c r="CS57" s="1277"/>
      <c r="CT57" s="1277"/>
      <c r="CU57" s="1277"/>
      <c r="CV57" s="1277">
        <v>63.9</v>
      </c>
      <c r="CW57" s="1277"/>
      <c r="CX57" s="1277"/>
      <c r="CY57" s="1277"/>
      <c r="CZ57" s="1277"/>
      <c r="DA57" s="1277"/>
      <c r="DB57" s="1277"/>
      <c r="DC57" s="1277"/>
      <c r="DD57" s="1280"/>
      <c r="DE57" s="1278"/>
    </row>
    <row r="58" spans="1:109" s="1255" customFormat="1" ht="13.2" x14ac:dyDescent="0.2">
      <c r="A58" s="1241"/>
      <c r="B58" s="1278"/>
      <c r="G58" s="1266"/>
      <c r="H58" s="1266"/>
      <c r="I58" s="1279"/>
      <c r="J58" s="1279"/>
      <c r="K58" s="1275"/>
      <c r="L58" s="1275"/>
      <c r="M58" s="1275"/>
      <c r="N58" s="1275"/>
      <c r="AM58" s="1241"/>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5" customFormat="1" ht="13.2" x14ac:dyDescent="0.2">
      <c r="A59" s="1241"/>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5" customFormat="1" ht="13.2" x14ac:dyDescent="0.2">
      <c r="A60" s="1241"/>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5" customFormat="1" ht="13.2" x14ac:dyDescent="0.2">
      <c r="A61" s="1241"/>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ht="13.2" x14ac:dyDescent="0.2">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1"/>
    </row>
    <row r="63" spans="1:109" ht="16.2" x14ac:dyDescent="0.2">
      <c r="B63" s="1286" t="s">
        <v>618</v>
      </c>
    </row>
    <row r="64" spans="1:109" ht="13.2" x14ac:dyDescent="0.2">
      <c r="B64" s="1247"/>
      <c r="G64" s="1254"/>
      <c r="I64" s="1287"/>
      <c r="J64" s="1287"/>
      <c r="K64" s="1287"/>
      <c r="L64" s="1287"/>
      <c r="M64" s="1287"/>
      <c r="N64" s="1288"/>
      <c r="AM64" s="1254"/>
      <c r="AN64" s="1254" t="s">
        <v>611</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ht="13.2" x14ac:dyDescent="0.2">
      <c r="B65" s="1247"/>
      <c r="AN65" s="1256" t="s">
        <v>619</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ht="13.2" x14ac:dyDescent="0.2">
      <c r="B66" s="1247"/>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ht="13.2" x14ac:dyDescent="0.2">
      <c r="B67" s="1247"/>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ht="13.2" x14ac:dyDescent="0.2">
      <c r="B68" s="1247"/>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ht="13.2" x14ac:dyDescent="0.2">
      <c r="B69" s="1247"/>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ht="13.2" x14ac:dyDescent="0.2">
      <c r="B70" s="1247"/>
      <c r="H70" s="1289"/>
      <c r="I70" s="1289"/>
      <c r="J70" s="1290"/>
      <c r="K70" s="1290"/>
      <c r="L70" s="1291"/>
      <c r="M70" s="1290"/>
      <c r="N70" s="1291"/>
      <c r="AN70" s="1265"/>
      <c r="AO70" s="1265"/>
      <c r="AP70" s="1265"/>
      <c r="AZ70" s="1265"/>
      <c r="BA70" s="1265"/>
      <c r="BB70" s="1265"/>
      <c r="BL70" s="1265"/>
      <c r="BM70" s="1265"/>
      <c r="BN70" s="1265"/>
      <c r="BX70" s="1265"/>
      <c r="BY70" s="1265"/>
      <c r="BZ70" s="1265"/>
      <c r="CJ70" s="1265"/>
      <c r="CK70" s="1265"/>
      <c r="CL70" s="1265"/>
      <c r="CV70" s="1265"/>
      <c r="CW70" s="1265"/>
      <c r="CX70" s="1265"/>
    </row>
    <row r="71" spans="2:107" ht="13.2" x14ac:dyDescent="0.2">
      <c r="B71" s="1247"/>
      <c r="G71" s="1292"/>
      <c r="I71" s="1293"/>
      <c r="J71" s="1290"/>
      <c r="K71" s="1290"/>
      <c r="L71" s="1291"/>
      <c r="M71" s="1290"/>
      <c r="N71" s="1291"/>
      <c r="AM71" s="1292"/>
      <c r="AN71" s="1241" t="s">
        <v>613</v>
      </c>
    </row>
    <row r="72" spans="2:107" ht="13.2" x14ac:dyDescent="0.2">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398</v>
      </c>
      <c r="BQ72" s="1272"/>
      <c r="BR72" s="1272"/>
      <c r="BS72" s="1272"/>
      <c r="BT72" s="1272"/>
      <c r="BU72" s="1272"/>
      <c r="BV72" s="1272"/>
      <c r="BW72" s="1272"/>
      <c r="BX72" s="1272" t="s">
        <v>399</v>
      </c>
      <c r="BY72" s="1272"/>
      <c r="BZ72" s="1272"/>
      <c r="CA72" s="1272"/>
      <c r="CB72" s="1272"/>
      <c r="CC72" s="1272"/>
      <c r="CD72" s="1272"/>
      <c r="CE72" s="1272"/>
      <c r="CF72" s="1272" t="s">
        <v>400</v>
      </c>
      <c r="CG72" s="1272"/>
      <c r="CH72" s="1272"/>
      <c r="CI72" s="1272"/>
      <c r="CJ72" s="1272"/>
      <c r="CK72" s="1272"/>
      <c r="CL72" s="1272"/>
      <c r="CM72" s="1272"/>
      <c r="CN72" s="1272" t="s">
        <v>401</v>
      </c>
      <c r="CO72" s="1272"/>
      <c r="CP72" s="1272"/>
      <c r="CQ72" s="1272"/>
      <c r="CR72" s="1272"/>
      <c r="CS72" s="1272"/>
      <c r="CT72" s="1272"/>
      <c r="CU72" s="1272"/>
      <c r="CV72" s="1272" t="s">
        <v>402</v>
      </c>
      <c r="CW72" s="1272"/>
      <c r="CX72" s="1272"/>
      <c r="CY72" s="1272"/>
      <c r="CZ72" s="1272"/>
      <c r="DA72" s="1272"/>
      <c r="DB72" s="1272"/>
      <c r="DC72" s="1272"/>
    </row>
    <row r="73" spans="2:107" ht="13.2" x14ac:dyDescent="0.2">
      <c r="B73" s="1247"/>
      <c r="G73" s="1273"/>
      <c r="H73" s="1273"/>
      <c r="I73" s="1273"/>
      <c r="J73" s="1273"/>
      <c r="K73" s="1294"/>
      <c r="L73" s="1294"/>
      <c r="M73" s="1294"/>
      <c r="N73" s="1294"/>
      <c r="AM73" s="1265"/>
      <c r="AN73" s="1276" t="s">
        <v>614</v>
      </c>
      <c r="AO73" s="1276"/>
      <c r="AP73" s="1276"/>
      <c r="AQ73" s="1276"/>
      <c r="AR73" s="1276"/>
      <c r="AS73" s="1276"/>
      <c r="AT73" s="1276"/>
      <c r="AU73" s="1276"/>
      <c r="AV73" s="1276"/>
      <c r="AW73" s="1276"/>
      <c r="AX73" s="1276"/>
      <c r="AY73" s="1276"/>
      <c r="AZ73" s="1276"/>
      <c r="BA73" s="1276"/>
      <c r="BB73" s="1276" t="s">
        <v>615</v>
      </c>
      <c r="BC73" s="1276"/>
      <c r="BD73" s="1276"/>
      <c r="BE73" s="1276"/>
      <c r="BF73" s="1276"/>
      <c r="BG73" s="1276"/>
      <c r="BH73" s="1276"/>
      <c r="BI73" s="1276"/>
      <c r="BJ73" s="1276"/>
      <c r="BK73" s="1276"/>
      <c r="BL73" s="1276"/>
      <c r="BM73" s="1276"/>
      <c r="BN73" s="1276"/>
      <c r="BO73" s="1276"/>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ht="13.2" x14ac:dyDescent="0.2">
      <c r="B74" s="1247"/>
      <c r="G74" s="1273"/>
      <c r="H74" s="1273"/>
      <c r="I74" s="1273"/>
      <c r="J74" s="1273"/>
      <c r="K74" s="1294"/>
      <c r="L74" s="1294"/>
      <c r="M74" s="1294"/>
      <c r="N74" s="1294"/>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620</v>
      </c>
      <c r="BC75" s="1276"/>
      <c r="BD75" s="1276"/>
      <c r="BE75" s="1276"/>
      <c r="BF75" s="1276"/>
      <c r="BG75" s="1276"/>
      <c r="BH75" s="1276"/>
      <c r="BI75" s="1276"/>
      <c r="BJ75" s="1276"/>
      <c r="BK75" s="1276"/>
      <c r="BL75" s="1276"/>
      <c r="BM75" s="1276"/>
      <c r="BN75" s="1276"/>
      <c r="BO75" s="1276"/>
      <c r="BP75" s="1277">
        <v>2.1</v>
      </c>
      <c r="BQ75" s="1277"/>
      <c r="BR75" s="1277"/>
      <c r="BS75" s="1277"/>
      <c r="BT75" s="1277"/>
      <c r="BU75" s="1277"/>
      <c r="BV75" s="1277"/>
      <c r="BW75" s="1277"/>
      <c r="BX75" s="1277">
        <v>1.4</v>
      </c>
      <c r="BY75" s="1277"/>
      <c r="BZ75" s="1277"/>
      <c r="CA75" s="1277"/>
      <c r="CB75" s="1277"/>
      <c r="CC75" s="1277"/>
      <c r="CD75" s="1277"/>
      <c r="CE75" s="1277"/>
      <c r="CF75" s="1277">
        <v>1.4</v>
      </c>
      <c r="CG75" s="1277"/>
      <c r="CH75" s="1277"/>
      <c r="CI75" s="1277"/>
      <c r="CJ75" s="1277"/>
      <c r="CK75" s="1277"/>
      <c r="CL75" s="1277"/>
      <c r="CM75" s="1277"/>
      <c r="CN75" s="1277">
        <v>1.6</v>
      </c>
      <c r="CO75" s="1277"/>
      <c r="CP75" s="1277"/>
      <c r="CQ75" s="1277"/>
      <c r="CR75" s="1277"/>
      <c r="CS75" s="1277"/>
      <c r="CT75" s="1277"/>
      <c r="CU75" s="1277"/>
      <c r="CV75" s="1277">
        <v>1.5</v>
      </c>
      <c r="CW75" s="1277"/>
      <c r="CX75" s="1277"/>
      <c r="CY75" s="1277"/>
      <c r="CZ75" s="1277"/>
      <c r="DA75" s="1277"/>
      <c r="DB75" s="1277"/>
      <c r="DC75" s="1277"/>
    </row>
    <row r="76" spans="2:107" ht="13.2" x14ac:dyDescent="0.2">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1247"/>
      <c r="G77" s="1266"/>
      <c r="H77" s="1266"/>
      <c r="I77" s="1266"/>
      <c r="J77" s="1266"/>
      <c r="K77" s="1294"/>
      <c r="L77" s="1294"/>
      <c r="M77" s="1294"/>
      <c r="N77" s="1294"/>
      <c r="AN77" s="1272" t="s">
        <v>617</v>
      </c>
      <c r="AO77" s="1272"/>
      <c r="AP77" s="1272"/>
      <c r="AQ77" s="1272"/>
      <c r="AR77" s="1272"/>
      <c r="AS77" s="1272"/>
      <c r="AT77" s="1272"/>
      <c r="AU77" s="1272"/>
      <c r="AV77" s="1272"/>
      <c r="AW77" s="1272"/>
      <c r="AX77" s="1272"/>
      <c r="AY77" s="1272"/>
      <c r="AZ77" s="1272"/>
      <c r="BA77" s="1272"/>
      <c r="BB77" s="1276" t="s">
        <v>615</v>
      </c>
      <c r="BC77" s="1276"/>
      <c r="BD77" s="1276"/>
      <c r="BE77" s="1276"/>
      <c r="BF77" s="1276"/>
      <c r="BG77" s="1276"/>
      <c r="BH77" s="1276"/>
      <c r="BI77" s="1276"/>
      <c r="BJ77" s="1276"/>
      <c r="BK77" s="1276"/>
      <c r="BL77" s="1276"/>
      <c r="BM77" s="1276"/>
      <c r="BN77" s="1276"/>
      <c r="BO77" s="1276"/>
      <c r="BP77" s="1277">
        <v>37.6</v>
      </c>
      <c r="BQ77" s="1277"/>
      <c r="BR77" s="1277"/>
      <c r="BS77" s="1277"/>
      <c r="BT77" s="1277"/>
      <c r="BU77" s="1277"/>
      <c r="BV77" s="1277"/>
      <c r="BW77" s="1277"/>
      <c r="BX77" s="1277">
        <v>34</v>
      </c>
      <c r="BY77" s="1277"/>
      <c r="BZ77" s="1277"/>
      <c r="CA77" s="1277"/>
      <c r="CB77" s="1277"/>
      <c r="CC77" s="1277"/>
      <c r="CD77" s="1277"/>
      <c r="CE77" s="1277"/>
      <c r="CF77" s="1277">
        <v>33.9</v>
      </c>
      <c r="CG77" s="1277"/>
      <c r="CH77" s="1277"/>
      <c r="CI77" s="1277"/>
      <c r="CJ77" s="1277"/>
      <c r="CK77" s="1277"/>
      <c r="CL77" s="1277"/>
      <c r="CM77" s="1277"/>
      <c r="CN77" s="1277">
        <v>31.5</v>
      </c>
      <c r="CO77" s="1277"/>
      <c r="CP77" s="1277"/>
      <c r="CQ77" s="1277"/>
      <c r="CR77" s="1277"/>
      <c r="CS77" s="1277"/>
      <c r="CT77" s="1277"/>
      <c r="CU77" s="1277"/>
      <c r="CV77" s="1277">
        <v>23.4</v>
      </c>
      <c r="CW77" s="1277"/>
      <c r="CX77" s="1277"/>
      <c r="CY77" s="1277"/>
      <c r="CZ77" s="1277"/>
      <c r="DA77" s="1277"/>
      <c r="DB77" s="1277"/>
      <c r="DC77" s="1277"/>
    </row>
    <row r="78" spans="2:107" ht="13.2" x14ac:dyDescent="0.2">
      <c r="B78" s="1247"/>
      <c r="G78" s="1266"/>
      <c r="H78" s="1266"/>
      <c r="I78" s="1266"/>
      <c r="J78" s="1266"/>
      <c r="K78" s="1294"/>
      <c r="L78" s="1294"/>
      <c r="M78" s="1294"/>
      <c r="N78" s="1294"/>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1247"/>
      <c r="G79" s="1266"/>
      <c r="H79" s="1266"/>
      <c r="I79" s="1279"/>
      <c r="J79" s="1279"/>
      <c r="K79" s="1295"/>
      <c r="L79" s="1295"/>
      <c r="M79" s="1295"/>
      <c r="N79" s="1295"/>
      <c r="AN79" s="1272"/>
      <c r="AO79" s="1272"/>
      <c r="AP79" s="1272"/>
      <c r="AQ79" s="1272"/>
      <c r="AR79" s="1272"/>
      <c r="AS79" s="1272"/>
      <c r="AT79" s="1272"/>
      <c r="AU79" s="1272"/>
      <c r="AV79" s="1272"/>
      <c r="AW79" s="1272"/>
      <c r="AX79" s="1272"/>
      <c r="AY79" s="1272"/>
      <c r="AZ79" s="1272"/>
      <c r="BA79" s="1272"/>
      <c r="BB79" s="1276" t="s">
        <v>620</v>
      </c>
      <c r="BC79" s="1276"/>
      <c r="BD79" s="1276"/>
      <c r="BE79" s="1276"/>
      <c r="BF79" s="1276"/>
      <c r="BG79" s="1276"/>
      <c r="BH79" s="1276"/>
      <c r="BI79" s="1276"/>
      <c r="BJ79" s="1276"/>
      <c r="BK79" s="1276"/>
      <c r="BL79" s="1276"/>
      <c r="BM79" s="1276"/>
      <c r="BN79" s="1276"/>
      <c r="BO79" s="1276"/>
      <c r="BP79" s="1277">
        <v>6.1</v>
      </c>
      <c r="BQ79" s="1277"/>
      <c r="BR79" s="1277"/>
      <c r="BS79" s="1277"/>
      <c r="BT79" s="1277"/>
      <c r="BU79" s="1277"/>
      <c r="BV79" s="1277"/>
      <c r="BW79" s="1277"/>
      <c r="BX79" s="1277">
        <v>5.9</v>
      </c>
      <c r="BY79" s="1277"/>
      <c r="BZ79" s="1277"/>
      <c r="CA79" s="1277"/>
      <c r="CB79" s="1277"/>
      <c r="CC79" s="1277"/>
      <c r="CD79" s="1277"/>
      <c r="CE79" s="1277"/>
      <c r="CF79" s="1277">
        <v>5.7</v>
      </c>
      <c r="CG79" s="1277"/>
      <c r="CH79" s="1277"/>
      <c r="CI79" s="1277"/>
      <c r="CJ79" s="1277"/>
      <c r="CK79" s="1277"/>
      <c r="CL79" s="1277"/>
      <c r="CM79" s="1277"/>
      <c r="CN79" s="1277">
        <v>5.4</v>
      </c>
      <c r="CO79" s="1277"/>
      <c r="CP79" s="1277"/>
      <c r="CQ79" s="1277"/>
      <c r="CR79" s="1277"/>
      <c r="CS79" s="1277"/>
      <c r="CT79" s="1277"/>
      <c r="CU79" s="1277"/>
      <c r="CV79" s="1277">
        <v>5.2</v>
      </c>
      <c r="CW79" s="1277"/>
      <c r="CX79" s="1277"/>
      <c r="CY79" s="1277"/>
      <c r="CZ79" s="1277"/>
      <c r="DA79" s="1277"/>
      <c r="DB79" s="1277"/>
      <c r="DC79" s="1277"/>
    </row>
    <row r="80" spans="2:107" ht="13.2" x14ac:dyDescent="0.2">
      <c r="B80" s="1247"/>
      <c r="G80" s="1266"/>
      <c r="H80" s="1266"/>
      <c r="I80" s="1279"/>
      <c r="J80" s="1279"/>
      <c r="K80" s="1295"/>
      <c r="L80" s="1295"/>
      <c r="M80" s="1295"/>
      <c r="N80" s="1295"/>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1247"/>
    </row>
    <row r="82" spans="2:109" ht="16.2" x14ac:dyDescent="0.2">
      <c r="B82" s="1247"/>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ht="13.2" x14ac:dyDescent="0.2">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ht="13.2" x14ac:dyDescent="0.2">
      <c r="DD84" s="1241"/>
      <c r="DE84" s="1241"/>
    </row>
    <row r="85" spans="2:109" ht="13.2" x14ac:dyDescent="0.2">
      <c r="DD85" s="1241"/>
      <c r="DE85" s="1241"/>
    </row>
  </sheetData>
  <sheetProtection algorithmName="SHA-512" hashValue="ngoUsGX0u6eEy9g+A2JKvgW5NZvm90cVQ33e2UIZ7xI50fs+mo8Pi14HabHY+OqbjUDSML/LAy7xN5RlOJOl8Q==" saltValue="JwR2um3+y/CA3IvlD/CC/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70" workbookViewId="0"/>
  </sheetViews>
  <sheetFormatPr defaultColWidth="0" defaultRowHeight="13.5" customHeight="1" zeroHeight="1" x14ac:dyDescent="0.2"/>
  <cols>
    <col min="1" max="34" width="2.44140625" style="241" customWidth="1"/>
    <col min="35" max="122" width="2.44140625" style="240" customWidth="1"/>
    <col min="123" max="16384" width="2.44140625" style="240" hidden="1"/>
  </cols>
  <sheetData>
    <row r="1" spans="1:34" ht="13.5" customHeight="1"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2" x14ac:dyDescent="0.2">
      <c r="S2" s="240"/>
      <c r="AH2" s="240"/>
    </row>
    <row r="3" spans="1:34" ht="13.2" x14ac:dyDescent="0.2">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1:34" ht="13.2" x14ac:dyDescent="0.2"/>
    <row r="5" spans="1:34" ht="13.2" x14ac:dyDescent="0.2"/>
    <row r="6" spans="1:34" ht="13.2" x14ac:dyDescent="0.2"/>
    <row r="7" spans="1:34" ht="13.2" x14ac:dyDescent="0.2"/>
    <row r="8" spans="1:34" ht="13.2" x14ac:dyDescent="0.2"/>
    <row r="9" spans="1:34" ht="13.2" x14ac:dyDescent="0.2">
      <c r="AH9" s="240"/>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0"/>
    </row>
    <row r="18" spans="12:34" ht="13.2" x14ac:dyDescent="0.2"/>
    <row r="19" spans="12:34" ht="13.2" x14ac:dyDescent="0.2"/>
    <row r="20" spans="12:34" ht="13.2" x14ac:dyDescent="0.2">
      <c r="AH20" s="240"/>
    </row>
    <row r="21" spans="12:34" ht="13.2" x14ac:dyDescent="0.2">
      <c r="AH21" s="240"/>
    </row>
    <row r="22" spans="12:34" ht="13.2" x14ac:dyDescent="0.2"/>
    <row r="23" spans="12:34" ht="13.2" x14ac:dyDescent="0.2"/>
    <row r="24" spans="12:34" ht="13.2" x14ac:dyDescent="0.2">
      <c r="Q24" s="240"/>
    </row>
    <row r="25" spans="12:34" ht="13.2" x14ac:dyDescent="0.2"/>
    <row r="26" spans="12:34" ht="13.2" x14ac:dyDescent="0.2"/>
    <row r="27" spans="12:34" ht="13.2" x14ac:dyDescent="0.2"/>
    <row r="28" spans="12:34" ht="13.2" x14ac:dyDescent="0.2">
      <c r="O28" s="240"/>
      <c r="T28" s="240"/>
      <c r="AH28" s="240"/>
    </row>
    <row r="29" spans="12:34" ht="13.2" x14ac:dyDescent="0.2"/>
    <row r="30" spans="12:34" ht="13.2" x14ac:dyDescent="0.2"/>
    <row r="31" spans="12:34" ht="13.2" x14ac:dyDescent="0.2">
      <c r="Q31" s="240"/>
    </row>
    <row r="32" spans="12:34" ht="13.2" x14ac:dyDescent="0.2">
      <c r="L32" s="240"/>
    </row>
    <row r="33" spans="2:34" ht="13.2" x14ac:dyDescent="0.2">
      <c r="C33" s="240"/>
      <c r="E33" s="240"/>
      <c r="G33" s="240"/>
      <c r="I33" s="240"/>
      <c r="X33" s="240"/>
    </row>
    <row r="34" spans="2:34" ht="13.2" x14ac:dyDescent="0.2">
      <c r="B34" s="240"/>
      <c r="P34" s="240"/>
      <c r="R34" s="240"/>
      <c r="T34" s="240"/>
    </row>
    <row r="35" spans="2:34" ht="13.2" x14ac:dyDescent="0.2">
      <c r="D35" s="240"/>
      <c r="W35" s="240"/>
      <c r="AC35" s="240"/>
      <c r="AD35" s="240"/>
      <c r="AE35" s="240"/>
      <c r="AF35" s="240"/>
      <c r="AG35" s="240"/>
      <c r="AH35" s="240"/>
    </row>
    <row r="36" spans="2:34" ht="13.2" x14ac:dyDescent="0.2">
      <c r="H36" s="240"/>
      <c r="J36" s="240"/>
      <c r="K36" s="240"/>
      <c r="M36" s="240"/>
      <c r="Y36" s="240"/>
      <c r="Z36" s="240"/>
      <c r="AA36" s="240"/>
      <c r="AB36" s="240"/>
      <c r="AC36" s="240"/>
      <c r="AD36" s="240"/>
      <c r="AE36" s="240"/>
      <c r="AF36" s="240"/>
      <c r="AG36" s="240"/>
      <c r="AH36" s="240"/>
    </row>
    <row r="37" spans="2:34" ht="13.2" x14ac:dyDescent="0.2">
      <c r="AH37" s="240"/>
    </row>
    <row r="38" spans="2:34" ht="13.2" x14ac:dyDescent="0.2">
      <c r="AG38" s="240"/>
      <c r="AH38" s="240"/>
    </row>
    <row r="39" spans="2:34" ht="13.2" x14ac:dyDescent="0.2"/>
    <row r="40" spans="2:34" ht="13.2" x14ac:dyDescent="0.2">
      <c r="X40" s="240"/>
    </row>
    <row r="41" spans="2:34" ht="13.2" x14ac:dyDescent="0.2">
      <c r="R41" s="240"/>
    </row>
    <row r="42" spans="2:34" ht="13.2" x14ac:dyDescent="0.2">
      <c r="W42" s="240"/>
    </row>
    <row r="43" spans="2:34" ht="13.2" x14ac:dyDescent="0.2">
      <c r="Y43" s="240"/>
      <c r="Z43" s="240"/>
      <c r="AA43" s="240"/>
      <c r="AB43" s="240"/>
      <c r="AC43" s="240"/>
      <c r="AD43" s="240"/>
      <c r="AE43" s="240"/>
      <c r="AF43" s="240"/>
      <c r="AG43" s="240"/>
      <c r="AH43" s="240"/>
    </row>
    <row r="44" spans="2:34" ht="13.2" x14ac:dyDescent="0.2">
      <c r="AH44" s="240"/>
    </row>
    <row r="45" spans="2:34" ht="13.2" x14ac:dyDescent="0.2">
      <c r="X45" s="240"/>
    </row>
    <row r="46" spans="2:34" ht="13.2" x14ac:dyDescent="0.2"/>
    <row r="47" spans="2:34" ht="13.2" x14ac:dyDescent="0.2"/>
    <row r="48" spans="2:34" ht="13.2" x14ac:dyDescent="0.2">
      <c r="W48" s="240"/>
      <c r="Y48" s="240"/>
      <c r="Z48" s="240"/>
      <c r="AA48" s="240"/>
      <c r="AB48" s="240"/>
      <c r="AC48" s="240"/>
      <c r="AD48" s="240"/>
      <c r="AE48" s="240"/>
      <c r="AF48" s="240"/>
      <c r="AG48" s="240"/>
      <c r="AH48" s="240"/>
    </row>
    <row r="49" spans="28:34" ht="13.2" x14ac:dyDescent="0.2"/>
    <row r="50" spans="28:34" ht="13.2" x14ac:dyDescent="0.2">
      <c r="AE50" s="240"/>
      <c r="AF50" s="240"/>
      <c r="AG50" s="240"/>
      <c r="AH50" s="240"/>
    </row>
    <row r="51" spans="28:34" ht="13.2" x14ac:dyDescent="0.2">
      <c r="AC51" s="240"/>
      <c r="AD51" s="240"/>
      <c r="AE51" s="240"/>
      <c r="AF51" s="240"/>
      <c r="AG51" s="240"/>
      <c r="AH51" s="240"/>
    </row>
    <row r="52" spans="28:34" ht="13.2" x14ac:dyDescent="0.2"/>
    <row r="53" spans="28:34" ht="13.2" x14ac:dyDescent="0.2">
      <c r="AF53" s="240"/>
      <c r="AG53" s="240"/>
      <c r="AH53" s="240"/>
    </row>
    <row r="54" spans="28:34" ht="13.2" x14ac:dyDescent="0.2">
      <c r="AH54" s="240"/>
    </row>
    <row r="55" spans="28:34" ht="13.2" x14ac:dyDescent="0.2"/>
    <row r="56" spans="28:34" ht="13.2" x14ac:dyDescent="0.2">
      <c r="AB56" s="240"/>
      <c r="AC56" s="240"/>
      <c r="AD56" s="240"/>
      <c r="AE56" s="240"/>
      <c r="AF56" s="240"/>
      <c r="AG56" s="240"/>
      <c r="AH56" s="240"/>
    </row>
    <row r="57" spans="28:34" ht="13.2" x14ac:dyDescent="0.2">
      <c r="AH57" s="240"/>
    </row>
    <row r="58" spans="28:34" ht="13.2" x14ac:dyDescent="0.2">
      <c r="AH58" s="240"/>
    </row>
    <row r="59" spans="28:34" ht="13.2" x14ac:dyDescent="0.2"/>
    <row r="60" spans="28:34" ht="13.2" x14ac:dyDescent="0.2"/>
    <row r="61" spans="28:34" ht="13.2" x14ac:dyDescent="0.2"/>
    <row r="62" spans="28:34" ht="13.2" x14ac:dyDescent="0.2"/>
    <row r="63" spans="28:34" ht="13.2" x14ac:dyDescent="0.2">
      <c r="AH63" s="240"/>
    </row>
    <row r="64" spans="28:34" ht="13.2" x14ac:dyDescent="0.2">
      <c r="AG64" s="240"/>
      <c r="AH64" s="240"/>
    </row>
    <row r="65" spans="28:34" ht="13.2" x14ac:dyDescent="0.2"/>
    <row r="66" spans="28:34" ht="13.2" x14ac:dyDescent="0.2"/>
    <row r="67" spans="28:34" ht="13.2" x14ac:dyDescent="0.2"/>
    <row r="68" spans="28:34" ht="13.2" x14ac:dyDescent="0.2">
      <c r="AB68" s="240"/>
      <c r="AC68" s="240"/>
      <c r="AD68" s="240"/>
      <c r="AE68" s="240"/>
      <c r="AF68" s="240"/>
      <c r="AG68" s="240"/>
      <c r="AH68" s="240"/>
    </row>
    <row r="69" spans="28:34" ht="13.2" x14ac:dyDescent="0.2">
      <c r="AF69" s="240"/>
      <c r="AG69" s="240"/>
      <c r="AH69" s="240"/>
    </row>
    <row r="70" spans="28:34" ht="13.2" x14ac:dyDescent="0.2"/>
    <row r="71" spans="28:34" ht="13.2" x14ac:dyDescent="0.2"/>
    <row r="72" spans="28:34" ht="13.2" x14ac:dyDescent="0.2"/>
    <row r="73" spans="28:34" ht="13.2" x14ac:dyDescent="0.2"/>
    <row r="74" spans="28:34" ht="13.2" x14ac:dyDescent="0.2"/>
    <row r="75" spans="28:34" ht="13.2" x14ac:dyDescent="0.2">
      <c r="AH75" s="240"/>
    </row>
    <row r="76" spans="28:34" ht="13.2" x14ac:dyDescent="0.2">
      <c r="AF76" s="240"/>
      <c r="AG76" s="240"/>
      <c r="AH76" s="240"/>
    </row>
    <row r="77" spans="28:34" ht="13.2" x14ac:dyDescent="0.2">
      <c r="AG77" s="240"/>
      <c r="AH77" s="240"/>
    </row>
    <row r="78" spans="28:34" ht="13.2" x14ac:dyDescent="0.2"/>
    <row r="79" spans="28:34" ht="13.2" x14ac:dyDescent="0.2"/>
    <row r="80" spans="28:34" ht="13.2" x14ac:dyDescent="0.2"/>
    <row r="81" spans="25:34" ht="13.2" x14ac:dyDescent="0.2"/>
    <row r="82" spans="25:34" ht="13.2" x14ac:dyDescent="0.2">
      <c r="Y82" s="240"/>
    </row>
    <row r="83" spans="25:34" ht="13.2" x14ac:dyDescent="0.2">
      <c r="Y83" s="240"/>
      <c r="Z83" s="240"/>
      <c r="AA83" s="240"/>
      <c r="AB83" s="240"/>
      <c r="AC83" s="240"/>
      <c r="AD83" s="240"/>
      <c r="AE83" s="240"/>
      <c r="AF83" s="240"/>
      <c r="AG83" s="240"/>
      <c r="AH83" s="240"/>
    </row>
    <row r="84" spans="25:34" ht="13.2" x14ac:dyDescent="0.2"/>
    <row r="85" spans="25:34" ht="13.2" x14ac:dyDescent="0.2"/>
    <row r="86" spans="25:34" ht="13.2" x14ac:dyDescent="0.2"/>
    <row r="87" spans="25:34" ht="13.2" x14ac:dyDescent="0.2"/>
    <row r="88" spans="25:34" ht="13.2" x14ac:dyDescent="0.2">
      <c r="AH88" s="24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0"/>
      <c r="AG94" s="240"/>
      <c r="AH94" s="240"/>
    </row>
    <row r="95" spans="25:34" ht="13.5" customHeight="1" x14ac:dyDescent="0.2">
      <c r="AH95" s="24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0"/>
    </row>
    <row r="102" spans="33:34" ht="13.5" customHeight="1" x14ac:dyDescent="0.2"/>
    <row r="103" spans="33:34" ht="13.5" customHeight="1" x14ac:dyDescent="0.2"/>
    <row r="104" spans="33:34" ht="13.5" customHeight="1" x14ac:dyDescent="0.2">
      <c r="AG104" s="240"/>
      <c r="AH104" s="24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0"/>
    </row>
    <row r="117" spans="34:122" ht="13.5" customHeight="1" x14ac:dyDescent="0.2"/>
    <row r="118" spans="34:122" ht="13.5" customHeight="1" x14ac:dyDescent="0.2"/>
    <row r="119" spans="34:122" ht="13.5" customHeight="1" x14ac:dyDescent="0.2"/>
    <row r="120" spans="34:122" ht="13.5" customHeight="1" x14ac:dyDescent="0.2">
      <c r="AH120" s="240"/>
    </row>
    <row r="121" spans="34:122" ht="13.5" customHeight="1" x14ac:dyDescent="0.2">
      <c r="AH121" s="240"/>
    </row>
    <row r="122" spans="34:122" ht="13.5" customHeight="1" x14ac:dyDescent="0.2"/>
    <row r="123" spans="34:122" ht="13.5" customHeight="1" x14ac:dyDescent="0.2"/>
    <row r="124" spans="34:122" ht="13.5" customHeight="1" x14ac:dyDescent="0.2"/>
    <row r="125" spans="34:122" ht="13.5" customHeight="1" x14ac:dyDescent="0.2">
      <c r="DR125" s="240" t="s">
        <v>345</v>
      </c>
    </row>
  </sheetData>
  <sheetProtection algorithmName="SHA-512" hashValue="EZ+17i+k/D7Ulc3LHbZdnGFx2gxF7u2WQ/ehtxOag9lw3ddju/rj3Ss8N8tFJUO421Wm4MjG0qxexYjaDj4IFA==" saltValue="ZsKoijenmog98tEfmYSo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1" customWidth="1"/>
    <col min="35" max="122" width="2.44140625" style="240" customWidth="1"/>
    <col min="123" max="16384" width="2.44140625" style="240" hidden="1"/>
  </cols>
  <sheetData>
    <row r="1" spans="2:34" ht="13.5" customHeight="1"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2:34" ht="13.2" x14ac:dyDescent="0.2">
      <c r="S2" s="240"/>
      <c r="AH2" s="240"/>
    </row>
    <row r="3" spans="2:34" ht="13.2" x14ac:dyDescent="0.2">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row>
    <row r="4" spans="2:34" ht="13.2" x14ac:dyDescent="0.2"/>
    <row r="5" spans="2:34" ht="13.2" x14ac:dyDescent="0.2"/>
    <row r="6" spans="2:34" ht="13.2" x14ac:dyDescent="0.2"/>
    <row r="7" spans="2:34" ht="13.2" x14ac:dyDescent="0.2"/>
    <row r="8" spans="2:34" ht="13.2" x14ac:dyDescent="0.2"/>
    <row r="9" spans="2:34" ht="13.2" x14ac:dyDescent="0.2">
      <c r="AH9" s="24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0"/>
    </row>
    <row r="18" spans="12:34" ht="13.2" x14ac:dyDescent="0.2"/>
    <row r="19" spans="12:34" ht="13.2" x14ac:dyDescent="0.2"/>
    <row r="20" spans="12:34" ht="13.2" x14ac:dyDescent="0.2">
      <c r="AH20" s="240"/>
    </row>
    <row r="21" spans="12:34" ht="13.2" x14ac:dyDescent="0.2">
      <c r="AH21" s="240"/>
    </row>
    <row r="22" spans="12:34" ht="13.2" x14ac:dyDescent="0.2"/>
    <row r="23" spans="12:34" ht="13.2" x14ac:dyDescent="0.2"/>
    <row r="24" spans="12:34" ht="13.2" x14ac:dyDescent="0.2">
      <c r="Q24" s="240"/>
    </row>
    <row r="25" spans="12:34" ht="13.2" x14ac:dyDescent="0.2"/>
    <row r="26" spans="12:34" ht="13.2" x14ac:dyDescent="0.2"/>
    <row r="27" spans="12:34" ht="13.2" x14ac:dyDescent="0.2"/>
    <row r="28" spans="12:34" ht="13.2" x14ac:dyDescent="0.2">
      <c r="O28" s="240"/>
      <c r="T28" s="240"/>
      <c r="AH28" s="240"/>
    </row>
    <row r="29" spans="12:34" ht="13.2" x14ac:dyDescent="0.2"/>
    <row r="30" spans="12:34" ht="13.2" x14ac:dyDescent="0.2"/>
    <row r="31" spans="12:34" ht="13.2" x14ac:dyDescent="0.2">
      <c r="Q31" s="240"/>
    </row>
    <row r="32" spans="12:34" ht="13.2" x14ac:dyDescent="0.2">
      <c r="L32" s="240"/>
    </row>
    <row r="33" spans="2:34" ht="13.2" x14ac:dyDescent="0.2">
      <c r="C33" s="240"/>
      <c r="E33" s="240"/>
      <c r="G33" s="240"/>
      <c r="I33" s="240"/>
      <c r="X33" s="240"/>
    </row>
    <row r="34" spans="2:34" ht="13.2" x14ac:dyDescent="0.2">
      <c r="B34" s="240"/>
      <c r="P34" s="240"/>
      <c r="R34" s="240"/>
      <c r="T34" s="240"/>
    </row>
    <row r="35" spans="2:34" ht="13.2" x14ac:dyDescent="0.2">
      <c r="D35" s="240"/>
      <c r="W35" s="240"/>
      <c r="AC35" s="240"/>
      <c r="AD35" s="240"/>
      <c r="AE35" s="240"/>
      <c r="AF35" s="240"/>
      <c r="AG35" s="240"/>
      <c r="AH35" s="240"/>
    </row>
    <row r="36" spans="2:34" ht="13.2" x14ac:dyDescent="0.2">
      <c r="H36" s="240"/>
      <c r="J36" s="240"/>
      <c r="K36" s="240"/>
      <c r="M36" s="240"/>
      <c r="Y36" s="240"/>
      <c r="Z36" s="240"/>
      <c r="AA36" s="240"/>
      <c r="AB36" s="240"/>
      <c r="AC36" s="240"/>
      <c r="AD36" s="240"/>
      <c r="AE36" s="240"/>
      <c r="AF36" s="240"/>
      <c r="AG36" s="240"/>
      <c r="AH36" s="240"/>
    </row>
    <row r="37" spans="2:34" ht="13.2" x14ac:dyDescent="0.2">
      <c r="AH37" s="240"/>
    </row>
    <row r="38" spans="2:34" ht="13.2" x14ac:dyDescent="0.2">
      <c r="AG38" s="240"/>
      <c r="AH38" s="240"/>
    </row>
    <row r="39" spans="2:34" ht="13.2" x14ac:dyDescent="0.2"/>
    <row r="40" spans="2:34" ht="13.2" x14ac:dyDescent="0.2">
      <c r="X40" s="240"/>
    </row>
    <row r="41" spans="2:34" ht="13.2" x14ac:dyDescent="0.2">
      <c r="R41" s="240"/>
    </row>
    <row r="42" spans="2:34" ht="13.2" x14ac:dyDescent="0.2">
      <c r="W42" s="240"/>
    </row>
    <row r="43" spans="2:34" ht="13.2" x14ac:dyDescent="0.2">
      <c r="Y43" s="240"/>
      <c r="Z43" s="240"/>
      <c r="AA43" s="240"/>
      <c r="AB43" s="240"/>
      <c r="AC43" s="240"/>
      <c r="AD43" s="240"/>
      <c r="AE43" s="240"/>
      <c r="AF43" s="240"/>
      <c r="AG43" s="240"/>
      <c r="AH43" s="240"/>
    </row>
    <row r="44" spans="2:34" ht="13.2" x14ac:dyDescent="0.2">
      <c r="AH44" s="240"/>
    </row>
    <row r="45" spans="2:34" ht="13.2" x14ac:dyDescent="0.2">
      <c r="X45" s="240"/>
    </row>
    <row r="46" spans="2:34" ht="13.2" x14ac:dyDescent="0.2"/>
    <row r="47" spans="2:34" ht="13.2" x14ac:dyDescent="0.2"/>
    <row r="48" spans="2:34" ht="13.2" x14ac:dyDescent="0.2">
      <c r="W48" s="240"/>
      <c r="Y48" s="240"/>
      <c r="Z48" s="240"/>
      <c r="AA48" s="240"/>
      <c r="AB48" s="240"/>
      <c r="AC48" s="240"/>
      <c r="AD48" s="240"/>
      <c r="AE48" s="240"/>
      <c r="AF48" s="240"/>
      <c r="AG48" s="240"/>
      <c r="AH48" s="240"/>
    </row>
    <row r="49" spans="28:34" ht="13.2" x14ac:dyDescent="0.2"/>
    <row r="50" spans="28:34" ht="13.2" x14ac:dyDescent="0.2">
      <c r="AE50" s="240"/>
      <c r="AF50" s="240"/>
      <c r="AG50" s="240"/>
      <c r="AH50" s="240"/>
    </row>
    <row r="51" spans="28:34" ht="13.2" x14ac:dyDescent="0.2">
      <c r="AC51" s="240"/>
      <c r="AD51" s="240"/>
      <c r="AE51" s="240"/>
      <c r="AF51" s="240"/>
      <c r="AG51" s="240"/>
      <c r="AH51" s="240"/>
    </row>
    <row r="52" spans="28:34" ht="13.2" x14ac:dyDescent="0.2"/>
    <row r="53" spans="28:34" ht="13.2" x14ac:dyDescent="0.2">
      <c r="AF53" s="240"/>
      <c r="AG53" s="240"/>
      <c r="AH53" s="240"/>
    </row>
    <row r="54" spans="28:34" ht="13.2" x14ac:dyDescent="0.2">
      <c r="AH54" s="240"/>
    </row>
    <row r="55" spans="28:34" ht="13.2" x14ac:dyDescent="0.2"/>
    <row r="56" spans="28:34" ht="13.2" x14ac:dyDescent="0.2">
      <c r="AB56" s="240"/>
      <c r="AC56" s="240"/>
      <c r="AD56" s="240"/>
      <c r="AE56" s="240"/>
      <c r="AF56" s="240"/>
      <c r="AG56" s="240"/>
      <c r="AH56" s="240"/>
    </row>
    <row r="57" spans="28:34" ht="13.2" x14ac:dyDescent="0.2">
      <c r="AH57" s="240"/>
    </row>
    <row r="58" spans="28:34" ht="13.2" x14ac:dyDescent="0.2">
      <c r="AH58" s="240"/>
    </row>
    <row r="59" spans="28:34" ht="13.2" x14ac:dyDescent="0.2">
      <c r="AG59" s="240"/>
      <c r="AH59" s="240"/>
    </row>
    <row r="60" spans="28:34" ht="13.2" x14ac:dyDescent="0.2"/>
    <row r="61" spans="28:34" ht="13.2" x14ac:dyDescent="0.2"/>
    <row r="62" spans="28:34" ht="13.2" x14ac:dyDescent="0.2"/>
    <row r="63" spans="28:34" ht="13.2" x14ac:dyDescent="0.2">
      <c r="AH63" s="240"/>
    </row>
    <row r="64" spans="28:34" ht="13.2" x14ac:dyDescent="0.2">
      <c r="AG64" s="240"/>
      <c r="AH64" s="240"/>
    </row>
    <row r="65" spans="28:34" ht="13.2" x14ac:dyDescent="0.2"/>
    <row r="66" spans="28:34" ht="13.2" x14ac:dyDescent="0.2"/>
    <row r="67" spans="28:34" ht="13.2" x14ac:dyDescent="0.2"/>
    <row r="68" spans="28:34" ht="13.2" x14ac:dyDescent="0.2">
      <c r="AB68" s="240"/>
      <c r="AC68" s="240"/>
      <c r="AD68" s="240"/>
      <c r="AE68" s="240"/>
      <c r="AF68" s="240"/>
      <c r="AG68" s="240"/>
      <c r="AH68" s="240"/>
    </row>
    <row r="69" spans="28:34" ht="13.2" x14ac:dyDescent="0.2">
      <c r="AF69" s="240"/>
      <c r="AG69" s="240"/>
      <c r="AH69" s="240"/>
    </row>
    <row r="70" spans="28:34" ht="13.2" x14ac:dyDescent="0.2"/>
    <row r="71" spans="28:34" ht="13.2" x14ac:dyDescent="0.2"/>
    <row r="72" spans="28:34" ht="13.2" x14ac:dyDescent="0.2"/>
    <row r="73" spans="28:34" ht="13.2" x14ac:dyDescent="0.2"/>
    <row r="74" spans="28:34" ht="13.2" x14ac:dyDescent="0.2"/>
    <row r="75" spans="28:34" ht="13.2" x14ac:dyDescent="0.2">
      <c r="AH75" s="240"/>
    </row>
    <row r="76" spans="28:34" ht="13.2" x14ac:dyDescent="0.2">
      <c r="AF76" s="240"/>
      <c r="AG76" s="240"/>
      <c r="AH76" s="240"/>
    </row>
    <row r="77" spans="28:34" ht="13.2" x14ac:dyDescent="0.2">
      <c r="AG77" s="240"/>
      <c r="AH77" s="240"/>
    </row>
    <row r="78" spans="28:34" ht="13.2" x14ac:dyDescent="0.2"/>
    <row r="79" spans="28:34" ht="13.2" x14ac:dyDescent="0.2"/>
    <row r="80" spans="28:34" ht="13.2" x14ac:dyDescent="0.2"/>
    <row r="81" spans="25:34" ht="13.2" x14ac:dyDescent="0.2"/>
    <row r="82" spans="25:34" ht="13.2" x14ac:dyDescent="0.2">
      <c r="Y82" s="240"/>
    </row>
    <row r="83" spans="25:34" ht="13.2" x14ac:dyDescent="0.2">
      <c r="Y83" s="240"/>
      <c r="Z83" s="240"/>
      <c r="AA83" s="240"/>
      <c r="AB83" s="240"/>
      <c r="AC83" s="240"/>
      <c r="AD83" s="240"/>
      <c r="AE83" s="240"/>
      <c r="AF83" s="240"/>
      <c r="AG83" s="240"/>
      <c r="AH83" s="240"/>
    </row>
    <row r="84" spans="25:34" ht="13.2" x14ac:dyDescent="0.2"/>
    <row r="85" spans="25:34" ht="13.2" x14ac:dyDescent="0.2"/>
    <row r="86" spans="25:34" ht="13.2" x14ac:dyDescent="0.2"/>
    <row r="87" spans="25:34" ht="13.2" x14ac:dyDescent="0.2"/>
    <row r="88" spans="25:34" ht="13.2" x14ac:dyDescent="0.2">
      <c r="AH88" s="24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0"/>
      <c r="AG94" s="240"/>
      <c r="AH94" s="240"/>
    </row>
    <row r="95" spans="25:34" ht="13.5" customHeight="1" x14ac:dyDescent="0.2">
      <c r="AH95" s="24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0"/>
    </row>
    <row r="102" spans="33:34" ht="13.5" customHeight="1" x14ac:dyDescent="0.2"/>
    <row r="103" spans="33:34" ht="13.5" customHeight="1" x14ac:dyDescent="0.2"/>
    <row r="104" spans="33:34" ht="13.5" customHeight="1" x14ac:dyDescent="0.2">
      <c r="AG104" s="240"/>
      <c r="AH104" s="24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0"/>
    </row>
    <row r="117" spans="34:122" ht="13.5" customHeight="1" x14ac:dyDescent="0.2"/>
    <row r="118" spans="34:122" ht="13.5" customHeight="1" x14ac:dyDescent="0.2"/>
    <row r="119" spans="34:122" ht="13.5" customHeight="1" x14ac:dyDescent="0.2"/>
    <row r="120" spans="34:122" ht="13.5" customHeight="1" x14ac:dyDescent="0.2">
      <c r="AH120" s="240"/>
    </row>
    <row r="121" spans="34:122" ht="13.5" customHeight="1" x14ac:dyDescent="0.2">
      <c r="AH121" s="240"/>
    </row>
    <row r="122" spans="34:122" ht="13.5" customHeight="1" x14ac:dyDescent="0.2"/>
    <row r="123" spans="34:122" ht="13.5" customHeight="1" x14ac:dyDescent="0.2"/>
    <row r="124" spans="34:122" ht="13.5" customHeight="1" x14ac:dyDescent="0.2"/>
    <row r="125" spans="34:122" ht="13.5" customHeight="1" x14ac:dyDescent="0.2">
      <c r="DR125" s="240" t="s">
        <v>345</v>
      </c>
    </row>
  </sheetData>
  <sheetProtection algorithmName="SHA-512" hashValue="pfh06QlVwV8hFPI3oyYELtYhSAcfEGn4+cF0mU/nXI6sRoJagObJUbcLo/sAuSPZ+mWsB4b360PQnX994F+gXg==" saltValue="rQMdeHBmy9Z4gjgRJirJ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395</v>
      </c>
      <c r="G2" s="148"/>
      <c r="H2" s="149"/>
    </row>
    <row r="3" spans="1:8" x14ac:dyDescent="0.2">
      <c r="A3" s="145" t="s">
        <v>388</v>
      </c>
      <c r="B3" s="150"/>
      <c r="C3" s="151"/>
      <c r="D3" s="152">
        <v>40381</v>
      </c>
      <c r="E3" s="153"/>
      <c r="F3" s="154">
        <v>48088</v>
      </c>
      <c r="G3" s="155"/>
      <c r="H3" s="156"/>
    </row>
    <row r="4" spans="1:8" x14ac:dyDescent="0.2">
      <c r="A4" s="157"/>
      <c r="B4" s="158"/>
      <c r="C4" s="159"/>
      <c r="D4" s="160">
        <v>25964</v>
      </c>
      <c r="E4" s="161"/>
      <c r="F4" s="162">
        <v>25183</v>
      </c>
      <c r="G4" s="163"/>
      <c r="H4" s="164"/>
    </row>
    <row r="5" spans="1:8" x14ac:dyDescent="0.2">
      <c r="A5" s="145" t="s">
        <v>390</v>
      </c>
      <c r="B5" s="150"/>
      <c r="C5" s="151"/>
      <c r="D5" s="152">
        <v>39340</v>
      </c>
      <c r="E5" s="153"/>
      <c r="F5" s="154">
        <v>46457</v>
      </c>
      <c r="G5" s="155"/>
      <c r="H5" s="156"/>
    </row>
    <row r="6" spans="1:8" x14ac:dyDescent="0.2">
      <c r="A6" s="157"/>
      <c r="B6" s="158"/>
      <c r="C6" s="159"/>
      <c r="D6" s="160">
        <v>26381</v>
      </c>
      <c r="E6" s="161"/>
      <c r="F6" s="162">
        <v>24020</v>
      </c>
      <c r="G6" s="163"/>
      <c r="H6" s="164"/>
    </row>
    <row r="7" spans="1:8" x14ac:dyDescent="0.2">
      <c r="A7" s="145" t="s">
        <v>391</v>
      </c>
      <c r="B7" s="150"/>
      <c r="C7" s="151"/>
      <c r="D7" s="152">
        <v>66050</v>
      </c>
      <c r="E7" s="153"/>
      <c r="F7" s="154">
        <v>51849</v>
      </c>
      <c r="G7" s="155"/>
      <c r="H7" s="156"/>
    </row>
    <row r="8" spans="1:8" x14ac:dyDescent="0.2">
      <c r="A8" s="157"/>
      <c r="B8" s="158"/>
      <c r="C8" s="159"/>
      <c r="D8" s="160">
        <v>38325</v>
      </c>
      <c r="E8" s="161"/>
      <c r="F8" s="162">
        <v>26326</v>
      </c>
      <c r="G8" s="163"/>
      <c r="H8" s="164"/>
    </row>
    <row r="9" spans="1:8" x14ac:dyDescent="0.2">
      <c r="A9" s="145" t="s">
        <v>392</v>
      </c>
      <c r="B9" s="150"/>
      <c r="C9" s="151"/>
      <c r="D9" s="152">
        <v>44491</v>
      </c>
      <c r="E9" s="153"/>
      <c r="F9" s="154">
        <v>52191</v>
      </c>
      <c r="G9" s="155"/>
      <c r="H9" s="156"/>
    </row>
    <row r="10" spans="1:8" x14ac:dyDescent="0.2">
      <c r="A10" s="157"/>
      <c r="B10" s="158"/>
      <c r="C10" s="159"/>
      <c r="D10" s="160">
        <v>27665</v>
      </c>
      <c r="E10" s="161"/>
      <c r="F10" s="162">
        <v>26807</v>
      </c>
      <c r="G10" s="163"/>
      <c r="H10" s="164"/>
    </row>
    <row r="11" spans="1:8" x14ac:dyDescent="0.2">
      <c r="A11" s="145" t="s">
        <v>393</v>
      </c>
      <c r="B11" s="150"/>
      <c r="C11" s="151"/>
      <c r="D11" s="152">
        <v>51075</v>
      </c>
      <c r="E11" s="153"/>
      <c r="F11" s="154">
        <v>48105</v>
      </c>
      <c r="G11" s="155"/>
      <c r="H11" s="156"/>
    </row>
    <row r="12" spans="1:8" x14ac:dyDescent="0.2">
      <c r="A12" s="157"/>
      <c r="B12" s="158"/>
      <c r="C12" s="165"/>
      <c r="D12" s="160">
        <v>32565</v>
      </c>
      <c r="E12" s="161"/>
      <c r="F12" s="162">
        <v>24072</v>
      </c>
      <c r="G12" s="163"/>
      <c r="H12" s="164"/>
    </row>
    <row r="13" spans="1:8" x14ac:dyDescent="0.2">
      <c r="A13" s="145"/>
      <c r="B13" s="150"/>
      <c r="C13" s="166"/>
      <c r="D13" s="167">
        <v>48267</v>
      </c>
      <c r="E13" s="168"/>
      <c r="F13" s="169">
        <v>49338</v>
      </c>
      <c r="G13" s="170"/>
      <c r="H13" s="156"/>
    </row>
    <row r="14" spans="1:8" x14ac:dyDescent="0.2">
      <c r="A14" s="157"/>
      <c r="B14" s="158"/>
      <c r="C14" s="159"/>
      <c r="D14" s="160">
        <v>30180</v>
      </c>
      <c r="E14" s="161"/>
      <c r="F14" s="162">
        <v>25282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3.75</v>
      </c>
      <c r="C19" s="171">
        <f>ROUND(VALUE(SUBSTITUTE(実質収支比率等に係る経年分析!G$48,"▲","-")),2)</f>
        <v>0.77</v>
      </c>
      <c r="D19" s="171">
        <f>ROUND(VALUE(SUBSTITUTE(実質収支比率等に係る経年分析!H$48,"▲","-")),2)</f>
        <v>3.56</v>
      </c>
      <c r="E19" s="171">
        <f>ROUND(VALUE(SUBSTITUTE(実質収支比率等に係る経年分析!I$48,"▲","-")),2)</f>
        <v>3.23</v>
      </c>
      <c r="F19" s="171">
        <f>ROUND(VALUE(SUBSTITUTE(実質収支比率等に係る経年分析!J$48,"▲","-")),2)</f>
        <v>4.7300000000000004</v>
      </c>
    </row>
    <row r="20" spans="1:11" x14ac:dyDescent="0.2">
      <c r="A20" s="171" t="s">
        <v>55</v>
      </c>
      <c r="B20" s="171">
        <f>ROUND(VALUE(SUBSTITUTE(実質収支比率等に係る経年分析!F$47,"▲","-")),2)</f>
        <v>19.510000000000002</v>
      </c>
      <c r="C20" s="171">
        <f>ROUND(VALUE(SUBSTITUTE(実質収支比率等に係る経年分析!G$47,"▲","-")),2)</f>
        <v>20.21</v>
      </c>
      <c r="D20" s="171">
        <f>ROUND(VALUE(SUBSTITUTE(実質収支比率等に係る経年分析!H$47,"▲","-")),2)</f>
        <v>21.58</v>
      </c>
      <c r="E20" s="171">
        <f>ROUND(VALUE(SUBSTITUTE(実質収支比率等に係る経年分析!I$47,"▲","-")),2)</f>
        <v>20.82</v>
      </c>
      <c r="F20" s="171">
        <f>ROUND(VALUE(SUBSTITUTE(実質収支比率等に係る経年分析!J$47,"▲","-")),2)</f>
        <v>18.02</v>
      </c>
    </row>
    <row r="21" spans="1:11" x14ac:dyDescent="0.2">
      <c r="A21" s="171" t="s">
        <v>56</v>
      </c>
      <c r="B21" s="171">
        <f>IF(ISNUMBER(VALUE(SUBSTITUTE(実質収支比率等に係る経年分析!F$49,"▲","-"))),ROUND(VALUE(SUBSTITUTE(実質収支比率等に係る経年分析!F$49,"▲","-")),2),NA())</f>
        <v>2.97</v>
      </c>
      <c r="C21" s="171">
        <f>IF(ISNUMBER(VALUE(SUBSTITUTE(実質収支比率等に係る経年分析!G$49,"▲","-"))),ROUND(VALUE(SUBSTITUTE(実質収支比率等に係る経年分析!G$49,"▲","-")),2),NA())</f>
        <v>-0.81</v>
      </c>
      <c r="D21" s="171">
        <f>IF(ISNUMBER(VALUE(SUBSTITUTE(実質収支比率等に係る経年分析!H$49,"▲","-"))),ROUND(VALUE(SUBSTITUTE(実質収支比率等に係る経年分析!H$49,"▲","-")),2),NA())</f>
        <v>5.27</v>
      </c>
      <c r="E21" s="171">
        <f>IF(ISNUMBER(VALUE(SUBSTITUTE(実質収支比率等に係る経年分析!I$49,"▲","-"))),ROUND(VALUE(SUBSTITUTE(実質収支比率等に係る経年分析!I$49,"▲","-")),2),NA())</f>
        <v>0.71</v>
      </c>
      <c r="F21" s="171">
        <f>IF(ISNUMBER(VALUE(SUBSTITUTE(実質収支比率等に係る経年分析!J$49,"▲","-"))),ROUND(VALUE(SUBSTITUTE(実質収支比率等に係る経年分析!J$49,"▲","-")),2),NA())</f>
        <v>1.66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0.33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0.11</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誠之奨学資金特別会計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0.08</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2">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2.1800000000000002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0.44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0.81</v>
      </c>
    </row>
    <row r="31" spans="1:11" x14ac:dyDescent="0.2">
      <c r="A31" s="172" t="str">
        <f>IF(連結実質赤字比率に係る赤字・黒字の構成分析!C$39="",NA(),連結実質赤字比率に係る赤字・黒字の構成分析!C$39)</f>
        <v>駐車場事業特別会計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0.77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1.34</v>
      </c>
    </row>
    <row r="32" spans="1:11" x14ac:dyDescent="0.2">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3.74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3.77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3.76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3.72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3.82</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3.66</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3.47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4.6399999999999997</v>
      </c>
    </row>
    <row r="35" spans="1:16" x14ac:dyDescent="0.2">
      <c r="A35" s="172" t="str">
        <f>IF(連結実質赤字比率に係る赤字・黒字の構成分析!C$35="",NA(),連結実質赤字比率に係る赤字・黒字の構成分析!C$35)</f>
        <v>工業用水道事業会計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6.62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7.51</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11.19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11.87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13.48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14.52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18307</v>
      </c>
      <c r="E42" s="173"/>
      <c r="F42" s="173"/>
      <c r="G42" s="173">
        <f>'実質公債費比率（分子）の構造'!L$52</f>
        <v>18064</v>
      </c>
      <c r="H42" s="173"/>
      <c r="I42" s="173"/>
      <c r="J42" s="173">
        <f>'実質公債費比率（分子）の構造'!M$52</f>
        <v>17459</v>
      </c>
      <c r="K42" s="173"/>
      <c r="L42" s="173"/>
      <c r="M42" s="173">
        <f>'実質公債費比率（分子）の構造'!N$52</f>
        <v>17577</v>
      </c>
      <c r="N42" s="173"/>
      <c r="O42" s="173"/>
      <c r="P42" s="173">
        <f>'実質公債費比率（分子）の構造'!O$52</f>
        <v>17762</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197</v>
      </c>
      <c r="C44" s="173"/>
      <c r="D44" s="173"/>
      <c r="E44" s="173">
        <f>'実質公債費比率（分子）の構造'!L$50</f>
        <v>174</v>
      </c>
      <c r="F44" s="173"/>
      <c r="G44" s="173"/>
      <c r="H44" s="173">
        <f>'実質公債費比率（分子）の構造'!M$50</f>
        <v>158</v>
      </c>
      <c r="I44" s="173"/>
      <c r="J44" s="173"/>
      <c r="K44" s="173">
        <f>'実質公債費比率（分子）の構造'!N$50</f>
        <v>148</v>
      </c>
      <c r="L44" s="173"/>
      <c r="M44" s="173"/>
      <c r="N44" s="173">
        <f>'実質公債費比率（分子）の構造'!O$50</f>
        <v>121</v>
      </c>
      <c r="O44" s="173"/>
      <c r="P44" s="173"/>
    </row>
    <row r="45" spans="1:16" x14ac:dyDescent="0.2">
      <c r="A45" s="173" t="s">
        <v>66</v>
      </c>
      <c r="B45" s="173">
        <f>'実質公債費比率（分子）の構造'!K$49</f>
        <v>356</v>
      </c>
      <c r="C45" s="173"/>
      <c r="D45" s="173"/>
      <c r="E45" s="173">
        <f>'実質公債費比率（分子）の構造'!L$49</f>
        <v>410</v>
      </c>
      <c r="F45" s="173"/>
      <c r="G45" s="173"/>
      <c r="H45" s="173">
        <f>'実質公債費比率（分子）の構造'!M$49</f>
        <v>387</v>
      </c>
      <c r="I45" s="173"/>
      <c r="J45" s="173"/>
      <c r="K45" s="173">
        <f>'実質公債費比率（分子）の構造'!N$49</f>
        <v>375</v>
      </c>
      <c r="L45" s="173"/>
      <c r="M45" s="173"/>
      <c r="N45" s="173">
        <f>'実質公債費比率（分子）の構造'!O$49</f>
        <v>368</v>
      </c>
      <c r="O45" s="173"/>
      <c r="P45" s="173"/>
    </row>
    <row r="46" spans="1:16" x14ac:dyDescent="0.2">
      <c r="A46" s="173" t="s">
        <v>67</v>
      </c>
      <c r="B46" s="173">
        <f>'実質公債費比率（分子）の構造'!K$48</f>
        <v>3749</v>
      </c>
      <c r="C46" s="173"/>
      <c r="D46" s="173"/>
      <c r="E46" s="173">
        <f>'実質公債費比率（分子）の構造'!L$48</f>
        <v>3678</v>
      </c>
      <c r="F46" s="173"/>
      <c r="G46" s="173"/>
      <c r="H46" s="173">
        <f>'実質公債費比率（分子）の構造'!M$48</f>
        <v>3574</v>
      </c>
      <c r="I46" s="173"/>
      <c r="J46" s="173"/>
      <c r="K46" s="173">
        <f>'実質公債費比率（分子）の構造'!N$48</f>
        <v>3372</v>
      </c>
      <c r="L46" s="173"/>
      <c r="M46" s="173"/>
      <c r="N46" s="173">
        <f>'実質公債費比率（分子）の構造'!O$48</f>
        <v>3353</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14883</v>
      </c>
      <c r="C49" s="173"/>
      <c r="D49" s="173"/>
      <c r="E49" s="173">
        <f>'実質公債費比率（分子）の構造'!L$45</f>
        <v>14812</v>
      </c>
      <c r="F49" s="173"/>
      <c r="G49" s="173"/>
      <c r="H49" s="173">
        <f>'実質公債費比率（分子）の構造'!M$45</f>
        <v>15150</v>
      </c>
      <c r="I49" s="173"/>
      <c r="J49" s="173"/>
      <c r="K49" s="173">
        <f>'実質公債費比率（分子）の構造'!N$45</f>
        <v>15214</v>
      </c>
      <c r="L49" s="173"/>
      <c r="M49" s="173"/>
      <c r="N49" s="173">
        <f>'実質公債費比率（分子）の構造'!O$45</f>
        <v>14841</v>
      </c>
      <c r="O49" s="173"/>
      <c r="P49" s="173"/>
    </row>
    <row r="50" spans="1:16" x14ac:dyDescent="0.2">
      <c r="A50" s="173" t="s">
        <v>71</v>
      </c>
      <c r="B50" s="173" t="e">
        <f>NA()</f>
        <v>#N/A</v>
      </c>
      <c r="C50" s="173">
        <f>IF(ISNUMBER('実質公債費比率（分子）の構造'!K$53),'実質公債費比率（分子）の構造'!K$53,NA())</f>
        <v>878</v>
      </c>
      <c r="D50" s="173" t="e">
        <f>NA()</f>
        <v>#N/A</v>
      </c>
      <c r="E50" s="173" t="e">
        <f>NA()</f>
        <v>#N/A</v>
      </c>
      <c r="F50" s="173">
        <f>IF(ISNUMBER('実質公債費比率（分子）の構造'!L$53),'実質公債費比率（分子）の構造'!L$53,NA())</f>
        <v>1010</v>
      </c>
      <c r="G50" s="173" t="e">
        <f>NA()</f>
        <v>#N/A</v>
      </c>
      <c r="H50" s="173" t="e">
        <f>NA()</f>
        <v>#N/A</v>
      </c>
      <c r="I50" s="173">
        <f>IF(ISNUMBER('実質公債費比率（分子）の構造'!M$53),'実質公債費比率（分子）の構造'!M$53,NA())</f>
        <v>1810</v>
      </c>
      <c r="J50" s="173" t="e">
        <f>NA()</f>
        <v>#N/A</v>
      </c>
      <c r="K50" s="173" t="e">
        <f>NA()</f>
        <v>#N/A</v>
      </c>
      <c r="L50" s="173">
        <f>IF(ISNUMBER('実質公債費比率（分子）の構造'!N$53),'実質公債費比率（分子）の構造'!N$53,NA())</f>
        <v>1532</v>
      </c>
      <c r="M50" s="173" t="e">
        <f>NA()</f>
        <v>#N/A</v>
      </c>
      <c r="N50" s="173" t="e">
        <f>NA()</f>
        <v>#N/A</v>
      </c>
      <c r="O50" s="173">
        <f>IF(ISNUMBER('実質公債費比率（分子）の構造'!O$53),'実質公債費比率（分子）の構造'!O$53,NA())</f>
        <v>921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168419</v>
      </c>
      <c r="E56" s="172"/>
      <c r="F56" s="172"/>
      <c r="G56" s="172">
        <f>'将来負担比率（分子）の構造'!J$52</f>
        <v>170992</v>
      </c>
      <c r="H56" s="172"/>
      <c r="I56" s="172"/>
      <c r="J56" s="172">
        <f>'将来負担比率（分子）の構造'!K$52</f>
        <v>176850</v>
      </c>
      <c r="K56" s="172"/>
      <c r="L56" s="172"/>
      <c r="M56" s="172">
        <f>'将来負担比率（分子）の構造'!L$52</f>
        <v>176830</v>
      </c>
      <c r="N56" s="172"/>
      <c r="O56" s="172"/>
      <c r="P56" s="172">
        <f>'将来負担比率（分子）の構造'!M$52</f>
        <v>176299</v>
      </c>
    </row>
    <row r="57" spans="1:16" x14ac:dyDescent="0.2">
      <c r="A57" s="172" t="s">
        <v>42</v>
      </c>
      <c r="B57" s="172"/>
      <c r="C57" s="172"/>
      <c r="D57" s="172">
        <f>'将来負担比率（分子）の構造'!I$51</f>
        <v>47312</v>
      </c>
      <c r="E57" s="172"/>
      <c r="F57" s="172"/>
      <c r="G57" s="172">
        <f>'将来負担比率（分子）の構造'!J$51</f>
        <v>43297</v>
      </c>
      <c r="H57" s="172"/>
      <c r="I57" s="172"/>
      <c r="J57" s="172">
        <f>'将来負担比率（分子）の構造'!K$51</f>
        <v>39961</v>
      </c>
      <c r="K57" s="172"/>
      <c r="L57" s="172"/>
      <c r="M57" s="172">
        <f>'将来負担比率（分子）の構造'!L$51</f>
        <v>37858</v>
      </c>
      <c r="N57" s="172"/>
      <c r="O57" s="172"/>
      <c r="P57" s="172">
        <f>'将来負担比率（分子）の構造'!M$51</f>
        <v>36548</v>
      </c>
    </row>
    <row r="58" spans="1:16" x14ac:dyDescent="0.2">
      <c r="A58" s="172" t="s">
        <v>41</v>
      </c>
      <c r="B58" s="172"/>
      <c r="C58" s="172"/>
      <c r="D58" s="172">
        <f>'将来負担比率（分子）の構造'!I$50</f>
        <v>42049</v>
      </c>
      <c r="E58" s="172"/>
      <c r="F58" s="172"/>
      <c r="G58" s="172">
        <f>'将来負担比率（分子）の構造'!J$50</f>
        <v>43624</v>
      </c>
      <c r="H58" s="172"/>
      <c r="I58" s="172"/>
      <c r="J58" s="172">
        <f>'将来負担比率（分子）の構造'!K$50</f>
        <v>43912</v>
      </c>
      <c r="K58" s="172"/>
      <c r="L58" s="172"/>
      <c r="M58" s="172">
        <f>'将来負担比率（分子）の構造'!L$50</f>
        <v>43607</v>
      </c>
      <c r="N58" s="172"/>
      <c r="O58" s="172"/>
      <c r="P58" s="172">
        <f>'将来負担比率（分子）の構造'!M$50</f>
        <v>48061</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138</v>
      </c>
      <c r="C61" s="172"/>
      <c r="D61" s="172"/>
      <c r="E61" s="172">
        <f>'将来負担比率（分子）の構造'!J$46</f>
        <v>98</v>
      </c>
      <c r="F61" s="172"/>
      <c r="G61" s="172"/>
      <c r="H61" s="172">
        <f>'将来負担比率（分子）の構造'!K$46</f>
        <v>64</v>
      </c>
      <c r="I61" s="172"/>
      <c r="J61" s="172"/>
      <c r="K61" s="172">
        <f>'将来負担比率（分子）の構造'!L$46</f>
        <v>37</v>
      </c>
      <c r="L61" s="172"/>
      <c r="M61" s="172"/>
      <c r="N61" s="172">
        <f>'将来負担比率（分子）の構造'!M$46</f>
        <v>18</v>
      </c>
      <c r="O61" s="172"/>
      <c r="P61" s="172"/>
    </row>
    <row r="62" spans="1:16" x14ac:dyDescent="0.2">
      <c r="A62" s="172" t="s">
        <v>35</v>
      </c>
      <c r="B62" s="172">
        <f>'将来負担比率（分子）の構造'!I$45</f>
        <v>21795</v>
      </c>
      <c r="C62" s="172"/>
      <c r="D62" s="172"/>
      <c r="E62" s="172">
        <f>'将来負担比率（分子）の構造'!J$45</f>
        <v>21378</v>
      </c>
      <c r="F62" s="172"/>
      <c r="G62" s="172"/>
      <c r="H62" s="172">
        <f>'将来負担比率（分子）の構造'!K$45</f>
        <v>21261</v>
      </c>
      <c r="I62" s="172"/>
      <c r="J62" s="172"/>
      <c r="K62" s="172">
        <f>'将来負担比率（分子）の構造'!L$45</f>
        <v>21363</v>
      </c>
      <c r="L62" s="172"/>
      <c r="M62" s="172"/>
      <c r="N62" s="172">
        <f>'将来負担比率（分子）の構造'!M$45</f>
        <v>21271</v>
      </c>
      <c r="O62" s="172"/>
      <c r="P62" s="172"/>
    </row>
    <row r="63" spans="1:16" x14ac:dyDescent="0.2">
      <c r="A63" s="172" t="s">
        <v>34</v>
      </c>
      <c r="B63" s="172">
        <f>'将来負担比率（分子）の構造'!I$44</f>
        <v>3224</v>
      </c>
      <c r="C63" s="172"/>
      <c r="D63" s="172"/>
      <c r="E63" s="172">
        <f>'将来負担比率（分子）の構造'!J$44</f>
        <v>3407</v>
      </c>
      <c r="F63" s="172"/>
      <c r="G63" s="172"/>
      <c r="H63" s="172">
        <f>'将来負担比率（分子）の構造'!K$44</f>
        <v>3327</v>
      </c>
      <c r="I63" s="172"/>
      <c r="J63" s="172"/>
      <c r="K63" s="172">
        <f>'将来負担比率（分子）の構造'!L$44</f>
        <v>3506</v>
      </c>
      <c r="L63" s="172"/>
      <c r="M63" s="172"/>
      <c r="N63" s="172">
        <f>'将来負担比率（分子）の構造'!M$44</f>
        <v>4214</v>
      </c>
      <c r="O63" s="172"/>
      <c r="P63" s="172"/>
    </row>
    <row r="64" spans="1:16" x14ac:dyDescent="0.2">
      <c r="A64" s="172" t="s">
        <v>33</v>
      </c>
      <c r="B64" s="172">
        <f>'将来負担比率（分子）の構造'!I$43</f>
        <v>49939</v>
      </c>
      <c r="C64" s="172"/>
      <c r="D64" s="172"/>
      <c r="E64" s="172">
        <f>'将来負担比率（分子）の構造'!J$43</f>
        <v>44781</v>
      </c>
      <c r="F64" s="172"/>
      <c r="G64" s="172"/>
      <c r="H64" s="172">
        <f>'将来負担比率（分子）の構造'!K$43</f>
        <v>41324</v>
      </c>
      <c r="I64" s="172"/>
      <c r="J64" s="172"/>
      <c r="K64" s="172">
        <f>'将来負担比率（分子）の構造'!L$43</f>
        <v>39423</v>
      </c>
      <c r="L64" s="172"/>
      <c r="M64" s="172"/>
      <c r="N64" s="172">
        <f>'将来負担比率（分子）の構造'!M$43</f>
        <v>37575</v>
      </c>
      <c r="O64" s="172"/>
      <c r="P64" s="172"/>
    </row>
    <row r="65" spans="1:16" x14ac:dyDescent="0.2">
      <c r="A65" s="172" t="s">
        <v>32</v>
      </c>
      <c r="B65" s="172">
        <f>'将来負担比率（分子）の構造'!I$42</f>
        <v>1306</v>
      </c>
      <c r="C65" s="172"/>
      <c r="D65" s="172"/>
      <c r="E65" s="172">
        <f>'将来負担比率（分子）の構造'!J$42</f>
        <v>1349</v>
      </c>
      <c r="F65" s="172"/>
      <c r="G65" s="172"/>
      <c r="H65" s="172">
        <f>'将来負担比率（分子）の構造'!K$42</f>
        <v>1832</v>
      </c>
      <c r="I65" s="172"/>
      <c r="J65" s="172"/>
      <c r="K65" s="172">
        <f>'将来負担比率（分子）の構造'!L$42</f>
        <v>2106</v>
      </c>
      <c r="L65" s="172"/>
      <c r="M65" s="172"/>
      <c r="N65" s="172">
        <f>'将来負担比率（分子）の構造'!M$42</f>
        <v>2034</v>
      </c>
      <c r="O65" s="172"/>
      <c r="P65" s="172"/>
    </row>
    <row r="66" spans="1:16" x14ac:dyDescent="0.2">
      <c r="A66" s="172" t="s">
        <v>31</v>
      </c>
      <c r="B66" s="172">
        <f>'将来負担比率（分子）の構造'!I$41</f>
        <v>141256</v>
      </c>
      <c r="C66" s="172"/>
      <c r="D66" s="172"/>
      <c r="E66" s="172">
        <f>'将来負担比率（分子）の構造'!J$41</f>
        <v>140730</v>
      </c>
      <c r="F66" s="172"/>
      <c r="G66" s="172"/>
      <c r="H66" s="172">
        <f>'将来負担比率（分子）の構造'!K$41</f>
        <v>147449</v>
      </c>
      <c r="I66" s="172"/>
      <c r="J66" s="172"/>
      <c r="K66" s="172">
        <f>'将来負担比率（分子）の構造'!L$41</f>
        <v>143576</v>
      </c>
      <c r="L66" s="172"/>
      <c r="M66" s="172"/>
      <c r="N66" s="172">
        <f>'将来負担比率（分子）の構造'!M$41</f>
        <v>138470</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21973</v>
      </c>
      <c r="C72" s="176">
        <f>基金残高に係る経年分析!G55</f>
        <v>21773</v>
      </c>
      <c r="D72" s="176">
        <f>基金残高に係る経年分析!H55</f>
        <v>19748</v>
      </c>
    </row>
    <row r="73" spans="1:16" x14ac:dyDescent="0.2">
      <c r="A73" s="175" t="s">
        <v>78</v>
      </c>
      <c r="B73" s="176">
        <f>基金残高に係る経年分析!F56</f>
        <v>3476</v>
      </c>
      <c r="C73" s="176">
        <f>基金残高に係る経年分析!G56</f>
        <v>3478</v>
      </c>
      <c r="D73" s="176">
        <f>基金残高に係る経年分析!H56</f>
        <v>8478</v>
      </c>
    </row>
    <row r="74" spans="1:16" x14ac:dyDescent="0.2">
      <c r="A74" s="175" t="s">
        <v>79</v>
      </c>
      <c r="B74" s="176">
        <f>基金残高に係る経年分析!F57</f>
        <v>17711</v>
      </c>
      <c r="C74" s="176">
        <f>基金残高に係る経年分析!G57</f>
        <v>17670</v>
      </c>
      <c r="D74" s="176">
        <f>基金残高に係る経年分析!H57</f>
        <v>18530</v>
      </c>
    </row>
  </sheetData>
  <sheetProtection algorithmName="SHA-512" hashValue="9iCDAX539kLBFx8WNpXo6HJ0A8/i5T5qJ0TDidSFZj0xk7WQf3UbBohBvZbjyuT65SAg7g8H0T2TRLaqFi+g+Q==" saltValue="QnmTRkx3LAYE7fXvoCBz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02" customWidth="1"/>
    <col min="2" max="2" width="2.33203125" style="202" customWidth="1"/>
    <col min="3" max="16" width="2.6640625" style="202" customWidth="1"/>
    <col min="17" max="17" width="2.33203125" style="202" customWidth="1"/>
    <col min="18" max="95" width="1.6640625" style="202" customWidth="1"/>
    <col min="96" max="133" width="1.6640625" style="212" customWidth="1"/>
    <col min="134" max="143" width="1.6640625" style="202" customWidth="1"/>
    <col min="144" max="16384" width="0" style="202" hidden="1"/>
  </cols>
  <sheetData>
    <row r="1" spans="2:143" ht="22.5" customHeight="1" thickBot="1" x14ac:dyDescent="0.25">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746" t="s">
        <v>532</v>
      </c>
      <c r="DI1" s="747"/>
      <c r="DJ1" s="747"/>
      <c r="DK1" s="747"/>
      <c r="DL1" s="747"/>
      <c r="DM1" s="747"/>
      <c r="DN1" s="748"/>
      <c r="DO1" s="202"/>
      <c r="DP1" s="746" t="s">
        <v>533</v>
      </c>
      <c r="DQ1" s="747"/>
      <c r="DR1" s="747"/>
      <c r="DS1" s="747"/>
      <c r="DT1" s="747"/>
      <c r="DU1" s="747"/>
      <c r="DV1" s="747"/>
      <c r="DW1" s="747"/>
      <c r="DX1" s="747"/>
      <c r="DY1" s="747"/>
      <c r="DZ1" s="747"/>
      <c r="EA1" s="747"/>
      <c r="EB1" s="747"/>
      <c r="EC1" s="748"/>
      <c r="ED1" s="200"/>
      <c r="EE1" s="200"/>
      <c r="EF1" s="200"/>
      <c r="EG1" s="200"/>
      <c r="EH1" s="200"/>
      <c r="EI1" s="200"/>
      <c r="EJ1" s="200"/>
      <c r="EK1" s="200"/>
      <c r="EL1" s="200"/>
      <c r="EM1" s="200"/>
    </row>
    <row r="2" spans="2:143" ht="22.5" customHeight="1" x14ac:dyDescent="0.2">
      <c r="B2" s="203" t="s">
        <v>177</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x14ac:dyDescent="0.2">
      <c r="B3" s="687" t="s">
        <v>178</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179</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534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180</v>
      </c>
      <c r="S4" s="688"/>
      <c r="T4" s="688"/>
      <c r="U4" s="688"/>
      <c r="V4" s="688"/>
      <c r="W4" s="688"/>
      <c r="X4" s="688"/>
      <c r="Y4" s="689"/>
      <c r="Z4" s="687" t="s">
        <v>181</v>
      </c>
      <c r="AA4" s="688"/>
      <c r="AB4" s="688"/>
      <c r="AC4" s="689"/>
      <c r="AD4" s="687" t="s">
        <v>182</v>
      </c>
      <c r="AE4" s="688"/>
      <c r="AF4" s="688"/>
      <c r="AG4" s="688"/>
      <c r="AH4" s="688"/>
      <c r="AI4" s="688"/>
      <c r="AJ4" s="688"/>
      <c r="AK4" s="689"/>
      <c r="AL4" s="687" t="s">
        <v>181</v>
      </c>
      <c r="AM4" s="688"/>
      <c r="AN4" s="688"/>
      <c r="AO4" s="689"/>
      <c r="AP4" s="743" t="s">
        <v>183</v>
      </c>
      <c r="AQ4" s="743"/>
      <c r="AR4" s="743"/>
      <c r="AS4" s="743"/>
      <c r="AT4" s="743"/>
      <c r="AU4" s="743"/>
      <c r="AV4" s="743"/>
      <c r="AW4" s="743"/>
      <c r="AX4" s="743"/>
      <c r="AY4" s="743"/>
      <c r="AZ4" s="743"/>
      <c r="BA4" s="743"/>
      <c r="BB4" s="743"/>
      <c r="BC4" s="743"/>
      <c r="BD4" s="743"/>
      <c r="BE4" s="743"/>
      <c r="BF4" s="743"/>
      <c r="BG4" s="743" t="s">
        <v>184</v>
      </c>
      <c r="BH4" s="743"/>
      <c r="BI4" s="743"/>
      <c r="BJ4" s="743"/>
      <c r="BK4" s="743"/>
      <c r="BL4" s="743"/>
      <c r="BM4" s="743"/>
      <c r="BN4" s="743"/>
      <c r="BO4" s="743" t="s">
        <v>181</v>
      </c>
      <c r="BP4" s="743"/>
      <c r="BQ4" s="743"/>
      <c r="BR4" s="743"/>
      <c r="BS4" s="743" t="s">
        <v>185</v>
      </c>
      <c r="BT4" s="743"/>
      <c r="BU4" s="743"/>
      <c r="BV4" s="743"/>
      <c r="BW4" s="743"/>
      <c r="BX4" s="743"/>
      <c r="BY4" s="743"/>
      <c r="BZ4" s="743"/>
      <c r="CA4" s="743"/>
      <c r="CB4" s="743"/>
      <c r="CD4" s="730" t="s">
        <v>535</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2">
      <c r="B5" s="696" t="s">
        <v>186</v>
      </c>
      <c r="C5" s="697"/>
      <c r="D5" s="697"/>
      <c r="E5" s="697"/>
      <c r="F5" s="697"/>
      <c r="G5" s="697"/>
      <c r="H5" s="697"/>
      <c r="I5" s="697"/>
      <c r="J5" s="697"/>
      <c r="K5" s="697"/>
      <c r="L5" s="697"/>
      <c r="M5" s="697"/>
      <c r="N5" s="697"/>
      <c r="O5" s="697"/>
      <c r="P5" s="697"/>
      <c r="Q5" s="698"/>
      <c r="R5" s="681">
        <v>75777212</v>
      </c>
      <c r="S5" s="682"/>
      <c r="T5" s="682"/>
      <c r="U5" s="682"/>
      <c r="V5" s="682"/>
      <c r="W5" s="682"/>
      <c r="X5" s="682"/>
      <c r="Y5" s="725"/>
      <c r="Z5" s="744">
        <v>35.9</v>
      </c>
      <c r="AA5" s="744"/>
      <c r="AB5" s="744"/>
      <c r="AC5" s="744"/>
      <c r="AD5" s="745">
        <v>70662309</v>
      </c>
      <c r="AE5" s="745"/>
      <c r="AF5" s="745"/>
      <c r="AG5" s="745"/>
      <c r="AH5" s="745"/>
      <c r="AI5" s="745"/>
      <c r="AJ5" s="745"/>
      <c r="AK5" s="745"/>
      <c r="AL5" s="726">
        <v>67</v>
      </c>
      <c r="AM5" s="701"/>
      <c r="AN5" s="701"/>
      <c r="AO5" s="727"/>
      <c r="AP5" s="696" t="s">
        <v>187</v>
      </c>
      <c r="AQ5" s="697"/>
      <c r="AR5" s="697"/>
      <c r="AS5" s="697"/>
      <c r="AT5" s="697"/>
      <c r="AU5" s="697"/>
      <c r="AV5" s="697"/>
      <c r="AW5" s="697"/>
      <c r="AX5" s="697"/>
      <c r="AY5" s="697"/>
      <c r="AZ5" s="697"/>
      <c r="BA5" s="697"/>
      <c r="BB5" s="697"/>
      <c r="BC5" s="697"/>
      <c r="BD5" s="697"/>
      <c r="BE5" s="697"/>
      <c r="BF5" s="698"/>
      <c r="BG5" s="628">
        <v>67015348</v>
      </c>
      <c r="BH5" s="629"/>
      <c r="BI5" s="629"/>
      <c r="BJ5" s="629"/>
      <c r="BK5" s="629"/>
      <c r="BL5" s="629"/>
      <c r="BM5" s="629"/>
      <c r="BN5" s="630"/>
      <c r="BO5" s="655">
        <v>88.4</v>
      </c>
      <c r="BP5" s="655"/>
      <c r="BQ5" s="655"/>
      <c r="BR5" s="655"/>
      <c r="BS5" s="656">
        <v>1016489</v>
      </c>
      <c r="BT5" s="656"/>
      <c r="BU5" s="656"/>
      <c r="BV5" s="656"/>
      <c r="BW5" s="656"/>
      <c r="BX5" s="656"/>
      <c r="BY5" s="656"/>
      <c r="BZ5" s="656"/>
      <c r="CA5" s="656"/>
      <c r="CB5" s="714"/>
      <c r="CD5" s="730" t="s">
        <v>183</v>
      </c>
      <c r="CE5" s="731"/>
      <c r="CF5" s="731"/>
      <c r="CG5" s="731"/>
      <c r="CH5" s="731"/>
      <c r="CI5" s="731"/>
      <c r="CJ5" s="731"/>
      <c r="CK5" s="731"/>
      <c r="CL5" s="731"/>
      <c r="CM5" s="731"/>
      <c r="CN5" s="731"/>
      <c r="CO5" s="731"/>
      <c r="CP5" s="731"/>
      <c r="CQ5" s="732"/>
      <c r="CR5" s="730" t="s">
        <v>188</v>
      </c>
      <c r="CS5" s="731"/>
      <c r="CT5" s="731"/>
      <c r="CU5" s="731"/>
      <c r="CV5" s="731"/>
      <c r="CW5" s="731"/>
      <c r="CX5" s="731"/>
      <c r="CY5" s="732"/>
      <c r="CZ5" s="730" t="s">
        <v>181</v>
      </c>
      <c r="DA5" s="731"/>
      <c r="DB5" s="731"/>
      <c r="DC5" s="732"/>
      <c r="DD5" s="730" t="s">
        <v>189</v>
      </c>
      <c r="DE5" s="731"/>
      <c r="DF5" s="731"/>
      <c r="DG5" s="731"/>
      <c r="DH5" s="731"/>
      <c r="DI5" s="731"/>
      <c r="DJ5" s="731"/>
      <c r="DK5" s="731"/>
      <c r="DL5" s="731"/>
      <c r="DM5" s="731"/>
      <c r="DN5" s="731"/>
      <c r="DO5" s="731"/>
      <c r="DP5" s="732"/>
      <c r="DQ5" s="730" t="s">
        <v>190</v>
      </c>
      <c r="DR5" s="731"/>
      <c r="DS5" s="731"/>
      <c r="DT5" s="731"/>
      <c r="DU5" s="731"/>
      <c r="DV5" s="731"/>
      <c r="DW5" s="731"/>
      <c r="DX5" s="731"/>
      <c r="DY5" s="731"/>
      <c r="DZ5" s="731"/>
      <c r="EA5" s="731"/>
      <c r="EB5" s="731"/>
      <c r="EC5" s="732"/>
    </row>
    <row r="6" spans="2:143" ht="11.25" customHeight="1" x14ac:dyDescent="0.2">
      <c r="B6" s="625" t="s">
        <v>536</v>
      </c>
      <c r="C6" s="626"/>
      <c r="D6" s="626"/>
      <c r="E6" s="626"/>
      <c r="F6" s="626"/>
      <c r="G6" s="626"/>
      <c r="H6" s="626"/>
      <c r="I6" s="626"/>
      <c r="J6" s="626"/>
      <c r="K6" s="626"/>
      <c r="L6" s="626"/>
      <c r="M6" s="626"/>
      <c r="N6" s="626"/>
      <c r="O6" s="626"/>
      <c r="P6" s="626"/>
      <c r="Q6" s="627"/>
      <c r="R6" s="628">
        <v>1616481</v>
      </c>
      <c r="S6" s="629"/>
      <c r="T6" s="629"/>
      <c r="U6" s="629"/>
      <c r="V6" s="629"/>
      <c r="W6" s="629"/>
      <c r="X6" s="629"/>
      <c r="Y6" s="630"/>
      <c r="Z6" s="655">
        <v>0.8</v>
      </c>
      <c r="AA6" s="655"/>
      <c r="AB6" s="655"/>
      <c r="AC6" s="655"/>
      <c r="AD6" s="656">
        <v>1616481</v>
      </c>
      <c r="AE6" s="656"/>
      <c r="AF6" s="656"/>
      <c r="AG6" s="656"/>
      <c r="AH6" s="656"/>
      <c r="AI6" s="656"/>
      <c r="AJ6" s="656"/>
      <c r="AK6" s="656"/>
      <c r="AL6" s="631">
        <v>1.5</v>
      </c>
      <c r="AM6" s="632"/>
      <c r="AN6" s="632"/>
      <c r="AO6" s="657"/>
      <c r="AP6" s="625" t="s">
        <v>537</v>
      </c>
      <c r="AQ6" s="626"/>
      <c r="AR6" s="626"/>
      <c r="AS6" s="626"/>
      <c r="AT6" s="626"/>
      <c r="AU6" s="626"/>
      <c r="AV6" s="626"/>
      <c r="AW6" s="626"/>
      <c r="AX6" s="626"/>
      <c r="AY6" s="626"/>
      <c r="AZ6" s="626"/>
      <c r="BA6" s="626"/>
      <c r="BB6" s="626"/>
      <c r="BC6" s="626"/>
      <c r="BD6" s="626"/>
      <c r="BE6" s="626"/>
      <c r="BF6" s="627"/>
      <c r="BG6" s="628">
        <v>67015348</v>
      </c>
      <c r="BH6" s="629"/>
      <c r="BI6" s="629"/>
      <c r="BJ6" s="629"/>
      <c r="BK6" s="629"/>
      <c r="BL6" s="629"/>
      <c r="BM6" s="629"/>
      <c r="BN6" s="630"/>
      <c r="BO6" s="655">
        <v>88.4</v>
      </c>
      <c r="BP6" s="655"/>
      <c r="BQ6" s="655"/>
      <c r="BR6" s="655"/>
      <c r="BS6" s="656">
        <v>1016489</v>
      </c>
      <c r="BT6" s="656"/>
      <c r="BU6" s="656"/>
      <c r="BV6" s="656"/>
      <c r="BW6" s="656"/>
      <c r="BX6" s="656"/>
      <c r="BY6" s="656"/>
      <c r="BZ6" s="656"/>
      <c r="CA6" s="656"/>
      <c r="CB6" s="714"/>
      <c r="CD6" s="684" t="s">
        <v>191</v>
      </c>
      <c r="CE6" s="685"/>
      <c r="CF6" s="685"/>
      <c r="CG6" s="685"/>
      <c r="CH6" s="685"/>
      <c r="CI6" s="685"/>
      <c r="CJ6" s="685"/>
      <c r="CK6" s="685"/>
      <c r="CL6" s="685"/>
      <c r="CM6" s="685"/>
      <c r="CN6" s="685"/>
      <c r="CO6" s="685"/>
      <c r="CP6" s="685"/>
      <c r="CQ6" s="686"/>
      <c r="CR6" s="628">
        <v>728595</v>
      </c>
      <c r="CS6" s="629"/>
      <c r="CT6" s="629"/>
      <c r="CU6" s="629"/>
      <c r="CV6" s="629"/>
      <c r="CW6" s="629"/>
      <c r="CX6" s="629"/>
      <c r="CY6" s="630"/>
      <c r="CZ6" s="726">
        <v>0.4</v>
      </c>
      <c r="DA6" s="701"/>
      <c r="DB6" s="701"/>
      <c r="DC6" s="729"/>
      <c r="DD6" s="634" t="s">
        <v>538</v>
      </c>
      <c r="DE6" s="629"/>
      <c r="DF6" s="629"/>
      <c r="DG6" s="629"/>
      <c r="DH6" s="629"/>
      <c r="DI6" s="629"/>
      <c r="DJ6" s="629"/>
      <c r="DK6" s="629"/>
      <c r="DL6" s="629"/>
      <c r="DM6" s="629"/>
      <c r="DN6" s="629"/>
      <c r="DO6" s="629"/>
      <c r="DP6" s="630"/>
      <c r="DQ6" s="634">
        <v>728595</v>
      </c>
      <c r="DR6" s="629"/>
      <c r="DS6" s="629"/>
      <c r="DT6" s="629"/>
      <c r="DU6" s="629"/>
      <c r="DV6" s="629"/>
      <c r="DW6" s="629"/>
      <c r="DX6" s="629"/>
      <c r="DY6" s="629"/>
      <c r="DZ6" s="629"/>
      <c r="EA6" s="629"/>
      <c r="EB6" s="629"/>
      <c r="EC6" s="673"/>
    </row>
    <row r="7" spans="2:143" ht="11.25" customHeight="1" x14ac:dyDescent="0.2">
      <c r="B7" s="625" t="s">
        <v>192</v>
      </c>
      <c r="C7" s="626"/>
      <c r="D7" s="626"/>
      <c r="E7" s="626"/>
      <c r="F7" s="626"/>
      <c r="G7" s="626"/>
      <c r="H7" s="626"/>
      <c r="I7" s="626"/>
      <c r="J7" s="626"/>
      <c r="K7" s="626"/>
      <c r="L7" s="626"/>
      <c r="M7" s="626"/>
      <c r="N7" s="626"/>
      <c r="O7" s="626"/>
      <c r="P7" s="626"/>
      <c r="Q7" s="627"/>
      <c r="R7" s="628">
        <v>59927</v>
      </c>
      <c r="S7" s="629"/>
      <c r="T7" s="629"/>
      <c r="U7" s="629"/>
      <c r="V7" s="629"/>
      <c r="W7" s="629"/>
      <c r="X7" s="629"/>
      <c r="Y7" s="630"/>
      <c r="Z7" s="655">
        <v>0</v>
      </c>
      <c r="AA7" s="655"/>
      <c r="AB7" s="655"/>
      <c r="AC7" s="655"/>
      <c r="AD7" s="656">
        <v>59927</v>
      </c>
      <c r="AE7" s="656"/>
      <c r="AF7" s="656"/>
      <c r="AG7" s="656"/>
      <c r="AH7" s="656"/>
      <c r="AI7" s="656"/>
      <c r="AJ7" s="656"/>
      <c r="AK7" s="656"/>
      <c r="AL7" s="631">
        <v>0.1</v>
      </c>
      <c r="AM7" s="632"/>
      <c r="AN7" s="632"/>
      <c r="AO7" s="657"/>
      <c r="AP7" s="625" t="s">
        <v>539</v>
      </c>
      <c r="AQ7" s="626"/>
      <c r="AR7" s="626"/>
      <c r="AS7" s="626"/>
      <c r="AT7" s="626"/>
      <c r="AU7" s="626"/>
      <c r="AV7" s="626"/>
      <c r="AW7" s="626"/>
      <c r="AX7" s="626"/>
      <c r="AY7" s="626"/>
      <c r="AZ7" s="626"/>
      <c r="BA7" s="626"/>
      <c r="BB7" s="626"/>
      <c r="BC7" s="626"/>
      <c r="BD7" s="626"/>
      <c r="BE7" s="626"/>
      <c r="BF7" s="627"/>
      <c r="BG7" s="628">
        <v>29632811</v>
      </c>
      <c r="BH7" s="629"/>
      <c r="BI7" s="629"/>
      <c r="BJ7" s="629"/>
      <c r="BK7" s="629"/>
      <c r="BL7" s="629"/>
      <c r="BM7" s="629"/>
      <c r="BN7" s="630"/>
      <c r="BO7" s="655">
        <v>39.1</v>
      </c>
      <c r="BP7" s="655"/>
      <c r="BQ7" s="655"/>
      <c r="BR7" s="655"/>
      <c r="BS7" s="656">
        <v>1016489</v>
      </c>
      <c r="BT7" s="656"/>
      <c r="BU7" s="656"/>
      <c r="BV7" s="656"/>
      <c r="BW7" s="656"/>
      <c r="BX7" s="656"/>
      <c r="BY7" s="656"/>
      <c r="BZ7" s="656"/>
      <c r="CA7" s="656"/>
      <c r="CB7" s="714"/>
      <c r="CD7" s="665" t="s">
        <v>193</v>
      </c>
      <c r="CE7" s="666"/>
      <c r="CF7" s="666"/>
      <c r="CG7" s="666"/>
      <c r="CH7" s="666"/>
      <c r="CI7" s="666"/>
      <c r="CJ7" s="666"/>
      <c r="CK7" s="666"/>
      <c r="CL7" s="666"/>
      <c r="CM7" s="666"/>
      <c r="CN7" s="666"/>
      <c r="CO7" s="666"/>
      <c r="CP7" s="666"/>
      <c r="CQ7" s="667"/>
      <c r="CR7" s="628">
        <v>21413527</v>
      </c>
      <c r="CS7" s="629"/>
      <c r="CT7" s="629"/>
      <c r="CU7" s="629"/>
      <c r="CV7" s="629"/>
      <c r="CW7" s="629"/>
      <c r="CX7" s="629"/>
      <c r="CY7" s="630"/>
      <c r="CZ7" s="655">
        <v>10.5</v>
      </c>
      <c r="DA7" s="655"/>
      <c r="DB7" s="655"/>
      <c r="DC7" s="655"/>
      <c r="DD7" s="634">
        <v>3290145</v>
      </c>
      <c r="DE7" s="629"/>
      <c r="DF7" s="629"/>
      <c r="DG7" s="629"/>
      <c r="DH7" s="629"/>
      <c r="DI7" s="629"/>
      <c r="DJ7" s="629"/>
      <c r="DK7" s="629"/>
      <c r="DL7" s="629"/>
      <c r="DM7" s="629"/>
      <c r="DN7" s="629"/>
      <c r="DO7" s="629"/>
      <c r="DP7" s="630"/>
      <c r="DQ7" s="634">
        <v>16949953</v>
      </c>
      <c r="DR7" s="629"/>
      <c r="DS7" s="629"/>
      <c r="DT7" s="629"/>
      <c r="DU7" s="629"/>
      <c r="DV7" s="629"/>
      <c r="DW7" s="629"/>
      <c r="DX7" s="629"/>
      <c r="DY7" s="629"/>
      <c r="DZ7" s="629"/>
      <c r="EA7" s="629"/>
      <c r="EB7" s="629"/>
      <c r="EC7" s="673"/>
    </row>
    <row r="8" spans="2:143" ht="11.25" customHeight="1" x14ac:dyDescent="0.2">
      <c r="B8" s="625" t="s">
        <v>194</v>
      </c>
      <c r="C8" s="626"/>
      <c r="D8" s="626"/>
      <c r="E8" s="626"/>
      <c r="F8" s="626"/>
      <c r="G8" s="626"/>
      <c r="H8" s="626"/>
      <c r="I8" s="626"/>
      <c r="J8" s="626"/>
      <c r="K8" s="626"/>
      <c r="L8" s="626"/>
      <c r="M8" s="626"/>
      <c r="N8" s="626"/>
      <c r="O8" s="626"/>
      <c r="P8" s="626"/>
      <c r="Q8" s="627"/>
      <c r="R8" s="628">
        <v>382147</v>
      </c>
      <c r="S8" s="629"/>
      <c r="T8" s="629"/>
      <c r="U8" s="629"/>
      <c r="V8" s="629"/>
      <c r="W8" s="629"/>
      <c r="X8" s="629"/>
      <c r="Y8" s="630"/>
      <c r="Z8" s="655">
        <v>0.2</v>
      </c>
      <c r="AA8" s="655"/>
      <c r="AB8" s="655"/>
      <c r="AC8" s="655"/>
      <c r="AD8" s="656">
        <v>382147</v>
      </c>
      <c r="AE8" s="656"/>
      <c r="AF8" s="656"/>
      <c r="AG8" s="656"/>
      <c r="AH8" s="656"/>
      <c r="AI8" s="656"/>
      <c r="AJ8" s="656"/>
      <c r="AK8" s="656"/>
      <c r="AL8" s="631">
        <v>0.4</v>
      </c>
      <c r="AM8" s="632"/>
      <c r="AN8" s="632"/>
      <c r="AO8" s="657"/>
      <c r="AP8" s="625" t="s">
        <v>540</v>
      </c>
      <c r="AQ8" s="626"/>
      <c r="AR8" s="626"/>
      <c r="AS8" s="626"/>
      <c r="AT8" s="626"/>
      <c r="AU8" s="626"/>
      <c r="AV8" s="626"/>
      <c r="AW8" s="626"/>
      <c r="AX8" s="626"/>
      <c r="AY8" s="626"/>
      <c r="AZ8" s="626"/>
      <c r="BA8" s="626"/>
      <c r="BB8" s="626"/>
      <c r="BC8" s="626"/>
      <c r="BD8" s="626"/>
      <c r="BE8" s="626"/>
      <c r="BF8" s="627"/>
      <c r="BG8" s="628">
        <v>803340</v>
      </c>
      <c r="BH8" s="629"/>
      <c r="BI8" s="629"/>
      <c r="BJ8" s="629"/>
      <c r="BK8" s="629"/>
      <c r="BL8" s="629"/>
      <c r="BM8" s="629"/>
      <c r="BN8" s="630"/>
      <c r="BO8" s="655">
        <v>1.1000000000000001</v>
      </c>
      <c r="BP8" s="655"/>
      <c r="BQ8" s="655"/>
      <c r="BR8" s="655"/>
      <c r="BS8" s="656" t="s">
        <v>538</v>
      </c>
      <c r="BT8" s="656"/>
      <c r="BU8" s="656"/>
      <c r="BV8" s="656"/>
      <c r="BW8" s="656"/>
      <c r="BX8" s="656"/>
      <c r="BY8" s="656"/>
      <c r="BZ8" s="656"/>
      <c r="CA8" s="656"/>
      <c r="CB8" s="714"/>
      <c r="CD8" s="665" t="s">
        <v>195</v>
      </c>
      <c r="CE8" s="666"/>
      <c r="CF8" s="666"/>
      <c r="CG8" s="666"/>
      <c r="CH8" s="666"/>
      <c r="CI8" s="666"/>
      <c r="CJ8" s="666"/>
      <c r="CK8" s="666"/>
      <c r="CL8" s="666"/>
      <c r="CM8" s="666"/>
      <c r="CN8" s="666"/>
      <c r="CO8" s="666"/>
      <c r="CP8" s="666"/>
      <c r="CQ8" s="667"/>
      <c r="CR8" s="628">
        <v>89998256</v>
      </c>
      <c r="CS8" s="629"/>
      <c r="CT8" s="629"/>
      <c r="CU8" s="629"/>
      <c r="CV8" s="629"/>
      <c r="CW8" s="629"/>
      <c r="CX8" s="629"/>
      <c r="CY8" s="630"/>
      <c r="CZ8" s="655">
        <v>44.3</v>
      </c>
      <c r="DA8" s="655"/>
      <c r="DB8" s="655"/>
      <c r="DC8" s="655"/>
      <c r="DD8" s="634">
        <v>1138033</v>
      </c>
      <c r="DE8" s="629"/>
      <c r="DF8" s="629"/>
      <c r="DG8" s="629"/>
      <c r="DH8" s="629"/>
      <c r="DI8" s="629"/>
      <c r="DJ8" s="629"/>
      <c r="DK8" s="629"/>
      <c r="DL8" s="629"/>
      <c r="DM8" s="629"/>
      <c r="DN8" s="629"/>
      <c r="DO8" s="629"/>
      <c r="DP8" s="630"/>
      <c r="DQ8" s="634">
        <v>36590146</v>
      </c>
      <c r="DR8" s="629"/>
      <c r="DS8" s="629"/>
      <c r="DT8" s="629"/>
      <c r="DU8" s="629"/>
      <c r="DV8" s="629"/>
      <c r="DW8" s="629"/>
      <c r="DX8" s="629"/>
      <c r="DY8" s="629"/>
      <c r="DZ8" s="629"/>
      <c r="EA8" s="629"/>
      <c r="EB8" s="629"/>
      <c r="EC8" s="673"/>
    </row>
    <row r="9" spans="2:143" ht="11.25" customHeight="1" x14ac:dyDescent="0.2">
      <c r="B9" s="625" t="s">
        <v>196</v>
      </c>
      <c r="C9" s="626"/>
      <c r="D9" s="626"/>
      <c r="E9" s="626"/>
      <c r="F9" s="626"/>
      <c r="G9" s="626"/>
      <c r="H9" s="626"/>
      <c r="I9" s="626"/>
      <c r="J9" s="626"/>
      <c r="K9" s="626"/>
      <c r="L9" s="626"/>
      <c r="M9" s="626"/>
      <c r="N9" s="626"/>
      <c r="O9" s="626"/>
      <c r="P9" s="626"/>
      <c r="Q9" s="627"/>
      <c r="R9" s="628">
        <v>416022</v>
      </c>
      <c r="S9" s="629"/>
      <c r="T9" s="629"/>
      <c r="U9" s="629"/>
      <c r="V9" s="629"/>
      <c r="W9" s="629"/>
      <c r="X9" s="629"/>
      <c r="Y9" s="630"/>
      <c r="Z9" s="655">
        <v>0.2</v>
      </c>
      <c r="AA9" s="655"/>
      <c r="AB9" s="655"/>
      <c r="AC9" s="655"/>
      <c r="AD9" s="656">
        <v>416022</v>
      </c>
      <c r="AE9" s="656"/>
      <c r="AF9" s="656"/>
      <c r="AG9" s="656"/>
      <c r="AH9" s="656"/>
      <c r="AI9" s="656"/>
      <c r="AJ9" s="656"/>
      <c r="AK9" s="656"/>
      <c r="AL9" s="631">
        <v>0.4</v>
      </c>
      <c r="AM9" s="632"/>
      <c r="AN9" s="632"/>
      <c r="AO9" s="657"/>
      <c r="AP9" s="625" t="s">
        <v>541</v>
      </c>
      <c r="AQ9" s="626"/>
      <c r="AR9" s="626"/>
      <c r="AS9" s="626"/>
      <c r="AT9" s="626"/>
      <c r="AU9" s="626"/>
      <c r="AV9" s="626"/>
      <c r="AW9" s="626"/>
      <c r="AX9" s="626"/>
      <c r="AY9" s="626"/>
      <c r="AZ9" s="626"/>
      <c r="BA9" s="626"/>
      <c r="BB9" s="626"/>
      <c r="BC9" s="626"/>
      <c r="BD9" s="626"/>
      <c r="BE9" s="626"/>
      <c r="BF9" s="627"/>
      <c r="BG9" s="628">
        <v>23919827</v>
      </c>
      <c r="BH9" s="629"/>
      <c r="BI9" s="629"/>
      <c r="BJ9" s="629"/>
      <c r="BK9" s="629"/>
      <c r="BL9" s="629"/>
      <c r="BM9" s="629"/>
      <c r="BN9" s="630"/>
      <c r="BO9" s="655">
        <v>31.6</v>
      </c>
      <c r="BP9" s="655"/>
      <c r="BQ9" s="655"/>
      <c r="BR9" s="655"/>
      <c r="BS9" s="656" t="s">
        <v>542</v>
      </c>
      <c r="BT9" s="656"/>
      <c r="BU9" s="656"/>
      <c r="BV9" s="656"/>
      <c r="BW9" s="656"/>
      <c r="BX9" s="656"/>
      <c r="BY9" s="656"/>
      <c r="BZ9" s="656"/>
      <c r="CA9" s="656"/>
      <c r="CB9" s="714"/>
      <c r="CD9" s="665" t="s">
        <v>197</v>
      </c>
      <c r="CE9" s="666"/>
      <c r="CF9" s="666"/>
      <c r="CG9" s="666"/>
      <c r="CH9" s="666"/>
      <c r="CI9" s="666"/>
      <c r="CJ9" s="666"/>
      <c r="CK9" s="666"/>
      <c r="CL9" s="666"/>
      <c r="CM9" s="666"/>
      <c r="CN9" s="666"/>
      <c r="CO9" s="666"/>
      <c r="CP9" s="666"/>
      <c r="CQ9" s="667"/>
      <c r="CR9" s="628">
        <v>20325812</v>
      </c>
      <c r="CS9" s="629"/>
      <c r="CT9" s="629"/>
      <c r="CU9" s="629"/>
      <c r="CV9" s="629"/>
      <c r="CW9" s="629"/>
      <c r="CX9" s="629"/>
      <c r="CY9" s="630"/>
      <c r="CZ9" s="655">
        <v>10</v>
      </c>
      <c r="DA9" s="655"/>
      <c r="DB9" s="655"/>
      <c r="DC9" s="655"/>
      <c r="DD9" s="634">
        <v>2318962</v>
      </c>
      <c r="DE9" s="629"/>
      <c r="DF9" s="629"/>
      <c r="DG9" s="629"/>
      <c r="DH9" s="629"/>
      <c r="DI9" s="629"/>
      <c r="DJ9" s="629"/>
      <c r="DK9" s="629"/>
      <c r="DL9" s="629"/>
      <c r="DM9" s="629"/>
      <c r="DN9" s="629"/>
      <c r="DO9" s="629"/>
      <c r="DP9" s="630"/>
      <c r="DQ9" s="634">
        <v>12170383</v>
      </c>
      <c r="DR9" s="629"/>
      <c r="DS9" s="629"/>
      <c r="DT9" s="629"/>
      <c r="DU9" s="629"/>
      <c r="DV9" s="629"/>
      <c r="DW9" s="629"/>
      <c r="DX9" s="629"/>
      <c r="DY9" s="629"/>
      <c r="DZ9" s="629"/>
      <c r="EA9" s="629"/>
      <c r="EB9" s="629"/>
      <c r="EC9" s="673"/>
    </row>
    <row r="10" spans="2:143" ht="11.25" customHeight="1" x14ac:dyDescent="0.2">
      <c r="B10" s="625" t="s">
        <v>543</v>
      </c>
      <c r="C10" s="626"/>
      <c r="D10" s="626"/>
      <c r="E10" s="626"/>
      <c r="F10" s="626"/>
      <c r="G10" s="626"/>
      <c r="H10" s="626"/>
      <c r="I10" s="626"/>
      <c r="J10" s="626"/>
      <c r="K10" s="626"/>
      <c r="L10" s="626"/>
      <c r="M10" s="626"/>
      <c r="N10" s="626"/>
      <c r="O10" s="626"/>
      <c r="P10" s="626"/>
      <c r="Q10" s="627"/>
      <c r="R10" s="628" t="s">
        <v>538</v>
      </c>
      <c r="S10" s="629"/>
      <c r="T10" s="629"/>
      <c r="U10" s="629"/>
      <c r="V10" s="629"/>
      <c r="W10" s="629"/>
      <c r="X10" s="629"/>
      <c r="Y10" s="630"/>
      <c r="Z10" s="655" t="s">
        <v>538</v>
      </c>
      <c r="AA10" s="655"/>
      <c r="AB10" s="655"/>
      <c r="AC10" s="655"/>
      <c r="AD10" s="656" t="s">
        <v>538</v>
      </c>
      <c r="AE10" s="656"/>
      <c r="AF10" s="656"/>
      <c r="AG10" s="656"/>
      <c r="AH10" s="656"/>
      <c r="AI10" s="656"/>
      <c r="AJ10" s="656"/>
      <c r="AK10" s="656"/>
      <c r="AL10" s="631" t="s">
        <v>542</v>
      </c>
      <c r="AM10" s="632"/>
      <c r="AN10" s="632"/>
      <c r="AO10" s="657"/>
      <c r="AP10" s="625" t="s">
        <v>544</v>
      </c>
      <c r="AQ10" s="626"/>
      <c r="AR10" s="626"/>
      <c r="AS10" s="626"/>
      <c r="AT10" s="626"/>
      <c r="AU10" s="626"/>
      <c r="AV10" s="626"/>
      <c r="AW10" s="626"/>
      <c r="AX10" s="626"/>
      <c r="AY10" s="626"/>
      <c r="AZ10" s="626"/>
      <c r="BA10" s="626"/>
      <c r="BB10" s="626"/>
      <c r="BC10" s="626"/>
      <c r="BD10" s="626"/>
      <c r="BE10" s="626"/>
      <c r="BF10" s="627"/>
      <c r="BG10" s="628">
        <v>1316448</v>
      </c>
      <c r="BH10" s="629"/>
      <c r="BI10" s="629"/>
      <c r="BJ10" s="629"/>
      <c r="BK10" s="629"/>
      <c r="BL10" s="629"/>
      <c r="BM10" s="629"/>
      <c r="BN10" s="630"/>
      <c r="BO10" s="655">
        <v>1.7</v>
      </c>
      <c r="BP10" s="655"/>
      <c r="BQ10" s="655"/>
      <c r="BR10" s="655"/>
      <c r="BS10" s="656" t="s">
        <v>538</v>
      </c>
      <c r="BT10" s="656"/>
      <c r="BU10" s="656"/>
      <c r="BV10" s="656"/>
      <c r="BW10" s="656"/>
      <c r="BX10" s="656"/>
      <c r="BY10" s="656"/>
      <c r="BZ10" s="656"/>
      <c r="CA10" s="656"/>
      <c r="CB10" s="714"/>
      <c r="CD10" s="665" t="s">
        <v>198</v>
      </c>
      <c r="CE10" s="666"/>
      <c r="CF10" s="666"/>
      <c r="CG10" s="666"/>
      <c r="CH10" s="666"/>
      <c r="CI10" s="666"/>
      <c r="CJ10" s="666"/>
      <c r="CK10" s="666"/>
      <c r="CL10" s="666"/>
      <c r="CM10" s="666"/>
      <c r="CN10" s="666"/>
      <c r="CO10" s="666"/>
      <c r="CP10" s="666"/>
      <c r="CQ10" s="667"/>
      <c r="CR10" s="628">
        <v>657801</v>
      </c>
      <c r="CS10" s="629"/>
      <c r="CT10" s="629"/>
      <c r="CU10" s="629"/>
      <c r="CV10" s="629"/>
      <c r="CW10" s="629"/>
      <c r="CX10" s="629"/>
      <c r="CY10" s="630"/>
      <c r="CZ10" s="655">
        <v>0.3</v>
      </c>
      <c r="DA10" s="655"/>
      <c r="DB10" s="655"/>
      <c r="DC10" s="655"/>
      <c r="DD10" s="634" t="s">
        <v>542</v>
      </c>
      <c r="DE10" s="629"/>
      <c r="DF10" s="629"/>
      <c r="DG10" s="629"/>
      <c r="DH10" s="629"/>
      <c r="DI10" s="629"/>
      <c r="DJ10" s="629"/>
      <c r="DK10" s="629"/>
      <c r="DL10" s="629"/>
      <c r="DM10" s="629"/>
      <c r="DN10" s="629"/>
      <c r="DO10" s="629"/>
      <c r="DP10" s="630"/>
      <c r="DQ10" s="634">
        <v>107681</v>
      </c>
      <c r="DR10" s="629"/>
      <c r="DS10" s="629"/>
      <c r="DT10" s="629"/>
      <c r="DU10" s="629"/>
      <c r="DV10" s="629"/>
      <c r="DW10" s="629"/>
      <c r="DX10" s="629"/>
      <c r="DY10" s="629"/>
      <c r="DZ10" s="629"/>
      <c r="EA10" s="629"/>
      <c r="EB10" s="629"/>
      <c r="EC10" s="673"/>
    </row>
    <row r="11" spans="2:143" ht="11.25" customHeight="1" x14ac:dyDescent="0.2">
      <c r="B11" s="625" t="s">
        <v>199</v>
      </c>
      <c r="C11" s="626"/>
      <c r="D11" s="626"/>
      <c r="E11" s="626"/>
      <c r="F11" s="626"/>
      <c r="G11" s="626"/>
      <c r="H11" s="626"/>
      <c r="I11" s="626"/>
      <c r="J11" s="626"/>
      <c r="K11" s="626"/>
      <c r="L11" s="626"/>
      <c r="M11" s="626"/>
      <c r="N11" s="626"/>
      <c r="O11" s="626"/>
      <c r="P11" s="626"/>
      <c r="Q11" s="627"/>
      <c r="R11" s="628">
        <v>11055648</v>
      </c>
      <c r="S11" s="629"/>
      <c r="T11" s="629"/>
      <c r="U11" s="629"/>
      <c r="V11" s="629"/>
      <c r="W11" s="629"/>
      <c r="X11" s="629"/>
      <c r="Y11" s="630"/>
      <c r="Z11" s="631">
        <v>5.2</v>
      </c>
      <c r="AA11" s="632"/>
      <c r="AB11" s="632"/>
      <c r="AC11" s="633"/>
      <c r="AD11" s="634">
        <v>11055648</v>
      </c>
      <c r="AE11" s="629"/>
      <c r="AF11" s="629"/>
      <c r="AG11" s="629"/>
      <c r="AH11" s="629"/>
      <c r="AI11" s="629"/>
      <c r="AJ11" s="629"/>
      <c r="AK11" s="630"/>
      <c r="AL11" s="631">
        <v>10.5</v>
      </c>
      <c r="AM11" s="632"/>
      <c r="AN11" s="632"/>
      <c r="AO11" s="657"/>
      <c r="AP11" s="625" t="s">
        <v>545</v>
      </c>
      <c r="AQ11" s="626"/>
      <c r="AR11" s="626"/>
      <c r="AS11" s="626"/>
      <c r="AT11" s="626"/>
      <c r="AU11" s="626"/>
      <c r="AV11" s="626"/>
      <c r="AW11" s="626"/>
      <c r="AX11" s="626"/>
      <c r="AY11" s="626"/>
      <c r="AZ11" s="626"/>
      <c r="BA11" s="626"/>
      <c r="BB11" s="626"/>
      <c r="BC11" s="626"/>
      <c r="BD11" s="626"/>
      <c r="BE11" s="626"/>
      <c r="BF11" s="627"/>
      <c r="BG11" s="628">
        <v>3593196</v>
      </c>
      <c r="BH11" s="629"/>
      <c r="BI11" s="629"/>
      <c r="BJ11" s="629"/>
      <c r="BK11" s="629"/>
      <c r="BL11" s="629"/>
      <c r="BM11" s="629"/>
      <c r="BN11" s="630"/>
      <c r="BO11" s="655">
        <v>4.7</v>
      </c>
      <c r="BP11" s="655"/>
      <c r="BQ11" s="655"/>
      <c r="BR11" s="655"/>
      <c r="BS11" s="656">
        <v>1016489</v>
      </c>
      <c r="BT11" s="656"/>
      <c r="BU11" s="656"/>
      <c r="BV11" s="656"/>
      <c r="BW11" s="656"/>
      <c r="BX11" s="656"/>
      <c r="BY11" s="656"/>
      <c r="BZ11" s="656"/>
      <c r="CA11" s="656"/>
      <c r="CB11" s="714"/>
      <c r="CD11" s="665" t="s">
        <v>200</v>
      </c>
      <c r="CE11" s="666"/>
      <c r="CF11" s="666"/>
      <c r="CG11" s="666"/>
      <c r="CH11" s="666"/>
      <c r="CI11" s="666"/>
      <c r="CJ11" s="666"/>
      <c r="CK11" s="666"/>
      <c r="CL11" s="666"/>
      <c r="CM11" s="666"/>
      <c r="CN11" s="666"/>
      <c r="CO11" s="666"/>
      <c r="CP11" s="666"/>
      <c r="CQ11" s="667"/>
      <c r="CR11" s="628">
        <v>2300769</v>
      </c>
      <c r="CS11" s="629"/>
      <c r="CT11" s="629"/>
      <c r="CU11" s="629"/>
      <c r="CV11" s="629"/>
      <c r="CW11" s="629"/>
      <c r="CX11" s="629"/>
      <c r="CY11" s="630"/>
      <c r="CZ11" s="655">
        <v>1.1000000000000001</v>
      </c>
      <c r="DA11" s="655"/>
      <c r="DB11" s="655"/>
      <c r="DC11" s="655"/>
      <c r="DD11" s="634">
        <v>956161</v>
      </c>
      <c r="DE11" s="629"/>
      <c r="DF11" s="629"/>
      <c r="DG11" s="629"/>
      <c r="DH11" s="629"/>
      <c r="DI11" s="629"/>
      <c r="DJ11" s="629"/>
      <c r="DK11" s="629"/>
      <c r="DL11" s="629"/>
      <c r="DM11" s="629"/>
      <c r="DN11" s="629"/>
      <c r="DO11" s="629"/>
      <c r="DP11" s="630"/>
      <c r="DQ11" s="634">
        <v>1564072</v>
      </c>
      <c r="DR11" s="629"/>
      <c r="DS11" s="629"/>
      <c r="DT11" s="629"/>
      <c r="DU11" s="629"/>
      <c r="DV11" s="629"/>
      <c r="DW11" s="629"/>
      <c r="DX11" s="629"/>
      <c r="DY11" s="629"/>
      <c r="DZ11" s="629"/>
      <c r="EA11" s="629"/>
      <c r="EB11" s="629"/>
      <c r="EC11" s="673"/>
    </row>
    <row r="12" spans="2:143" ht="11.25" customHeight="1" x14ac:dyDescent="0.2">
      <c r="B12" s="625" t="s">
        <v>201</v>
      </c>
      <c r="C12" s="626"/>
      <c r="D12" s="626"/>
      <c r="E12" s="626"/>
      <c r="F12" s="626"/>
      <c r="G12" s="626"/>
      <c r="H12" s="626"/>
      <c r="I12" s="626"/>
      <c r="J12" s="626"/>
      <c r="K12" s="626"/>
      <c r="L12" s="626"/>
      <c r="M12" s="626"/>
      <c r="N12" s="626"/>
      <c r="O12" s="626"/>
      <c r="P12" s="626"/>
      <c r="Q12" s="627"/>
      <c r="R12" s="628">
        <v>51354</v>
      </c>
      <c r="S12" s="629"/>
      <c r="T12" s="629"/>
      <c r="U12" s="629"/>
      <c r="V12" s="629"/>
      <c r="W12" s="629"/>
      <c r="X12" s="629"/>
      <c r="Y12" s="630"/>
      <c r="Z12" s="655">
        <v>0</v>
      </c>
      <c r="AA12" s="655"/>
      <c r="AB12" s="655"/>
      <c r="AC12" s="655"/>
      <c r="AD12" s="656">
        <v>51354</v>
      </c>
      <c r="AE12" s="656"/>
      <c r="AF12" s="656"/>
      <c r="AG12" s="656"/>
      <c r="AH12" s="656"/>
      <c r="AI12" s="656"/>
      <c r="AJ12" s="656"/>
      <c r="AK12" s="656"/>
      <c r="AL12" s="631">
        <v>0</v>
      </c>
      <c r="AM12" s="632"/>
      <c r="AN12" s="632"/>
      <c r="AO12" s="657"/>
      <c r="AP12" s="625" t="s">
        <v>546</v>
      </c>
      <c r="AQ12" s="626"/>
      <c r="AR12" s="626"/>
      <c r="AS12" s="626"/>
      <c r="AT12" s="626"/>
      <c r="AU12" s="626"/>
      <c r="AV12" s="626"/>
      <c r="AW12" s="626"/>
      <c r="AX12" s="626"/>
      <c r="AY12" s="626"/>
      <c r="AZ12" s="626"/>
      <c r="BA12" s="626"/>
      <c r="BB12" s="626"/>
      <c r="BC12" s="626"/>
      <c r="BD12" s="626"/>
      <c r="BE12" s="626"/>
      <c r="BF12" s="627"/>
      <c r="BG12" s="628">
        <v>32588022</v>
      </c>
      <c r="BH12" s="629"/>
      <c r="BI12" s="629"/>
      <c r="BJ12" s="629"/>
      <c r="BK12" s="629"/>
      <c r="BL12" s="629"/>
      <c r="BM12" s="629"/>
      <c r="BN12" s="630"/>
      <c r="BO12" s="655">
        <v>43</v>
      </c>
      <c r="BP12" s="655"/>
      <c r="BQ12" s="655"/>
      <c r="BR12" s="655"/>
      <c r="BS12" s="656" t="s">
        <v>538</v>
      </c>
      <c r="BT12" s="656"/>
      <c r="BU12" s="656"/>
      <c r="BV12" s="656"/>
      <c r="BW12" s="656"/>
      <c r="BX12" s="656"/>
      <c r="BY12" s="656"/>
      <c r="BZ12" s="656"/>
      <c r="CA12" s="656"/>
      <c r="CB12" s="714"/>
      <c r="CD12" s="665" t="s">
        <v>202</v>
      </c>
      <c r="CE12" s="666"/>
      <c r="CF12" s="666"/>
      <c r="CG12" s="666"/>
      <c r="CH12" s="666"/>
      <c r="CI12" s="666"/>
      <c r="CJ12" s="666"/>
      <c r="CK12" s="666"/>
      <c r="CL12" s="666"/>
      <c r="CM12" s="666"/>
      <c r="CN12" s="666"/>
      <c r="CO12" s="666"/>
      <c r="CP12" s="666"/>
      <c r="CQ12" s="667"/>
      <c r="CR12" s="628">
        <v>3221871</v>
      </c>
      <c r="CS12" s="629"/>
      <c r="CT12" s="629"/>
      <c r="CU12" s="629"/>
      <c r="CV12" s="629"/>
      <c r="CW12" s="629"/>
      <c r="CX12" s="629"/>
      <c r="CY12" s="630"/>
      <c r="CZ12" s="655">
        <v>1.6</v>
      </c>
      <c r="DA12" s="655"/>
      <c r="DB12" s="655"/>
      <c r="DC12" s="655"/>
      <c r="DD12" s="634">
        <v>3164</v>
      </c>
      <c r="DE12" s="629"/>
      <c r="DF12" s="629"/>
      <c r="DG12" s="629"/>
      <c r="DH12" s="629"/>
      <c r="DI12" s="629"/>
      <c r="DJ12" s="629"/>
      <c r="DK12" s="629"/>
      <c r="DL12" s="629"/>
      <c r="DM12" s="629"/>
      <c r="DN12" s="629"/>
      <c r="DO12" s="629"/>
      <c r="DP12" s="630"/>
      <c r="DQ12" s="634">
        <v>2163042</v>
      </c>
      <c r="DR12" s="629"/>
      <c r="DS12" s="629"/>
      <c r="DT12" s="629"/>
      <c r="DU12" s="629"/>
      <c r="DV12" s="629"/>
      <c r="DW12" s="629"/>
      <c r="DX12" s="629"/>
      <c r="DY12" s="629"/>
      <c r="DZ12" s="629"/>
      <c r="EA12" s="629"/>
      <c r="EB12" s="629"/>
      <c r="EC12" s="673"/>
    </row>
    <row r="13" spans="2:143" ht="11.25" customHeight="1" x14ac:dyDescent="0.2">
      <c r="B13" s="625" t="s">
        <v>203</v>
      </c>
      <c r="C13" s="626"/>
      <c r="D13" s="626"/>
      <c r="E13" s="626"/>
      <c r="F13" s="626"/>
      <c r="G13" s="626"/>
      <c r="H13" s="626"/>
      <c r="I13" s="626"/>
      <c r="J13" s="626"/>
      <c r="K13" s="626"/>
      <c r="L13" s="626"/>
      <c r="M13" s="626"/>
      <c r="N13" s="626"/>
      <c r="O13" s="626"/>
      <c r="P13" s="626"/>
      <c r="Q13" s="627"/>
      <c r="R13" s="628" t="s">
        <v>542</v>
      </c>
      <c r="S13" s="629"/>
      <c r="T13" s="629"/>
      <c r="U13" s="629"/>
      <c r="V13" s="629"/>
      <c r="W13" s="629"/>
      <c r="X13" s="629"/>
      <c r="Y13" s="630"/>
      <c r="Z13" s="655" t="s">
        <v>538</v>
      </c>
      <c r="AA13" s="655"/>
      <c r="AB13" s="655"/>
      <c r="AC13" s="655"/>
      <c r="AD13" s="656" t="s">
        <v>538</v>
      </c>
      <c r="AE13" s="656"/>
      <c r="AF13" s="656"/>
      <c r="AG13" s="656"/>
      <c r="AH13" s="656"/>
      <c r="AI13" s="656"/>
      <c r="AJ13" s="656"/>
      <c r="AK13" s="656"/>
      <c r="AL13" s="631" t="s">
        <v>538</v>
      </c>
      <c r="AM13" s="632"/>
      <c r="AN13" s="632"/>
      <c r="AO13" s="657"/>
      <c r="AP13" s="625" t="s">
        <v>547</v>
      </c>
      <c r="AQ13" s="626"/>
      <c r="AR13" s="626"/>
      <c r="AS13" s="626"/>
      <c r="AT13" s="626"/>
      <c r="AU13" s="626"/>
      <c r="AV13" s="626"/>
      <c r="AW13" s="626"/>
      <c r="AX13" s="626"/>
      <c r="AY13" s="626"/>
      <c r="AZ13" s="626"/>
      <c r="BA13" s="626"/>
      <c r="BB13" s="626"/>
      <c r="BC13" s="626"/>
      <c r="BD13" s="626"/>
      <c r="BE13" s="626"/>
      <c r="BF13" s="627"/>
      <c r="BG13" s="628">
        <v>32540804</v>
      </c>
      <c r="BH13" s="629"/>
      <c r="BI13" s="629"/>
      <c r="BJ13" s="629"/>
      <c r="BK13" s="629"/>
      <c r="BL13" s="629"/>
      <c r="BM13" s="629"/>
      <c r="BN13" s="630"/>
      <c r="BO13" s="655">
        <v>42.9</v>
      </c>
      <c r="BP13" s="655"/>
      <c r="BQ13" s="655"/>
      <c r="BR13" s="655"/>
      <c r="BS13" s="656" t="s">
        <v>538</v>
      </c>
      <c r="BT13" s="656"/>
      <c r="BU13" s="656"/>
      <c r="BV13" s="656"/>
      <c r="BW13" s="656"/>
      <c r="BX13" s="656"/>
      <c r="BY13" s="656"/>
      <c r="BZ13" s="656"/>
      <c r="CA13" s="656"/>
      <c r="CB13" s="714"/>
      <c r="CD13" s="665" t="s">
        <v>204</v>
      </c>
      <c r="CE13" s="666"/>
      <c r="CF13" s="666"/>
      <c r="CG13" s="666"/>
      <c r="CH13" s="666"/>
      <c r="CI13" s="666"/>
      <c r="CJ13" s="666"/>
      <c r="CK13" s="666"/>
      <c r="CL13" s="666"/>
      <c r="CM13" s="666"/>
      <c r="CN13" s="666"/>
      <c r="CO13" s="666"/>
      <c r="CP13" s="666"/>
      <c r="CQ13" s="667"/>
      <c r="CR13" s="628">
        <v>15943424</v>
      </c>
      <c r="CS13" s="629"/>
      <c r="CT13" s="629"/>
      <c r="CU13" s="629"/>
      <c r="CV13" s="629"/>
      <c r="CW13" s="629"/>
      <c r="CX13" s="629"/>
      <c r="CY13" s="630"/>
      <c r="CZ13" s="655">
        <v>7.8</v>
      </c>
      <c r="DA13" s="655"/>
      <c r="DB13" s="655"/>
      <c r="DC13" s="655"/>
      <c r="DD13" s="634">
        <v>7398210</v>
      </c>
      <c r="DE13" s="629"/>
      <c r="DF13" s="629"/>
      <c r="DG13" s="629"/>
      <c r="DH13" s="629"/>
      <c r="DI13" s="629"/>
      <c r="DJ13" s="629"/>
      <c r="DK13" s="629"/>
      <c r="DL13" s="629"/>
      <c r="DM13" s="629"/>
      <c r="DN13" s="629"/>
      <c r="DO13" s="629"/>
      <c r="DP13" s="630"/>
      <c r="DQ13" s="634">
        <v>9778839</v>
      </c>
      <c r="DR13" s="629"/>
      <c r="DS13" s="629"/>
      <c r="DT13" s="629"/>
      <c r="DU13" s="629"/>
      <c r="DV13" s="629"/>
      <c r="DW13" s="629"/>
      <c r="DX13" s="629"/>
      <c r="DY13" s="629"/>
      <c r="DZ13" s="629"/>
      <c r="EA13" s="629"/>
      <c r="EB13" s="629"/>
      <c r="EC13" s="673"/>
    </row>
    <row r="14" spans="2:143" ht="11.25" customHeight="1" x14ac:dyDescent="0.2">
      <c r="B14" s="625" t="s">
        <v>205</v>
      </c>
      <c r="C14" s="626"/>
      <c r="D14" s="626"/>
      <c r="E14" s="626"/>
      <c r="F14" s="626"/>
      <c r="G14" s="626"/>
      <c r="H14" s="626"/>
      <c r="I14" s="626"/>
      <c r="J14" s="626"/>
      <c r="K14" s="626"/>
      <c r="L14" s="626"/>
      <c r="M14" s="626"/>
      <c r="N14" s="626"/>
      <c r="O14" s="626"/>
      <c r="P14" s="626"/>
      <c r="Q14" s="627"/>
      <c r="R14" s="628" t="s">
        <v>538</v>
      </c>
      <c r="S14" s="629"/>
      <c r="T14" s="629"/>
      <c r="U14" s="629"/>
      <c r="V14" s="629"/>
      <c r="W14" s="629"/>
      <c r="X14" s="629"/>
      <c r="Y14" s="630"/>
      <c r="Z14" s="655" t="s">
        <v>538</v>
      </c>
      <c r="AA14" s="655"/>
      <c r="AB14" s="655"/>
      <c r="AC14" s="655"/>
      <c r="AD14" s="656" t="s">
        <v>542</v>
      </c>
      <c r="AE14" s="656"/>
      <c r="AF14" s="656"/>
      <c r="AG14" s="656"/>
      <c r="AH14" s="656"/>
      <c r="AI14" s="656"/>
      <c r="AJ14" s="656"/>
      <c r="AK14" s="656"/>
      <c r="AL14" s="631" t="s">
        <v>548</v>
      </c>
      <c r="AM14" s="632"/>
      <c r="AN14" s="632"/>
      <c r="AO14" s="657"/>
      <c r="AP14" s="625" t="s">
        <v>549</v>
      </c>
      <c r="AQ14" s="626"/>
      <c r="AR14" s="626"/>
      <c r="AS14" s="626"/>
      <c r="AT14" s="626"/>
      <c r="AU14" s="626"/>
      <c r="AV14" s="626"/>
      <c r="AW14" s="626"/>
      <c r="AX14" s="626"/>
      <c r="AY14" s="626"/>
      <c r="AZ14" s="626"/>
      <c r="BA14" s="626"/>
      <c r="BB14" s="626"/>
      <c r="BC14" s="626"/>
      <c r="BD14" s="626"/>
      <c r="BE14" s="626"/>
      <c r="BF14" s="627"/>
      <c r="BG14" s="628">
        <v>1537333</v>
      </c>
      <c r="BH14" s="629"/>
      <c r="BI14" s="629"/>
      <c r="BJ14" s="629"/>
      <c r="BK14" s="629"/>
      <c r="BL14" s="629"/>
      <c r="BM14" s="629"/>
      <c r="BN14" s="630"/>
      <c r="BO14" s="655">
        <v>2</v>
      </c>
      <c r="BP14" s="655"/>
      <c r="BQ14" s="655"/>
      <c r="BR14" s="655"/>
      <c r="BS14" s="656" t="s">
        <v>538</v>
      </c>
      <c r="BT14" s="656"/>
      <c r="BU14" s="656"/>
      <c r="BV14" s="656"/>
      <c r="BW14" s="656"/>
      <c r="BX14" s="656"/>
      <c r="BY14" s="656"/>
      <c r="BZ14" s="656"/>
      <c r="CA14" s="656"/>
      <c r="CB14" s="714"/>
      <c r="CD14" s="665" t="s">
        <v>206</v>
      </c>
      <c r="CE14" s="666"/>
      <c r="CF14" s="666"/>
      <c r="CG14" s="666"/>
      <c r="CH14" s="666"/>
      <c r="CI14" s="666"/>
      <c r="CJ14" s="666"/>
      <c r="CK14" s="666"/>
      <c r="CL14" s="666"/>
      <c r="CM14" s="666"/>
      <c r="CN14" s="666"/>
      <c r="CO14" s="666"/>
      <c r="CP14" s="666"/>
      <c r="CQ14" s="667"/>
      <c r="CR14" s="628">
        <v>5602514</v>
      </c>
      <c r="CS14" s="629"/>
      <c r="CT14" s="629"/>
      <c r="CU14" s="629"/>
      <c r="CV14" s="629"/>
      <c r="CW14" s="629"/>
      <c r="CX14" s="629"/>
      <c r="CY14" s="630"/>
      <c r="CZ14" s="655">
        <v>2.8</v>
      </c>
      <c r="DA14" s="655"/>
      <c r="DB14" s="655"/>
      <c r="DC14" s="655"/>
      <c r="DD14" s="634">
        <v>102526</v>
      </c>
      <c r="DE14" s="629"/>
      <c r="DF14" s="629"/>
      <c r="DG14" s="629"/>
      <c r="DH14" s="629"/>
      <c r="DI14" s="629"/>
      <c r="DJ14" s="629"/>
      <c r="DK14" s="629"/>
      <c r="DL14" s="629"/>
      <c r="DM14" s="629"/>
      <c r="DN14" s="629"/>
      <c r="DO14" s="629"/>
      <c r="DP14" s="630"/>
      <c r="DQ14" s="634">
        <v>5519931</v>
      </c>
      <c r="DR14" s="629"/>
      <c r="DS14" s="629"/>
      <c r="DT14" s="629"/>
      <c r="DU14" s="629"/>
      <c r="DV14" s="629"/>
      <c r="DW14" s="629"/>
      <c r="DX14" s="629"/>
      <c r="DY14" s="629"/>
      <c r="DZ14" s="629"/>
      <c r="EA14" s="629"/>
      <c r="EB14" s="629"/>
      <c r="EC14" s="673"/>
    </row>
    <row r="15" spans="2:143" ht="11.25" customHeight="1" x14ac:dyDescent="0.2">
      <c r="B15" s="625" t="s">
        <v>207</v>
      </c>
      <c r="C15" s="626"/>
      <c r="D15" s="626"/>
      <c r="E15" s="626"/>
      <c r="F15" s="626"/>
      <c r="G15" s="626"/>
      <c r="H15" s="626"/>
      <c r="I15" s="626"/>
      <c r="J15" s="626"/>
      <c r="K15" s="626"/>
      <c r="L15" s="626"/>
      <c r="M15" s="626"/>
      <c r="N15" s="626"/>
      <c r="O15" s="626"/>
      <c r="P15" s="626"/>
      <c r="Q15" s="627"/>
      <c r="R15" s="628" t="s">
        <v>538</v>
      </c>
      <c r="S15" s="629"/>
      <c r="T15" s="629"/>
      <c r="U15" s="629"/>
      <c r="V15" s="629"/>
      <c r="W15" s="629"/>
      <c r="X15" s="629"/>
      <c r="Y15" s="630"/>
      <c r="Z15" s="655" t="s">
        <v>542</v>
      </c>
      <c r="AA15" s="655"/>
      <c r="AB15" s="655"/>
      <c r="AC15" s="655"/>
      <c r="AD15" s="656" t="s">
        <v>538</v>
      </c>
      <c r="AE15" s="656"/>
      <c r="AF15" s="656"/>
      <c r="AG15" s="656"/>
      <c r="AH15" s="656"/>
      <c r="AI15" s="656"/>
      <c r="AJ15" s="656"/>
      <c r="AK15" s="656"/>
      <c r="AL15" s="631" t="s">
        <v>538</v>
      </c>
      <c r="AM15" s="632"/>
      <c r="AN15" s="632"/>
      <c r="AO15" s="657"/>
      <c r="AP15" s="625" t="s">
        <v>550</v>
      </c>
      <c r="AQ15" s="626"/>
      <c r="AR15" s="626"/>
      <c r="AS15" s="626"/>
      <c r="AT15" s="626"/>
      <c r="AU15" s="626"/>
      <c r="AV15" s="626"/>
      <c r="AW15" s="626"/>
      <c r="AX15" s="626"/>
      <c r="AY15" s="626"/>
      <c r="AZ15" s="626"/>
      <c r="BA15" s="626"/>
      <c r="BB15" s="626"/>
      <c r="BC15" s="626"/>
      <c r="BD15" s="626"/>
      <c r="BE15" s="626"/>
      <c r="BF15" s="627"/>
      <c r="BG15" s="628">
        <v>3257182</v>
      </c>
      <c r="BH15" s="629"/>
      <c r="BI15" s="629"/>
      <c r="BJ15" s="629"/>
      <c r="BK15" s="629"/>
      <c r="BL15" s="629"/>
      <c r="BM15" s="629"/>
      <c r="BN15" s="630"/>
      <c r="BO15" s="655">
        <v>4.3</v>
      </c>
      <c r="BP15" s="655"/>
      <c r="BQ15" s="655"/>
      <c r="BR15" s="655"/>
      <c r="BS15" s="656" t="s">
        <v>538</v>
      </c>
      <c r="BT15" s="656"/>
      <c r="BU15" s="656"/>
      <c r="BV15" s="656"/>
      <c r="BW15" s="656"/>
      <c r="BX15" s="656"/>
      <c r="BY15" s="656"/>
      <c r="BZ15" s="656"/>
      <c r="CA15" s="656"/>
      <c r="CB15" s="714"/>
      <c r="CD15" s="665" t="s">
        <v>208</v>
      </c>
      <c r="CE15" s="666"/>
      <c r="CF15" s="666"/>
      <c r="CG15" s="666"/>
      <c r="CH15" s="666"/>
      <c r="CI15" s="666"/>
      <c r="CJ15" s="666"/>
      <c r="CK15" s="666"/>
      <c r="CL15" s="666"/>
      <c r="CM15" s="666"/>
      <c r="CN15" s="666"/>
      <c r="CO15" s="666"/>
      <c r="CP15" s="666"/>
      <c r="CQ15" s="667"/>
      <c r="CR15" s="628">
        <v>26045332</v>
      </c>
      <c r="CS15" s="629"/>
      <c r="CT15" s="629"/>
      <c r="CU15" s="629"/>
      <c r="CV15" s="629"/>
      <c r="CW15" s="629"/>
      <c r="CX15" s="629"/>
      <c r="CY15" s="630"/>
      <c r="CZ15" s="655">
        <v>12.8</v>
      </c>
      <c r="DA15" s="655"/>
      <c r="DB15" s="655"/>
      <c r="DC15" s="655"/>
      <c r="DD15" s="634">
        <v>8457005</v>
      </c>
      <c r="DE15" s="629"/>
      <c r="DF15" s="629"/>
      <c r="DG15" s="629"/>
      <c r="DH15" s="629"/>
      <c r="DI15" s="629"/>
      <c r="DJ15" s="629"/>
      <c r="DK15" s="629"/>
      <c r="DL15" s="629"/>
      <c r="DM15" s="629"/>
      <c r="DN15" s="629"/>
      <c r="DO15" s="629"/>
      <c r="DP15" s="630"/>
      <c r="DQ15" s="634">
        <v>16553320</v>
      </c>
      <c r="DR15" s="629"/>
      <c r="DS15" s="629"/>
      <c r="DT15" s="629"/>
      <c r="DU15" s="629"/>
      <c r="DV15" s="629"/>
      <c r="DW15" s="629"/>
      <c r="DX15" s="629"/>
      <c r="DY15" s="629"/>
      <c r="DZ15" s="629"/>
      <c r="EA15" s="629"/>
      <c r="EB15" s="629"/>
      <c r="EC15" s="673"/>
    </row>
    <row r="16" spans="2:143" ht="11.25" customHeight="1" x14ac:dyDescent="0.2">
      <c r="B16" s="625" t="s">
        <v>551</v>
      </c>
      <c r="C16" s="626"/>
      <c r="D16" s="626"/>
      <c r="E16" s="626"/>
      <c r="F16" s="626"/>
      <c r="G16" s="626"/>
      <c r="H16" s="626"/>
      <c r="I16" s="626"/>
      <c r="J16" s="626"/>
      <c r="K16" s="626"/>
      <c r="L16" s="626"/>
      <c r="M16" s="626"/>
      <c r="N16" s="626"/>
      <c r="O16" s="626"/>
      <c r="P16" s="626"/>
      <c r="Q16" s="627"/>
      <c r="R16" s="628">
        <v>154965</v>
      </c>
      <c r="S16" s="629"/>
      <c r="T16" s="629"/>
      <c r="U16" s="629"/>
      <c r="V16" s="629"/>
      <c r="W16" s="629"/>
      <c r="X16" s="629"/>
      <c r="Y16" s="630"/>
      <c r="Z16" s="655">
        <v>0.1</v>
      </c>
      <c r="AA16" s="655"/>
      <c r="AB16" s="655"/>
      <c r="AC16" s="655"/>
      <c r="AD16" s="656">
        <v>154965</v>
      </c>
      <c r="AE16" s="656"/>
      <c r="AF16" s="656"/>
      <c r="AG16" s="656"/>
      <c r="AH16" s="656"/>
      <c r="AI16" s="656"/>
      <c r="AJ16" s="656"/>
      <c r="AK16" s="656"/>
      <c r="AL16" s="631">
        <v>0.1</v>
      </c>
      <c r="AM16" s="632"/>
      <c r="AN16" s="632"/>
      <c r="AO16" s="657"/>
      <c r="AP16" s="625" t="s">
        <v>552</v>
      </c>
      <c r="AQ16" s="626"/>
      <c r="AR16" s="626"/>
      <c r="AS16" s="626"/>
      <c r="AT16" s="626"/>
      <c r="AU16" s="626"/>
      <c r="AV16" s="626"/>
      <c r="AW16" s="626"/>
      <c r="AX16" s="626"/>
      <c r="AY16" s="626"/>
      <c r="AZ16" s="626"/>
      <c r="BA16" s="626"/>
      <c r="BB16" s="626"/>
      <c r="BC16" s="626"/>
      <c r="BD16" s="626"/>
      <c r="BE16" s="626"/>
      <c r="BF16" s="627"/>
      <c r="BG16" s="628" t="s">
        <v>542</v>
      </c>
      <c r="BH16" s="629"/>
      <c r="BI16" s="629"/>
      <c r="BJ16" s="629"/>
      <c r="BK16" s="629"/>
      <c r="BL16" s="629"/>
      <c r="BM16" s="629"/>
      <c r="BN16" s="630"/>
      <c r="BO16" s="655" t="s">
        <v>538</v>
      </c>
      <c r="BP16" s="655"/>
      <c r="BQ16" s="655"/>
      <c r="BR16" s="655"/>
      <c r="BS16" s="656" t="s">
        <v>542</v>
      </c>
      <c r="BT16" s="656"/>
      <c r="BU16" s="656"/>
      <c r="BV16" s="656"/>
      <c r="BW16" s="656"/>
      <c r="BX16" s="656"/>
      <c r="BY16" s="656"/>
      <c r="BZ16" s="656"/>
      <c r="CA16" s="656"/>
      <c r="CB16" s="714"/>
      <c r="CD16" s="665" t="s">
        <v>209</v>
      </c>
      <c r="CE16" s="666"/>
      <c r="CF16" s="666"/>
      <c r="CG16" s="666"/>
      <c r="CH16" s="666"/>
      <c r="CI16" s="666"/>
      <c r="CJ16" s="666"/>
      <c r="CK16" s="666"/>
      <c r="CL16" s="666"/>
      <c r="CM16" s="666"/>
      <c r="CN16" s="666"/>
      <c r="CO16" s="666"/>
      <c r="CP16" s="666"/>
      <c r="CQ16" s="667"/>
      <c r="CR16" s="628">
        <v>312502</v>
      </c>
      <c r="CS16" s="629"/>
      <c r="CT16" s="629"/>
      <c r="CU16" s="629"/>
      <c r="CV16" s="629"/>
      <c r="CW16" s="629"/>
      <c r="CX16" s="629"/>
      <c r="CY16" s="630"/>
      <c r="CZ16" s="655">
        <v>0.2</v>
      </c>
      <c r="DA16" s="655"/>
      <c r="DB16" s="655"/>
      <c r="DC16" s="655"/>
      <c r="DD16" s="634" t="s">
        <v>538</v>
      </c>
      <c r="DE16" s="629"/>
      <c r="DF16" s="629"/>
      <c r="DG16" s="629"/>
      <c r="DH16" s="629"/>
      <c r="DI16" s="629"/>
      <c r="DJ16" s="629"/>
      <c r="DK16" s="629"/>
      <c r="DL16" s="629"/>
      <c r="DM16" s="629"/>
      <c r="DN16" s="629"/>
      <c r="DO16" s="629"/>
      <c r="DP16" s="630"/>
      <c r="DQ16" s="634">
        <v>28599</v>
      </c>
      <c r="DR16" s="629"/>
      <c r="DS16" s="629"/>
      <c r="DT16" s="629"/>
      <c r="DU16" s="629"/>
      <c r="DV16" s="629"/>
      <c r="DW16" s="629"/>
      <c r="DX16" s="629"/>
      <c r="DY16" s="629"/>
      <c r="DZ16" s="629"/>
      <c r="EA16" s="629"/>
      <c r="EB16" s="629"/>
      <c r="EC16" s="673"/>
    </row>
    <row r="17" spans="2:133" ht="11.25" customHeight="1" x14ac:dyDescent="0.2">
      <c r="B17" s="625" t="s">
        <v>553</v>
      </c>
      <c r="C17" s="626"/>
      <c r="D17" s="626"/>
      <c r="E17" s="626"/>
      <c r="F17" s="626"/>
      <c r="G17" s="626"/>
      <c r="H17" s="626"/>
      <c r="I17" s="626"/>
      <c r="J17" s="626"/>
      <c r="K17" s="626"/>
      <c r="L17" s="626"/>
      <c r="M17" s="626"/>
      <c r="N17" s="626"/>
      <c r="O17" s="626"/>
      <c r="P17" s="626"/>
      <c r="Q17" s="627"/>
      <c r="R17" s="628">
        <v>968735</v>
      </c>
      <c r="S17" s="629"/>
      <c r="T17" s="629"/>
      <c r="U17" s="629"/>
      <c r="V17" s="629"/>
      <c r="W17" s="629"/>
      <c r="X17" s="629"/>
      <c r="Y17" s="630"/>
      <c r="Z17" s="655">
        <v>0.5</v>
      </c>
      <c r="AA17" s="655"/>
      <c r="AB17" s="655"/>
      <c r="AC17" s="655"/>
      <c r="AD17" s="656">
        <v>968735</v>
      </c>
      <c r="AE17" s="656"/>
      <c r="AF17" s="656"/>
      <c r="AG17" s="656"/>
      <c r="AH17" s="656"/>
      <c r="AI17" s="656"/>
      <c r="AJ17" s="656"/>
      <c r="AK17" s="656"/>
      <c r="AL17" s="631">
        <v>0.9</v>
      </c>
      <c r="AM17" s="632"/>
      <c r="AN17" s="632"/>
      <c r="AO17" s="657"/>
      <c r="AP17" s="625" t="s">
        <v>554</v>
      </c>
      <c r="AQ17" s="626"/>
      <c r="AR17" s="626"/>
      <c r="AS17" s="626"/>
      <c r="AT17" s="626"/>
      <c r="AU17" s="626"/>
      <c r="AV17" s="626"/>
      <c r="AW17" s="626"/>
      <c r="AX17" s="626"/>
      <c r="AY17" s="626"/>
      <c r="AZ17" s="626"/>
      <c r="BA17" s="626"/>
      <c r="BB17" s="626"/>
      <c r="BC17" s="626"/>
      <c r="BD17" s="626"/>
      <c r="BE17" s="626"/>
      <c r="BF17" s="627"/>
      <c r="BG17" s="628" t="s">
        <v>542</v>
      </c>
      <c r="BH17" s="629"/>
      <c r="BI17" s="629"/>
      <c r="BJ17" s="629"/>
      <c r="BK17" s="629"/>
      <c r="BL17" s="629"/>
      <c r="BM17" s="629"/>
      <c r="BN17" s="630"/>
      <c r="BO17" s="655" t="s">
        <v>542</v>
      </c>
      <c r="BP17" s="655"/>
      <c r="BQ17" s="655"/>
      <c r="BR17" s="655"/>
      <c r="BS17" s="656" t="s">
        <v>538</v>
      </c>
      <c r="BT17" s="656"/>
      <c r="BU17" s="656"/>
      <c r="BV17" s="656"/>
      <c r="BW17" s="656"/>
      <c r="BX17" s="656"/>
      <c r="BY17" s="656"/>
      <c r="BZ17" s="656"/>
      <c r="CA17" s="656"/>
      <c r="CB17" s="714"/>
      <c r="CD17" s="665" t="s">
        <v>210</v>
      </c>
      <c r="CE17" s="666"/>
      <c r="CF17" s="666"/>
      <c r="CG17" s="666"/>
      <c r="CH17" s="666"/>
      <c r="CI17" s="666"/>
      <c r="CJ17" s="666"/>
      <c r="CK17" s="666"/>
      <c r="CL17" s="666"/>
      <c r="CM17" s="666"/>
      <c r="CN17" s="666"/>
      <c r="CO17" s="666"/>
      <c r="CP17" s="666"/>
      <c r="CQ17" s="667"/>
      <c r="CR17" s="628">
        <v>16702538</v>
      </c>
      <c r="CS17" s="629"/>
      <c r="CT17" s="629"/>
      <c r="CU17" s="629"/>
      <c r="CV17" s="629"/>
      <c r="CW17" s="629"/>
      <c r="CX17" s="629"/>
      <c r="CY17" s="630"/>
      <c r="CZ17" s="655">
        <v>8.1999999999999993</v>
      </c>
      <c r="DA17" s="655"/>
      <c r="DB17" s="655"/>
      <c r="DC17" s="655"/>
      <c r="DD17" s="634" t="s">
        <v>542</v>
      </c>
      <c r="DE17" s="629"/>
      <c r="DF17" s="629"/>
      <c r="DG17" s="629"/>
      <c r="DH17" s="629"/>
      <c r="DI17" s="629"/>
      <c r="DJ17" s="629"/>
      <c r="DK17" s="629"/>
      <c r="DL17" s="629"/>
      <c r="DM17" s="629"/>
      <c r="DN17" s="629"/>
      <c r="DO17" s="629"/>
      <c r="DP17" s="630"/>
      <c r="DQ17" s="634">
        <v>16407485</v>
      </c>
      <c r="DR17" s="629"/>
      <c r="DS17" s="629"/>
      <c r="DT17" s="629"/>
      <c r="DU17" s="629"/>
      <c r="DV17" s="629"/>
      <c r="DW17" s="629"/>
      <c r="DX17" s="629"/>
      <c r="DY17" s="629"/>
      <c r="DZ17" s="629"/>
      <c r="EA17" s="629"/>
      <c r="EB17" s="629"/>
      <c r="EC17" s="673"/>
    </row>
    <row r="18" spans="2:133" ht="11.25" customHeight="1" x14ac:dyDescent="0.2">
      <c r="B18" s="625" t="s">
        <v>211</v>
      </c>
      <c r="C18" s="626"/>
      <c r="D18" s="626"/>
      <c r="E18" s="626"/>
      <c r="F18" s="626"/>
      <c r="G18" s="626"/>
      <c r="H18" s="626"/>
      <c r="I18" s="626"/>
      <c r="J18" s="626"/>
      <c r="K18" s="626"/>
      <c r="L18" s="626"/>
      <c r="M18" s="626"/>
      <c r="N18" s="626"/>
      <c r="O18" s="626"/>
      <c r="P18" s="626"/>
      <c r="Q18" s="627"/>
      <c r="R18" s="628">
        <v>1670918</v>
      </c>
      <c r="S18" s="629"/>
      <c r="T18" s="629"/>
      <c r="U18" s="629"/>
      <c r="V18" s="629"/>
      <c r="W18" s="629"/>
      <c r="X18" s="629"/>
      <c r="Y18" s="630"/>
      <c r="Z18" s="655">
        <v>0.8</v>
      </c>
      <c r="AA18" s="655"/>
      <c r="AB18" s="655"/>
      <c r="AC18" s="655"/>
      <c r="AD18" s="656">
        <v>1541390</v>
      </c>
      <c r="AE18" s="656"/>
      <c r="AF18" s="656"/>
      <c r="AG18" s="656"/>
      <c r="AH18" s="656"/>
      <c r="AI18" s="656"/>
      <c r="AJ18" s="656"/>
      <c r="AK18" s="656"/>
      <c r="AL18" s="631">
        <v>1.5</v>
      </c>
      <c r="AM18" s="632"/>
      <c r="AN18" s="632"/>
      <c r="AO18" s="657"/>
      <c r="AP18" s="625" t="s">
        <v>555</v>
      </c>
      <c r="AQ18" s="626"/>
      <c r="AR18" s="626"/>
      <c r="AS18" s="626"/>
      <c r="AT18" s="626"/>
      <c r="AU18" s="626"/>
      <c r="AV18" s="626"/>
      <c r="AW18" s="626"/>
      <c r="AX18" s="626"/>
      <c r="AY18" s="626"/>
      <c r="AZ18" s="626"/>
      <c r="BA18" s="626"/>
      <c r="BB18" s="626"/>
      <c r="BC18" s="626"/>
      <c r="BD18" s="626"/>
      <c r="BE18" s="626"/>
      <c r="BF18" s="627"/>
      <c r="BG18" s="628" t="s">
        <v>538</v>
      </c>
      <c r="BH18" s="629"/>
      <c r="BI18" s="629"/>
      <c r="BJ18" s="629"/>
      <c r="BK18" s="629"/>
      <c r="BL18" s="629"/>
      <c r="BM18" s="629"/>
      <c r="BN18" s="630"/>
      <c r="BO18" s="655" t="s">
        <v>542</v>
      </c>
      <c r="BP18" s="655"/>
      <c r="BQ18" s="655"/>
      <c r="BR18" s="655"/>
      <c r="BS18" s="656" t="s">
        <v>542</v>
      </c>
      <c r="BT18" s="656"/>
      <c r="BU18" s="656"/>
      <c r="BV18" s="656"/>
      <c r="BW18" s="656"/>
      <c r="BX18" s="656"/>
      <c r="BY18" s="656"/>
      <c r="BZ18" s="656"/>
      <c r="CA18" s="656"/>
      <c r="CB18" s="714"/>
      <c r="CD18" s="665" t="s">
        <v>212</v>
      </c>
      <c r="CE18" s="666"/>
      <c r="CF18" s="666"/>
      <c r="CG18" s="666"/>
      <c r="CH18" s="666"/>
      <c r="CI18" s="666"/>
      <c r="CJ18" s="666"/>
      <c r="CK18" s="666"/>
      <c r="CL18" s="666"/>
      <c r="CM18" s="666"/>
      <c r="CN18" s="666"/>
      <c r="CO18" s="666"/>
      <c r="CP18" s="666"/>
      <c r="CQ18" s="667"/>
      <c r="CR18" s="628" t="s">
        <v>538</v>
      </c>
      <c r="CS18" s="629"/>
      <c r="CT18" s="629"/>
      <c r="CU18" s="629"/>
      <c r="CV18" s="629"/>
      <c r="CW18" s="629"/>
      <c r="CX18" s="629"/>
      <c r="CY18" s="630"/>
      <c r="CZ18" s="655" t="s">
        <v>538</v>
      </c>
      <c r="DA18" s="655"/>
      <c r="DB18" s="655"/>
      <c r="DC18" s="655"/>
      <c r="DD18" s="634" t="s">
        <v>538</v>
      </c>
      <c r="DE18" s="629"/>
      <c r="DF18" s="629"/>
      <c r="DG18" s="629"/>
      <c r="DH18" s="629"/>
      <c r="DI18" s="629"/>
      <c r="DJ18" s="629"/>
      <c r="DK18" s="629"/>
      <c r="DL18" s="629"/>
      <c r="DM18" s="629"/>
      <c r="DN18" s="629"/>
      <c r="DO18" s="629"/>
      <c r="DP18" s="630"/>
      <c r="DQ18" s="634" t="s">
        <v>538</v>
      </c>
      <c r="DR18" s="629"/>
      <c r="DS18" s="629"/>
      <c r="DT18" s="629"/>
      <c r="DU18" s="629"/>
      <c r="DV18" s="629"/>
      <c r="DW18" s="629"/>
      <c r="DX18" s="629"/>
      <c r="DY18" s="629"/>
      <c r="DZ18" s="629"/>
      <c r="EA18" s="629"/>
      <c r="EB18" s="629"/>
      <c r="EC18" s="673"/>
    </row>
    <row r="19" spans="2:133" ht="11.25" customHeight="1" x14ac:dyDescent="0.2">
      <c r="B19" s="625" t="s">
        <v>556</v>
      </c>
      <c r="C19" s="626"/>
      <c r="D19" s="626"/>
      <c r="E19" s="626"/>
      <c r="F19" s="626"/>
      <c r="G19" s="626"/>
      <c r="H19" s="626"/>
      <c r="I19" s="626"/>
      <c r="J19" s="626"/>
      <c r="K19" s="626"/>
      <c r="L19" s="626"/>
      <c r="M19" s="626"/>
      <c r="N19" s="626"/>
      <c r="O19" s="626"/>
      <c r="P19" s="626"/>
      <c r="Q19" s="627"/>
      <c r="R19" s="628">
        <v>472231</v>
      </c>
      <c r="S19" s="629"/>
      <c r="T19" s="629"/>
      <c r="U19" s="629"/>
      <c r="V19" s="629"/>
      <c r="W19" s="629"/>
      <c r="X19" s="629"/>
      <c r="Y19" s="630"/>
      <c r="Z19" s="655">
        <v>0.2</v>
      </c>
      <c r="AA19" s="655"/>
      <c r="AB19" s="655"/>
      <c r="AC19" s="655"/>
      <c r="AD19" s="656">
        <v>472231</v>
      </c>
      <c r="AE19" s="656"/>
      <c r="AF19" s="656"/>
      <c r="AG19" s="656"/>
      <c r="AH19" s="656"/>
      <c r="AI19" s="656"/>
      <c r="AJ19" s="656"/>
      <c r="AK19" s="656"/>
      <c r="AL19" s="631">
        <v>0.4</v>
      </c>
      <c r="AM19" s="632"/>
      <c r="AN19" s="632"/>
      <c r="AO19" s="657"/>
      <c r="AP19" s="625" t="s">
        <v>213</v>
      </c>
      <c r="AQ19" s="626"/>
      <c r="AR19" s="626"/>
      <c r="AS19" s="626"/>
      <c r="AT19" s="626"/>
      <c r="AU19" s="626"/>
      <c r="AV19" s="626"/>
      <c r="AW19" s="626"/>
      <c r="AX19" s="626"/>
      <c r="AY19" s="626"/>
      <c r="AZ19" s="626"/>
      <c r="BA19" s="626"/>
      <c r="BB19" s="626"/>
      <c r="BC19" s="626"/>
      <c r="BD19" s="626"/>
      <c r="BE19" s="626"/>
      <c r="BF19" s="627"/>
      <c r="BG19" s="628">
        <v>8761864</v>
      </c>
      <c r="BH19" s="629"/>
      <c r="BI19" s="629"/>
      <c r="BJ19" s="629"/>
      <c r="BK19" s="629"/>
      <c r="BL19" s="629"/>
      <c r="BM19" s="629"/>
      <c r="BN19" s="630"/>
      <c r="BO19" s="655">
        <v>11.6</v>
      </c>
      <c r="BP19" s="655"/>
      <c r="BQ19" s="655"/>
      <c r="BR19" s="655"/>
      <c r="BS19" s="656" t="s">
        <v>542</v>
      </c>
      <c r="BT19" s="656"/>
      <c r="BU19" s="656"/>
      <c r="BV19" s="656"/>
      <c r="BW19" s="656"/>
      <c r="BX19" s="656"/>
      <c r="BY19" s="656"/>
      <c r="BZ19" s="656"/>
      <c r="CA19" s="656"/>
      <c r="CB19" s="714"/>
      <c r="CD19" s="665" t="s">
        <v>557</v>
      </c>
      <c r="CE19" s="666"/>
      <c r="CF19" s="666"/>
      <c r="CG19" s="666"/>
      <c r="CH19" s="666"/>
      <c r="CI19" s="666"/>
      <c r="CJ19" s="666"/>
      <c r="CK19" s="666"/>
      <c r="CL19" s="666"/>
      <c r="CM19" s="666"/>
      <c r="CN19" s="666"/>
      <c r="CO19" s="666"/>
      <c r="CP19" s="666"/>
      <c r="CQ19" s="667"/>
      <c r="CR19" s="628" t="s">
        <v>538</v>
      </c>
      <c r="CS19" s="629"/>
      <c r="CT19" s="629"/>
      <c r="CU19" s="629"/>
      <c r="CV19" s="629"/>
      <c r="CW19" s="629"/>
      <c r="CX19" s="629"/>
      <c r="CY19" s="630"/>
      <c r="CZ19" s="655" t="s">
        <v>538</v>
      </c>
      <c r="DA19" s="655"/>
      <c r="DB19" s="655"/>
      <c r="DC19" s="655"/>
      <c r="DD19" s="634" t="s">
        <v>538</v>
      </c>
      <c r="DE19" s="629"/>
      <c r="DF19" s="629"/>
      <c r="DG19" s="629"/>
      <c r="DH19" s="629"/>
      <c r="DI19" s="629"/>
      <c r="DJ19" s="629"/>
      <c r="DK19" s="629"/>
      <c r="DL19" s="629"/>
      <c r="DM19" s="629"/>
      <c r="DN19" s="629"/>
      <c r="DO19" s="629"/>
      <c r="DP19" s="630"/>
      <c r="DQ19" s="634" t="s">
        <v>538</v>
      </c>
      <c r="DR19" s="629"/>
      <c r="DS19" s="629"/>
      <c r="DT19" s="629"/>
      <c r="DU19" s="629"/>
      <c r="DV19" s="629"/>
      <c r="DW19" s="629"/>
      <c r="DX19" s="629"/>
      <c r="DY19" s="629"/>
      <c r="DZ19" s="629"/>
      <c r="EA19" s="629"/>
      <c r="EB19" s="629"/>
      <c r="EC19" s="673"/>
    </row>
    <row r="20" spans="2:133" ht="11.25" customHeight="1" x14ac:dyDescent="0.2">
      <c r="B20" s="625" t="s">
        <v>214</v>
      </c>
      <c r="C20" s="626"/>
      <c r="D20" s="626"/>
      <c r="E20" s="626"/>
      <c r="F20" s="626"/>
      <c r="G20" s="626"/>
      <c r="H20" s="626"/>
      <c r="I20" s="626"/>
      <c r="J20" s="626"/>
      <c r="K20" s="626"/>
      <c r="L20" s="626"/>
      <c r="M20" s="626"/>
      <c r="N20" s="626"/>
      <c r="O20" s="626"/>
      <c r="P20" s="626"/>
      <c r="Q20" s="627"/>
      <c r="R20" s="628">
        <v>48332</v>
      </c>
      <c r="S20" s="629"/>
      <c r="T20" s="629"/>
      <c r="U20" s="629"/>
      <c r="V20" s="629"/>
      <c r="W20" s="629"/>
      <c r="X20" s="629"/>
      <c r="Y20" s="630"/>
      <c r="Z20" s="655">
        <v>0</v>
      </c>
      <c r="AA20" s="655"/>
      <c r="AB20" s="655"/>
      <c r="AC20" s="655"/>
      <c r="AD20" s="656">
        <v>48332</v>
      </c>
      <c r="AE20" s="656"/>
      <c r="AF20" s="656"/>
      <c r="AG20" s="656"/>
      <c r="AH20" s="656"/>
      <c r="AI20" s="656"/>
      <c r="AJ20" s="656"/>
      <c r="AK20" s="656"/>
      <c r="AL20" s="631">
        <v>0</v>
      </c>
      <c r="AM20" s="632"/>
      <c r="AN20" s="632"/>
      <c r="AO20" s="657"/>
      <c r="AP20" s="625" t="s">
        <v>558</v>
      </c>
      <c r="AQ20" s="626"/>
      <c r="AR20" s="626"/>
      <c r="AS20" s="626"/>
      <c r="AT20" s="626"/>
      <c r="AU20" s="626"/>
      <c r="AV20" s="626"/>
      <c r="AW20" s="626"/>
      <c r="AX20" s="626"/>
      <c r="AY20" s="626"/>
      <c r="AZ20" s="626"/>
      <c r="BA20" s="626"/>
      <c r="BB20" s="626"/>
      <c r="BC20" s="626"/>
      <c r="BD20" s="626"/>
      <c r="BE20" s="626"/>
      <c r="BF20" s="627"/>
      <c r="BG20" s="628">
        <v>8761864</v>
      </c>
      <c r="BH20" s="629"/>
      <c r="BI20" s="629"/>
      <c r="BJ20" s="629"/>
      <c r="BK20" s="629"/>
      <c r="BL20" s="629"/>
      <c r="BM20" s="629"/>
      <c r="BN20" s="630"/>
      <c r="BO20" s="655">
        <v>11.6</v>
      </c>
      <c r="BP20" s="655"/>
      <c r="BQ20" s="655"/>
      <c r="BR20" s="655"/>
      <c r="BS20" s="656" t="s">
        <v>542</v>
      </c>
      <c r="BT20" s="656"/>
      <c r="BU20" s="656"/>
      <c r="BV20" s="656"/>
      <c r="BW20" s="656"/>
      <c r="BX20" s="656"/>
      <c r="BY20" s="656"/>
      <c r="BZ20" s="656"/>
      <c r="CA20" s="656"/>
      <c r="CB20" s="714"/>
      <c r="CD20" s="665" t="s">
        <v>215</v>
      </c>
      <c r="CE20" s="666"/>
      <c r="CF20" s="666"/>
      <c r="CG20" s="666"/>
      <c r="CH20" s="666"/>
      <c r="CI20" s="666"/>
      <c r="CJ20" s="666"/>
      <c r="CK20" s="666"/>
      <c r="CL20" s="666"/>
      <c r="CM20" s="666"/>
      <c r="CN20" s="666"/>
      <c r="CO20" s="666"/>
      <c r="CP20" s="666"/>
      <c r="CQ20" s="667"/>
      <c r="CR20" s="628">
        <v>203252941</v>
      </c>
      <c r="CS20" s="629"/>
      <c r="CT20" s="629"/>
      <c r="CU20" s="629"/>
      <c r="CV20" s="629"/>
      <c r="CW20" s="629"/>
      <c r="CX20" s="629"/>
      <c r="CY20" s="630"/>
      <c r="CZ20" s="655">
        <v>100</v>
      </c>
      <c r="DA20" s="655"/>
      <c r="DB20" s="655"/>
      <c r="DC20" s="655"/>
      <c r="DD20" s="634">
        <v>23664206</v>
      </c>
      <c r="DE20" s="629"/>
      <c r="DF20" s="629"/>
      <c r="DG20" s="629"/>
      <c r="DH20" s="629"/>
      <c r="DI20" s="629"/>
      <c r="DJ20" s="629"/>
      <c r="DK20" s="629"/>
      <c r="DL20" s="629"/>
      <c r="DM20" s="629"/>
      <c r="DN20" s="629"/>
      <c r="DO20" s="629"/>
      <c r="DP20" s="630"/>
      <c r="DQ20" s="634">
        <v>118562046</v>
      </c>
      <c r="DR20" s="629"/>
      <c r="DS20" s="629"/>
      <c r="DT20" s="629"/>
      <c r="DU20" s="629"/>
      <c r="DV20" s="629"/>
      <c r="DW20" s="629"/>
      <c r="DX20" s="629"/>
      <c r="DY20" s="629"/>
      <c r="DZ20" s="629"/>
      <c r="EA20" s="629"/>
      <c r="EB20" s="629"/>
      <c r="EC20" s="673"/>
    </row>
    <row r="21" spans="2:133" ht="11.25" customHeight="1" x14ac:dyDescent="0.2">
      <c r="B21" s="625" t="s">
        <v>216</v>
      </c>
      <c r="C21" s="626"/>
      <c r="D21" s="626"/>
      <c r="E21" s="626"/>
      <c r="F21" s="626"/>
      <c r="G21" s="626"/>
      <c r="H21" s="626"/>
      <c r="I21" s="626"/>
      <c r="J21" s="626"/>
      <c r="K21" s="626"/>
      <c r="L21" s="626"/>
      <c r="M21" s="626"/>
      <c r="N21" s="626"/>
      <c r="O21" s="626"/>
      <c r="P21" s="626"/>
      <c r="Q21" s="627"/>
      <c r="R21" s="628">
        <v>32094</v>
      </c>
      <c r="S21" s="629"/>
      <c r="T21" s="629"/>
      <c r="U21" s="629"/>
      <c r="V21" s="629"/>
      <c r="W21" s="629"/>
      <c r="X21" s="629"/>
      <c r="Y21" s="630"/>
      <c r="Z21" s="655">
        <v>0</v>
      </c>
      <c r="AA21" s="655"/>
      <c r="AB21" s="655"/>
      <c r="AC21" s="655"/>
      <c r="AD21" s="656">
        <v>32094</v>
      </c>
      <c r="AE21" s="656"/>
      <c r="AF21" s="656"/>
      <c r="AG21" s="656"/>
      <c r="AH21" s="656"/>
      <c r="AI21" s="656"/>
      <c r="AJ21" s="656"/>
      <c r="AK21" s="656"/>
      <c r="AL21" s="631">
        <v>0</v>
      </c>
      <c r="AM21" s="632"/>
      <c r="AN21" s="632"/>
      <c r="AO21" s="657"/>
      <c r="AP21" s="721" t="s">
        <v>559</v>
      </c>
      <c r="AQ21" s="728"/>
      <c r="AR21" s="728"/>
      <c r="AS21" s="728"/>
      <c r="AT21" s="728"/>
      <c r="AU21" s="728"/>
      <c r="AV21" s="728"/>
      <c r="AW21" s="728"/>
      <c r="AX21" s="728"/>
      <c r="AY21" s="728"/>
      <c r="AZ21" s="728"/>
      <c r="BA21" s="728"/>
      <c r="BB21" s="728"/>
      <c r="BC21" s="728"/>
      <c r="BD21" s="728"/>
      <c r="BE21" s="728"/>
      <c r="BF21" s="723"/>
      <c r="BG21" s="628">
        <v>9376</v>
      </c>
      <c r="BH21" s="629"/>
      <c r="BI21" s="629"/>
      <c r="BJ21" s="629"/>
      <c r="BK21" s="629"/>
      <c r="BL21" s="629"/>
      <c r="BM21" s="629"/>
      <c r="BN21" s="630"/>
      <c r="BO21" s="655">
        <v>0</v>
      </c>
      <c r="BP21" s="655"/>
      <c r="BQ21" s="655"/>
      <c r="BR21" s="655"/>
      <c r="BS21" s="656" t="s">
        <v>548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2">
      <c r="B22" s="691" t="s">
        <v>560</v>
      </c>
      <c r="C22" s="692"/>
      <c r="D22" s="692"/>
      <c r="E22" s="692"/>
      <c r="F22" s="692"/>
      <c r="G22" s="692"/>
      <c r="H22" s="692"/>
      <c r="I22" s="692"/>
      <c r="J22" s="692"/>
      <c r="K22" s="692"/>
      <c r="L22" s="692"/>
      <c r="M22" s="692"/>
      <c r="N22" s="692"/>
      <c r="O22" s="692"/>
      <c r="P22" s="692"/>
      <c r="Q22" s="693"/>
      <c r="R22" s="628">
        <v>1118261</v>
      </c>
      <c r="S22" s="629"/>
      <c r="T22" s="629"/>
      <c r="U22" s="629"/>
      <c r="V22" s="629"/>
      <c r="W22" s="629"/>
      <c r="X22" s="629"/>
      <c r="Y22" s="630"/>
      <c r="Z22" s="655">
        <v>0.5</v>
      </c>
      <c r="AA22" s="655"/>
      <c r="AB22" s="655"/>
      <c r="AC22" s="655"/>
      <c r="AD22" s="656">
        <v>988733</v>
      </c>
      <c r="AE22" s="656"/>
      <c r="AF22" s="656"/>
      <c r="AG22" s="656"/>
      <c r="AH22" s="656"/>
      <c r="AI22" s="656"/>
      <c r="AJ22" s="656"/>
      <c r="AK22" s="656"/>
      <c r="AL22" s="631">
        <v>0.89999997615814209</v>
      </c>
      <c r="AM22" s="632"/>
      <c r="AN22" s="632"/>
      <c r="AO22" s="657"/>
      <c r="AP22" s="721" t="s">
        <v>561</v>
      </c>
      <c r="AQ22" s="728"/>
      <c r="AR22" s="728"/>
      <c r="AS22" s="728"/>
      <c r="AT22" s="728"/>
      <c r="AU22" s="728"/>
      <c r="AV22" s="728"/>
      <c r="AW22" s="728"/>
      <c r="AX22" s="728"/>
      <c r="AY22" s="728"/>
      <c r="AZ22" s="728"/>
      <c r="BA22" s="728"/>
      <c r="BB22" s="728"/>
      <c r="BC22" s="728"/>
      <c r="BD22" s="728"/>
      <c r="BE22" s="728"/>
      <c r="BF22" s="723"/>
      <c r="BG22" s="628">
        <v>3637585</v>
      </c>
      <c r="BH22" s="629"/>
      <c r="BI22" s="629"/>
      <c r="BJ22" s="629"/>
      <c r="BK22" s="629"/>
      <c r="BL22" s="629"/>
      <c r="BM22" s="629"/>
      <c r="BN22" s="630"/>
      <c r="BO22" s="655">
        <v>4.8</v>
      </c>
      <c r="BP22" s="655"/>
      <c r="BQ22" s="655"/>
      <c r="BR22" s="655"/>
      <c r="BS22" s="656" t="s">
        <v>538</v>
      </c>
      <c r="BT22" s="656"/>
      <c r="BU22" s="656"/>
      <c r="BV22" s="656"/>
      <c r="BW22" s="656"/>
      <c r="BX22" s="656"/>
      <c r="BY22" s="656"/>
      <c r="BZ22" s="656"/>
      <c r="CA22" s="656"/>
      <c r="CB22" s="714"/>
      <c r="CD22" s="730" t="s">
        <v>217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218</v>
      </c>
      <c r="C23" s="626"/>
      <c r="D23" s="626"/>
      <c r="E23" s="626"/>
      <c r="F23" s="626"/>
      <c r="G23" s="626"/>
      <c r="H23" s="626"/>
      <c r="I23" s="626"/>
      <c r="J23" s="626"/>
      <c r="K23" s="626"/>
      <c r="L23" s="626"/>
      <c r="M23" s="626"/>
      <c r="N23" s="626"/>
      <c r="O23" s="626"/>
      <c r="P23" s="626"/>
      <c r="Q23" s="627"/>
      <c r="R23" s="628">
        <v>19210799</v>
      </c>
      <c r="S23" s="629"/>
      <c r="T23" s="629"/>
      <c r="U23" s="629"/>
      <c r="V23" s="629"/>
      <c r="W23" s="629"/>
      <c r="X23" s="629"/>
      <c r="Y23" s="630"/>
      <c r="Z23" s="655">
        <v>9.1</v>
      </c>
      <c r="AA23" s="655"/>
      <c r="AB23" s="655"/>
      <c r="AC23" s="655"/>
      <c r="AD23" s="656">
        <v>18144569</v>
      </c>
      <c r="AE23" s="656"/>
      <c r="AF23" s="656"/>
      <c r="AG23" s="656"/>
      <c r="AH23" s="656"/>
      <c r="AI23" s="656"/>
      <c r="AJ23" s="656"/>
      <c r="AK23" s="656"/>
      <c r="AL23" s="631">
        <v>17.2</v>
      </c>
      <c r="AM23" s="632"/>
      <c r="AN23" s="632"/>
      <c r="AO23" s="657"/>
      <c r="AP23" s="721" t="s">
        <v>562</v>
      </c>
      <c r="AQ23" s="728"/>
      <c r="AR23" s="728"/>
      <c r="AS23" s="728"/>
      <c r="AT23" s="728"/>
      <c r="AU23" s="728"/>
      <c r="AV23" s="728"/>
      <c r="AW23" s="728"/>
      <c r="AX23" s="728"/>
      <c r="AY23" s="728"/>
      <c r="AZ23" s="728"/>
      <c r="BA23" s="728"/>
      <c r="BB23" s="728"/>
      <c r="BC23" s="728"/>
      <c r="BD23" s="728"/>
      <c r="BE23" s="728"/>
      <c r="BF23" s="723"/>
      <c r="BG23" s="628">
        <v>5114903</v>
      </c>
      <c r="BH23" s="629"/>
      <c r="BI23" s="629"/>
      <c r="BJ23" s="629"/>
      <c r="BK23" s="629"/>
      <c r="BL23" s="629"/>
      <c r="BM23" s="629"/>
      <c r="BN23" s="630"/>
      <c r="BO23" s="655">
        <v>6.7</v>
      </c>
      <c r="BP23" s="655"/>
      <c r="BQ23" s="655"/>
      <c r="BR23" s="655"/>
      <c r="BS23" s="656" t="s">
        <v>538</v>
      </c>
      <c r="BT23" s="656"/>
      <c r="BU23" s="656"/>
      <c r="BV23" s="656"/>
      <c r="BW23" s="656"/>
      <c r="BX23" s="656"/>
      <c r="BY23" s="656"/>
      <c r="BZ23" s="656"/>
      <c r="CA23" s="656"/>
      <c r="CB23" s="714"/>
      <c r="CD23" s="730" t="s">
        <v>183</v>
      </c>
      <c r="CE23" s="731"/>
      <c r="CF23" s="731"/>
      <c r="CG23" s="731"/>
      <c r="CH23" s="731"/>
      <c r="CI23" s="731"/>
      <c r="CJ23" s="731"/>
      <c r="CK23" s="731"/>
      <c r="CL23" s="731"/>
      <c r="CM23" s="731"/>
      <c r="CN23" s="731"/>
      <c r="CO23" s="731"/>
      <c r="CP23" s="731"/>
      <c r="CQ23" s="732"/>
      <c r="CR23" s="730" t="s">
        <v>219</v>
      </c>
      <c r="CS23" s="731"/>
      <c r="CT23" s="731"/>
      <c r="CU23" s="731"/>
      <c r="CV23" s="731"/>
      <c r="CW23" s="731"/>
      <c r="CX23" s="731"/>
      <c r="CY23" s="732"/>
      <c r="CZ23" s="730" t="s">
        <v>563</v>
      </c>
      <c r="DA23" s="731"/>
      <c r="DB23" s="731"/>
      <c r="DC23" s="732"/>
      <c r="DD23" s="730" t="s">
        <v>564</v>
      </c>
      <c r="DE23" s="731"/>
      <c r="DF23" s="731"/>
      <c r="DG23" s="731"/>
      <c r="DH23" s="731"/>
      <c r="DI23" s="731"/>
      <c r="DJ23" s="731"/>
      <c r="DK23" s="732"/>
      <c r="DL23" s="733" t="s">
        <v>220</v>
      </c>
      <c r="DM23" s="734"/>
      <c r="DN23" s="734"/>
      <c r="DO23" s="734"/>
      <c r="DP23" s="734"/>
      <c r="DQ23" s="734"/>
      <c r="DR23" s="734"/>
      <c r="DS23" s="734"/>
      <c r="DT23" s="734"/>
      <c r="DU23" s="734"/>
      <c r="DV23" s="735"/>
      <c r="DW23" s="730" t="s">
        <v>221</v>
      </c>
      <c r="DX23" s="731"/>
      <c r="DY23" s="731"/>
      <c r="DZ23" s="731"/>
      <c r="EA23" s="731"/>
      <c r="EB23" s="731"/>
      <c r="EC23" s="732"/>
    </row>
    <row r="24" spans="2:133" ht="11.25" customHeight="1" x14ac:dyDescent="0.2">
      <c r="B24" s="625" t="s">
        <v>565</v>
      </c>
      <c r="C24" s="626"/>
      <c r="D24" s="626"/>
      <c r="E24" s="626"/>
      <c r="F24" s="626"/>
      <c r="G24" s="626"/>
      <c r="H24" s="626"/>
      <c r="I24" s="626"/>
      <c r="J24" s="626"/>
      <c r="K24" s="626"/>
      <c r="L24" s="626"/>
      <c r="M24" s="626"/>
      <c r="N24" s="626"/>
      <c r="O24" s="626"/>
      <c r="P24" s="626"/>
      <c r="Q24" s="627"/>
      <c r="R24" s="628">
        <v>18144569</v>
      </c>
      <c r="S24" s="629"/>
      <c r="T24" s="629"/>
      <c r="U24" s="629"/>
      <c r="V24" s="629"/>
      <c r="W24" s="629"/>
      <c r="X24" s="629"/>
      <c r="Y24" s="630"/>
      <c r="Z24" s="655">
        <v>8.6</v>
      </c>
      <c r="AA24" s="655"/>
      <c r="AB24" s="655"/>
      <c r="AC24" s="655"/>
      <c r="AD24" s="656">
        <v>18144569</v>
      </c>
      <c r="AE24" s="656"/>
      <c r="AF24" s="656"/>
      <c r="AG24" s="656"/>
      <c r="AH24" s="656"/>
      <c r="AI24" s="656"/>
      <c r="AJ24" s="656"/>
      <c r="AK24" s="656"/>
      <c r="AL24" s="631">
        <v>17.2</v>
      </c>
      <c r="AM24" s="632"/>
      <c r="AN24" s="632"/>
      <c r="AO24" s="657"/>
      <c r="AP24" s="721" t="s">
        <v>566</v>
      </c>
      <c r="AQ24" s="728"/>
      <c r="AR24" s="728"/>
      <c r="AS24" s="728"/>
      <c r="AT24" s="728"/>
      <c r="AU24" s="728"/>
      <c r="AV24" s="728"/>
      <c r="AW24" s="728"/>
      <c r="AX24" s="728"/>
      <c r="AY24" s="728"/>
      <c r="AZ24" s="728"/>
      <c r="BA24" s="728"/>
      <c r="BB24" s="728"/>
      <c r="BC24" s="728"/>
      <c r="BD24" s="728"/>
      <c r="BE24" s="728"/>
      <c r="BF24" s="723"/>
      <c r="BG24" s="628" t="s">
        <v>538</v>
      </c>
      <c r="BH24" s="629"/>
      <c r="BI24" s="629"/>
      <c r="BJ24" s="629"/>
      <c r="BK24" s="629"/>
      <c r="BL24" s="629"/>
      <c r="BM24" s="629"/>
      <c r="BN24" s="630"/>
      <c r="BO24" s="655" t="s">
        <v>538</v>
      </c>
      <c r="BP24" s="655"/>
      <c r="BQ24" s="655"/>
      <c r="BR24" s="655"/>
      <c r="BS24" s="656" t="s">
        <v>538</v>
      </c>
      <c r="BT24" s="656"/>
      <c r="BU24" s="656"/>
      <c r="BV24" s="656"/>
      <c r="BW24" s="656"/>
      <c r="BX24" s="656"/>
      <c r="BY24" s="656"/>
      <c r="BZ24" s="656"/>
      <c r="CA24" s="656"/>
      <c r="CB24" s="714"/>
      <c r="CD24" s="684" t="s">
        <v>222</v>
      </c>
      <c r="CE24" s="685"/>
      <c r="CF24" s="685"/>
      <c r="CG24" s="685"/>
      <c r="CH24" s="685"/>
      <c r="CI24" s="685"/>
      <c r="CJ24" s="685"/>
      <c r="CK24" s="685"/>
      <c r="CL24" s="685"/>
      <c r="CM24" s="685"/>
      <c r="CN24" s="685"/>
      <c r="CO24" s="685"/>
      <c r="CP24" s="685"/>
      <c r="CQ24" s="686"/>
      <c r="CR24" s="681">
        <v>108742663</v>
      </c>
      <c r="CS24" s="682"/>
      <c r="CT24" s="682"/>
      <c r="CU24" s="682"/>
      <c r="CV24" s="682"/>
      <c r="CW24" s="682"/>
      <c r="CX24" s="682"/>
      <c r="CY24" s="725"/>
      <c r="CZ24" s="726">
        <v>53.5</v>
      </c>
      <c r="DA24" s="701"/>
      <c r="DB24" s="701"/>
      <c r="DC24" s="729"/>
      <c r="DD24" s="724">
        <v>56267087</v>
      </c>
      <c r="DE24" s="682"/>
      <c r="DF24" s="682"/>
      <c r="DG24" s="682"/>
      <c r="DH24" s="682"/>
      <c r="DI24" s="682"/>
      <c r="DJ24" s="682"/>
      <c r="DK24" s="725"/>
      <c r="DL24" s="724">
        <v>51273215</v>
      </c>
      <c r="DM24" s="682"/>
      <c r="DN24" s="682"/>
      <c r="DO24" s="682"/>
      <c r="DP24" s="682"/>
      <c r="DQ24" s="682"/>
      <c r="DR24" s="682"/>
      <c r="DS24" s="682"/>
      <c r="DT24" s="682"/>
      <c r="DU24" s="682"/>
      <c r="DV24" s="725"/>
      <c r="DW24" s="726">
        <v>47.7</v>
      </c>
      <c r="DX24" s="701"/>
      <c r="DY24" s="701"/>
      <c r="DZ24" s="701"/>
      <c r="EA24" s="701"/>
      <c r="EB24" s="701"/>
      <c r="EC24" s="727"/>
    </row>
    <row r="25" spans="2:133" ht="11.25" customHeight="1" x14ac:dyDescent="0.2">
      <c r="B25" s="625" t="s">
        <v>567</v>
      </c>
      <c r="C25" s="626"/>
      <c r="D25" s="626"/>
      <c r="E25" s="626"/>
      <c r="F25" s="626"/>
      <c r="G25" s="626"/>
      <c r="H25" s="626"/>
      <c r="I25" s="626"/>
      <c r="J25" s="626"/>
      <c r="K25" s="626"/>
      <c r="L25" s="626"/>
      <c r="M25" s="626"/>
      <c r="N25" s="626"/>
      <c r="O25" s="626"/>
      <c r="P25" s="626"/>
      <c r="Q25" s="627"/>
      <c r="R25" s="628">
        <v>1066223</v>
      </c>
      <c r="S25" s="629"/>
      <c r="T25" s="629"/>
      <c r="U25" s="629"/>
      <c r="V25" s="629"/>
      <c r="W25" s="629"/>
      <c r="X25" s="629"/>
      <c r="Y25" s="630"/>
      <c r="Z25" s="655">
        <v>0.5</v>
      </c>
      <c r="AA25" s="655"/>
      <c r="AB25" s="655"/>
      <c r="AC25" s="655"/>
      <c r="AD25" s="656" t="s">
        <v>538</v>
      </c>
      <c r="AE25" s="656"/>
      <c r="AF25" s="656"/>
      <c r="AG25" s="656"/>
      <c r="AH25" s="656"/>
      <c r="AI25" s="656"/>
      <c r="AJ25" s="656"/>
      <c r="AK25" s="656"/>
      <c r="AL25" s="631" t="s">
        <v>538</v>
      </c>
      <c r="AM25" s="632"/>
      <c r="AN25" s="632"/>
      <c r="AO25" s="657"/>
      <c r="AP25" s="721" t="s">
        <v>568</v>
      </c>
      <c r="AQ25" s="728"/>
      <c r="AR25" s="728"/>
      <c r="AS25" s="728"/>
      <c r="AT25" s="728"/>
      <c r="AU25" s="728"/>
      <c r="AV25" s="728"/>
      <c r="AW25" s="728"/>
      <c r="AX25" s="728"/>
      <c r="AY25" s="728"/>
      <c r="AZ25" s="728"/>
      <c r="BA25" s="728"/>
      <c r="BB25" s="728"/>
      <c r="BC25" s="728"/>
      <c r="BD25" s="728"/>
      <c r="BE25" s="728"/>
      <c r="BF25" s="723"/>
      <c r="BG25" s="628" t="s">
        <v>538</v>
      </c>
      <c r="BH25" s="629"/>
      <c r="BI25" s="629"/>
      <c r="BJ25" s="629"/>
      <c r="BK25" s="629"/>
      <c r="BL25" s="629"/>
      <c r="BM25" s="629"/>
      <c r="BN25" s="630"/>
      <c r="BO25" s="655" t="s">
        <v>538</v>
      </c>
      <c r="BP25" s="655"/>
      <c r="BQ25" s="655"/>
      <c r="BR25" s="655"/>
      <c r="BS25" s="656" t="s">
        <v>538</v>
      </c>
      <c r="BT25" s="656"/>
      <c r="BU25" s="656"/>
      <c r="BV25" s="656"/>
      <c r="BW25" s="656"/>
      <c r="BX25" s="656"/>
      <c r="BY25" s="656"/>
      <c r="BZ25" s="656"/>
      <c r="CA25" s="656"/>
      <c r="CB25" s="714"/>
      <c r="CD25" s="665" t="s">
        <v>569</v>
      </c>
      <c r="CE25" s="666"/>
      <c r="CF25" s="666"/>
      <c r="CG25" s="666"/>
      <c r="CH25" s="666"/>
      <c r="CI25" s="666"/>
      <c r="CJ25" s="666"/>
      <c r="CK25" s="666"/>
      <c r="CL25" s="666"/>
      <c r="CM25" s="666"/>
      <c r="CN25" s="666"/>
      <c r="CO25" s="666"/>
      <c r="CP25" s="666"/>
      <c r="CQ25" s="667"/>
      <c r="CR25" s="628">
        <v>27175192</v>
      </c>
      <c r="CS25" s="639"/>
      <c r="CT25" s="639"/>
      <c r="CU25" s="639"/>
      <c r="CV25" s="639"/>
      <c r="CW25" s="639"/>
      <c r="CX25" s="639"/>
      <c r="CY25" s="640"/>
      <c r="CZ25" s="631">
        <v>13.4</v>
      </c>
      <c r="DA25" s="641"/>
      <c r="DB25" s="641"/>
      <c r="DC25" s="642"/>
      <c r="DD25" s="634">
        <v>24571493</v>
      </c>
      <c r="DE25" s="639"/>
      <c r="DF25" s="639"/>
      <c r="DG25" s="639"/>
      <c r="DH25" s="639"/>
      <c r="DI25" s="639"/>
      <c r="DJ25" s="639"/>
      <c r="DK25" s="640"/>
      <c r="DL25" s="634">
        <v>22243086</v>
      </c>
      <c r="DM25" s="639"/>
      <c r="DN25" s="639"/>
      <c r="DO25" s="639"/>
      <c r="DP25" s="639"/>
      <c r="DQ25" s="639"/>
      <c r="DR25" s="639"/>
      <c r="DS25" s="639"/>
      <c r="DT25" s="639"/>
      <c r="DU25" s="639"/>
      <c r="DV25" s="640"/>
      <c r="DW25" s="631">
        <v>20.7</v>
      </c>
      <c r="DX25" s="641"/>
      <c r="DY25" s="641"/>
      <c r="DZ25" s="641"/>
      <c r="EA25" s="641"/>
      <c r="EB25" s="641"/>
      <c r="EC25" s="668"/>
    </row>
    <row r="26" spans="2:133" ht="11.25" customHeight="1" x14ac:dyDescent="0.2">
      <c r="B26" s="625" t="s">
        <v>570</v>
      </c>
      <c r="C26" s="626"/>
      <c r="D26" s="626"/>
      <c r="E26" s="626"/>
      <c r="F26" s="626"/>
      <c r="G26" s="626"/>
      <c r="H26" s="626"/>
      <c r="I26" s="626"/>
      <c r="J26" s="626"/>
      <c r="K26" s="626"/>
      <c r="L26" s="626"/>
      <c r="M26" s="626"/>
      <c r="N26" s="626"/>
      <c r="O26" s="626"/>
      <c r="P26" s="626"/>
      <c r="Q26" s="627"/>
      <c r="R26" s="628">
        <v>7</v>
      </c>
      <c r="S26" s="629"/>
      <c r="T26" s="629"/>
      <c r="U26" s="629"/>
      <c r="V26" s="629"/>
      <c r="W26" s="629"/>
      <c r="X26" s="629"/>
      <c r="Y26" s="630"/>
      <c r="Z26" s="655">
        <v>0</v>
      </c>
      <c r="AA26" s="655"/>
      <c r="AB26" s="655"/>
      <c r="AC26" s="655"/>
      <c r="AD26" s="656" t="s">
        <v>538</v>
      </c>
      <c r="AE26" s="656"/>
      <c r="AF26" s="656"/>
      <c r="AG26" s="656"/>
      <c r="AH26" s="656"/>
      <c r="AI26" s="656"/>
      <c r="AJ26" s="656"/>
      <c r="AK26" s="656"/>
      <c r="AL26" s="631" t="s">
        <v>538</v>
      </c>
      <c r="AM26" s="632"/>
      <c r="AN26" s="632"/>
      <c r="AO26" s="657"/>
      <c r="AP26" s="721" t="s">
        <v>223</v>
      </c>
      <c r="AQ26" s="722"/>
      <c r="AR26" s="722"/>
      <c r="AS26" s="722"/>
      <c r="AT26" s="722"/>
      <c r="AU26" s="722"/>
      <c r="AV26" s="722"/>
      <c r="AW26" s="722"/>
      <c r="AX26" s="722"/>
      <c r="AY26" s="722"/>
      <c r="AZ26" s="722"/>
      <c r="BA26" s="722"/>
      <c r="BB26" s="722"/>
      <c r="BC26" s="722"/>
      <c r="BD26" s="722"/>
      <c r="BE26" s="722"/>
      <c r="BF26" s="723"/>
      <c r="BG26" s="628" t="s">
        <v>538</v>
      </c>
      <c r="BH26" s="629"/>
      <c r="BI26" s="629"/>
      <c r="BJ26" s="629"/>
      <c r="BK26" s="629"/>
      <c r="BL26" s="629"/>
      <c r="BM26" s="629"/>
      <c r="BN26" s="630"/>
      <c r="BO26" s="655" t="s">
        <v>538</v>
      </c>
      <c r="BP26" s="655"/>
      <c r="BQ26" s="655"/>
      <c r="BR26" s="655"/>
      <c r="BS26" s="656" t="s">
        <v>538</v>
      </c>
      <c r="BT26" s="656"/>
      <c r="BU26" s="656"/>
      <c r="BV26" s="656"/>
      <c r="BW26" s="656"/>
      <c r="BX26" s="656"/>
      <c r="BY26" s="656"/>
      <c r="BZ26" s="656"/>
      <c r="CA26" s="656"/>
      <c r="CB26" s="714"/>
      <c r="CD26" s="665" t="s">
        <v>224</v>
      </c>
      <c r="CE26" s="666"/>
      <c r="CF26" s="666"/>
      <c r="CG26" s="666"/>
      <c r="CH26" s="666"/>
      <c r="CI26" s="666"/>
      <c r="CJ26" s="666"/>
      <c r="CK26" s="666"/>
      <c r="CL26" s="666"/>
      <c r="CM26" s="666"/>
      <c r="CN26" s="666"/>
      <c r="CO26" s="666"/>
      <c r="CP26" s="666"/>
      <c r="CQ26" s="667"/>
      <c r="CR26" s="628">
        <v>16642702</v>
      </c>
      <c r="CS26" s="629"/>
      <c r="CT26" s="629"/>
      <c r="CU26" s="629"/>
      <c r="CV26" s="629"/>
      <c r="CW26" s="629"/>
      <c r="CX26" s="629"/>
      <c r="CY26" s="630"/>
      <c r="CZ26" s="631">
        <v>8.1999999999999993</v>
      </c>
      <c r="DA26" s="641"/>
      <c r="DB26" s="641"/>
      <c r="DC26" s="642"/>
      <c r="DD26" s="634">
        <v>15013215</v>
      </c>
      <c r="DE26" s="629"/>
      <c r="DF26" s="629"/>
      <c r="DG26" s="629"/>
      <c r="DH26" s="629"/>
      <c r="DI26" s="629"/>
      <c r="DJ26" s="629"/>
      <c r="DK26" s="630"/>
      <c r="DL26" s="634" t="s">
        <v>548</v>
      </c>
      <c r="DM26" s="629"/>
      <c r="DN26" s="629"/>
      <c r="DO26" s="629"/>
      <c r="DP26" s="629"/>
      <c r="DQ26" s="629"/>
      <c r="DR26" s="629"/>
      <c r="DS26" s="629"/>
      <c r="DT26" s="629"/>
      <c r="DU26" s="629"/>
      <c r="DV26" s="630"/>
      <c r="DW26" s="631" t="s">
        <v>538</v>
      </c>
      <c r="DX26" s="641"/>
      <c r="DY26" s="641"/>
      <c r="DZ26" s="641"/>
      <c r="EA26" s="641"/>
      <c r="EB26" s="641"/>
      <c r="EC26" s="668"/>
    </row>
    <row r="27" spans="2:133" ht="11.25" customHeight="1" x14ac:dyDescent="0.2">
      <c r="B27" s="625" t="s">
        <v>571</v>
      </c>
      <c r="C27" s="626"/>
      <c r="D27" s="626"/>
      <c r="E27" s="626"/>
      <c r="F27" s="626"/>
      <c r="G27" s="626"/>
      <c r="H27" s="626"/>
      <c r="I27" s="626"/>
      <c r="J27" s="626"/>
      <c r="K27" s="626"/>
      <c r="L27" s="626"/>
      <c r="M27" s="626"/>
      <c r="N27" s="626"/>
      <c r="O27" s="626"/>
      <c r="P27" s="626"/>
      <c r="Q27" s="627"/>
      <c r="R27" s="628">
        <v>111364208</v>
      </c>
      <c r="S27" s="629"/>
      <c r="T27" s="629"/>
      <c r="U27" s="629"/>
      <c r="V27" s="629"/>
      <c r="W27" s="629"/>
      <c r="X27" s="629"/>
      <c r="Y27" s="630"/>
      <c r="Z27" s="655">
        <v>52.7</v>
      </c>
      <c r="AA27" s="655"/>
      <c r="AB27" s="655"/>
      <c r="AC27" s="655"/>
      <c r="AD27" s="656">
        <v>105053547</v>
      </c>
      <c r="AE27" s="656"/>
      <c r="AF27" s="656"/>
      <c r="AG27" s="656"/>
      <c r="AH27" s="656"/>
      <c r="AI27" s="656"/>
      <c r="AJ27" s="656"/>
      <c r="AK27" s="656"/>
      <c r="AL27" s="631">
        <v>99.599998474121094</v>
      </c>
      <c r="AM27" s="632"/>
      <c r="AN27" s="632"/>
      <c r="AO27" s="657"/>
      <c r="AP27" s="625" t="s">
        <v>225</v>
      </c>
      <c r="AQ27" s="626"/>
      <c r="AR27" s="626"/>
      <c r="AS27" s="626"/>
      <c r="AT27" s="626"/>
      <c r="AU27" s="626"/>
      <c r="AV27" s="626"/>
      <c r="AW27" s="626"/>
      <c r="AX27" s="626"/>
      <c r="AY27" s="626"/>
      <c r="AZ27" s="626"/>
      <c r="BA27" s="626"/>
      <c r="BB27" s="626"/>
      <c r="BC27" s="626"/>
      <c r="BD27" s="626"/>
      <c r="BE27" s="626"/>
      <c r="BF27" s="627"/>
      <c r="BG27" s="628">
        <v>75777212</v>
      </c>
      <c r="BH27" s="629"/>
      <c r="BI27" s="629"/>
      <c r="BJ27" s="629"/>
      <c r="BK27" s="629"/>
      <c r="BL27" s="629"/>
      <c r="BM27" s="629"/>
      <c r="BN27" s="630"/>
      <c r="BO27" s="655">
        <v>100</v>
      </c>
      <c r="BP27" s="655"/>
      <c r="BQ27" s="655"/>
      <c r="BR27" s="655"/>
      <c r="BS27" s="656">
        <v>1016489</v>
      </c>
      <c r="BT27" s="656"/>
      <c r="BU27" s="656"/>
      <c r="BV27" s="656"/>
      <c r="BW27" s="656"/>
      <c r="BX27" s="656"/>
      <c r="BY27" s="656"/>
      <c r="BZ27" s="656"/>
      <c r="CA27" s="656"/>
      <c r="CB27" s="714"/>
      <c r="CD27" s="665" t="s">
        <v>572</v>
      </c>
      <c r="CE27" s="666"/>
      <c r="CF27" s="666"/>
      <c r="CG27" s="666"/>
      <c r="CH27" s="666"/>
      <c r="CI27" s="666"/>
      <c r="CJ27" s="666"/>
      <c r="CK27" s="666"/>
      <c r="CL27" s="666"/>
      <c r="CM27" s="666"/>
      <c r="CN27" s="666"/>
      <c r="CO27" s="666"/>
      <c r="CP27" s="666"/>
      <c r="CQ27" s="667"/>
      <c r="CR27" s="628">
        <v>64864933</v>
      </c>
      <c r="CS27" s="639"/>
      <c r="CT27" s="639"/>
      <c r="CU27" s="639"/>
      <c r="CV27" s="639"/>
      <c r="CW27" s="639"/>
      <c r="CX27" s="639"/>
      <c r="CY27" s="640"/>
      <c r="CZ27" s="631">
        <v>31.9</v>
      </c>
      <c r="DA27" s="641"/>
      <c r="DB27" s="641"/>
      <c r="DC27" s="642"/>
      <c r="DD27" s="634">
        <v>15288109</v>
      </c>
      <c r="DE27" s="639"/>
      <c r="DF27" s="639"/>
      <c r="DG27" s="639"/>
      <c r="DH27" s="639"/>
      <c r="DI27" s="639"/>
      <c r="DJ27" s="639"/>
      <c r="DK27" s="640"/>
      <c r="DL27" s="634">
        <v>14656964</v>
      </c>
      <c r="DM27" s="639"/>
      <c r="DN27" s="639"/>
      <c r="DO27" s="639"/>
      <c r="DP27" s="639"/>
      <c r="DQ27" s="639"/>
      <c r="DR27" s="639"/>
      <c r="DS27" s="639"/>
      <c r="DT27" s="639"/>
      <c r="DU27" s="639"/>
      <c r="DV27" s="640"/>
      <c r="DW27" s="631">
        <v>13.6</v>
      </c>
      <c r="DX27" s="641"/>
      <c r="DY27" s="641"/>
      <c r="DZ27" s="641"/>
      <c r="EA27" s="641"/>
      <c r="EB27" s="641"/>
      <c r="EC27" s="668"/>
    </row>
    <row r="28" spans="2:133" ht="11.25" customHeight="1" x14ac:dyDescent="0.2">
      <c r="B28" s="625" t="s">
        <v>573</v>
      </c>
      <c r="C28" s="626"/>
      <c r="D28" s="626"/>
      <c r="E28" s="626"/>
      <c r="F28" s="626"/>
      <c r="G28" s="626"/>
      <c r="H28" s="626"/>
      <c r="I28" s="626"/>
      <c r="J28" s="626"/>
      <c r="K28" s="626"/>
      <c r="L28" s="626"/>
      <c r="M28" s="626"/>
      <c r="N28" s="626"/>
      <c r="O28" s="626"/>
      <c r="P28" s="626"/>
      <c r="Q28" s="627"/>
      <c r="R28" s="628">
        <v>62580</v>
      </c>
      <c r="S28" s="629"/>
      <c r="T28" s="629"/>
      <c r="U28" s="629"/>
      <c r="V28" s="629"/>
      <c r="W28" s="629"/>
      <c r="X28" s="629"/>
      <c r="Y28" s="630"/>
      <c r="Z28" s="655">
        <v>0</v>
      </c>
      <c r="AA28" s="655"/>
      <c r="AB28" s="655"/>
      <c r="AC28" s="655"/>
      <c r="AD28" s="656">
        <v>62580</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574</v>
      </c>
      <c r="CE28" s="666"/>
      <c r="CF28" s="666"/>
      <c r="CG28" s="666"/>
      <c r="CH28" s="666"/>
      <c r="CI28" s="666"/>
      <c r="CJ28" s="666"/>
      <c r="CK28" s="666"/>
      <c r="CL28" s="666"/>
      <c r="CM28" s="666"/>
      <c r="CN28" s="666"/>
      <c r="CO28" s="666"/>
      <c r="CP28" s="666"/>
      <c r="CQ28" s="667"/>
      <c r="CR28" s="628">
        <v>16702538</v>
      </c>
      <c r="CS28" s="629"/>
      <c r="CT28" s="629"/>
      <c r="CU28" s="629"/>
      <c r="CV28" s="629"/>
      <c r="CW28" s="629"/>
      <c r="CX28" s="629"/>
      <c r="CY28" s="630"/>
      <c r="CZ28" s="631">
        <v>8.1999999999999993</v>
      </c>
      <c r="DA28" s="641"/>
      <c r="DB28" s="641"/>
      <c r="DC28" s="642"/>
      <c r="DD28" s="634">
        <v>16407485</v>
      </c>
      <c r="DE28" s="629"/>
      <c r="DF28" s="629"/>
      <c r="DG28" s="629"/>
      <c r="DH28" s="629"/>
      <c r="DI28" s="629"/>
      <c r="DJ28" s="629"/>
      <c r="DK28" s="630"/>
      <c r="DL28" s="634">
        <v>14373165</v>
      </c>
      <c r="DM28" s="629"/>
      <c r="DN28" s="629"/>
      <c r="DO28" s="629"/>
      <c r="DP28" s="629"/>
      <c r="DQ28" s="629"/>
      <c r="DR28" s="629"/>
      <c r="DS28" s="629"/>
      <c r="DT28" s="629"/>
      <c r="DU28" s="629"/>
      <c r="DV28" s="630"/>
      <c r="DW28" s="631">
        <v>13.4</v>
      </c>
      <c r="DX28" s="641"/>
      <c r="DY28" s="641"/>
      <c r="DZ28" s="641"/>
      <c r="EA28" s="641"/>
      <c r="EB28" s="641"/>
      <c r="EC28" s="668"/>
    </row>
    <row r="29" spans="2:133" ht="11.25" customHeight="1" x14ac:dyDescent="0.2">
      <c r="B29" s="625" t="s">
        <v>226</v>
      </c>
      <c r="C29" s="626"/>
      <c r="D29" s="626"/>
      <c r="E29" s="626"/>
      <c r="F29" s="626"/>
      <c r="G29" s="626"/>
      <c r="H29" s="626"/>
      <c r="I29" s="626"/>
      <c r="J29" s="626"/>
      <c r="K29" s="626"/>
      <c r="L29" s="626"/>
      <c r="M29" s="626"/>
      <c r="N29" s="626"/>
      <c r="O29" s="626"/>
      <c r="P29" s="626"/>
      <c r="Q29" s="627"/>
      <c r="R29" s="628">
        <v>479433</v>
      </c>
      <c r="S29" s="629"/>
      <c r="T29" s="629"/>
      <c r="U29" s="629"/>
      <c r="V29" s="629"/>
      <c r="W29" s="629"/>
      <c r="X29" s="629"/>
      <c r="Y29" s="630"/>
      <c r="Z29" s="655">
        <v>0.2</v>
      </c>
      <c r="AA29" s="655"/>
      <c r="AB29" s="655"/>
      <c r="AC29" s="655"/>
      <c r="AD29" s="656" t="s">
        <v>542</v>
      </c>
      <c r="AE29" s="656"/>
      <c r="AF29" s="656"/>
      <c r="AG29" s="656"/>
      <c r="AH29" s="656"/>
      <c r="AI29" s="656"/>
      <c r="AJ29" s="656"/>
      <c r="AK29" s="656"/>
      <c r="AL29" s="631" t="s">
        <v>542</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227</v>
      </c>
      <c r="CE29" s="716"/>
      <c r="CF29" s="665" t="s">
        <v>575</v>
      </c>
      <c r="CG29" s="666"/>
      <c r="CH29" s="666"/>
      <c r="CI29" s="666"/>
      <c r="CJ29" s="666"/>
      <c r="CK29" s="666"/>
      <c r="CL29" s="666"/>
      <c r="CM29" s="666"/>
      <c r="CN29" s="666"/>
      <c r="CO29" s="666"/>
      <c r="CP29" s="666"/>
      <c r="CQ29" s="667"/>
      <c r="CR29" s="628">
        <v>16702538</v>
      </c>
      <c r="CS29" s="639"/>
      <c r="CT29" s="639"/>
      <c r="CU29" s="639"/>
      <c r="CV29" s="639"/>
      <c r="CW29" s="639"/>
      <c r="CX29" s="639"/>
      <c r="CY29" s="640"/>
      <c r="CZ29" s="631">
        <v>8.1999999999999993</v>
      </c>
      <c r="DA29" s="641"/>
      <c r="DB29" s="641"/>
      <c r="DC29" s="642"/>
      <c r="DD29" s="634">
        <v>16407485</v>
      </c>
      <c r="DE29" s="639"/>
      <c r="DF29" s="639"/>
      <c r="DG29" s="639"/>
      <c r="DH29" s="639"/>
      <c r="DI29" s="639"/>
      <c r="DJ29" s="639"/>
      <c r="DK29" s="640"/>
      <c r="DL29" s="634">
        <v>14373165</v>
      </c>
      <c r="DM29" s="639"/>
      <c r="DN29" s="639"/>
      <c r="DO29" s="639"/>
      <c r="DP29" s="639"/>
      <c r="DQ29" s="639"/>
      <c r="DR29" s="639"/>
      <c r="DS29" s="639"/>
      <c r="DT29" s="639"/>
      <c r="DU29" s="639"/>
      <c r="DV29" s="640"/>
      <c r="DW29" s="631">
        <v>13.4</v>
      </c>
      <c r="DX29" s="641"/>
      <c r="DY29" s="641"/>
      <c r="DZ29" s="641"/>
      <c r="EA29" s="641"/>
      <c r="EB29" s="641"/>
      <c r="EC29" s="668"/>
    </row>
    <row r="30" spans="2:133" ht="11.25" customHeight="1" x14ac:dyDescent="0.2">
      <c r="B30" s="625" t="s">
        <v>228</v>
      </c>
      <c r="C30" s="626"/>
      <c r="D30" s="626"/>
      <c r="E30" s="626"/>
      <c r="F30" s="626"/>
      <c r="G30" s="626"/>
      <c r="H30" s="626"/>
      <c r="I30" s="626"/>
      <c r="J30" s="626"/>
      <c r="K30" s="626"/>
      <c r="L30" s="626"/>
      <c r="M30" s="626"/>
      <c r="N30" s="626"/>
      <c r="O30" s="626"/>
      <c r="P30" s="626"/>
      <c r="Q30" s="627"/>
      <c r="R30" s="628">
        <v>1765737</v>
      </c>
      <c r="S30" s="629"/>
      <c r="T30" s="629"/>
      <c r="U30" s="629"/>
      <c r="V30" s="629"/>
      <c r="W30" s="629"/>
      <c r="X30" s="629"/>
      <c r="Y30" s="630"/>
      <c r="Z30" s="655">
        <v>0.8</v>
      </c>
      <c r="AA30" s="655"/>
      <c r="AB30" s="655"/>
      <c r="AC30" s="655"/>
      <c r="AD30" s="656">
        <v>130788</v>
      </c>
      <c r="AE30" s="656"/>
      <c r="AF30" s="656"/>
      <c r="AG30" s="656"/>
      <c r="AH30" s="656"/>
      <c r="AI30" s="656"/>
      <c r="AJ30" s="656"/>
      <c r="AK30" s="656"/>
      <c r="AL30" s="631">
        <v>0.1</v>
      </c>
      <c r="AM30" s="632"/>
      <c r="AN30" s="632"/>
      <c r="AO30" s="657"/>
      <c r="AP30" s="687" t="s">
        <v>183</v>
      </c>
      <c r="AQ30" s="688"/>
      <c r="AR30" s="688"/>
      <c r="AS30" s="688"/>
      <c r="AT30" s="688"/>
      <c r="AU30" s="688"/>
      <c r="AV30" s="688"/>
      <c r="AW30" s="688"/>
      <c r="AX30" s="688"/>
      <c r="AY30" s="688"/>
      <c r="AZ30" s="688"/>
      <c r="BA30" s="688"/>
      <c r="BB30" s="688"/>
      <c r="BC30" s="688"/>
      <c r="BD30" s="688"/>
      <c r="BE30" s="688"/>
      <c r="BF30" s="689"/>
      <c r="BG30" s="687" t="s">
        <v>229</v>
      </c>
      <c r="BH30" s="712"/>
      <c r="BI30" s="712"/>
      <c r="BJ30" s="712"/>
      <c r="BK30" s="712"/>
      <c r="BL30" s="712"/>
      <c r="BM30" s="712"/>
      <c r="BN30" s="712"/>
      <c r="BO30" s="712"/>
      <c r="BP30" s="712"/>
      <c r="BQ30" s="713"/>
      <c r="BR30" s="687" t="s">
        <v>230</v>
      </c>
      <c r="BS30" s="712"/>
      <c r="BT30" s="712"/>
      <c r="BU30" s="712"/>
      <c r="BV30" s="712"/>
      <c r="BW30" s="712"/>
      <c r="BX30" s="712"/>
      <c r="BY30" s="712"/>
      <c r="BZ30" s="712"/>
      <c r="CA30" s="712"/>
      <c r="CB30" s="713"/>
      <c r="CD30" s="717"/>
      <c r="CE30" s="718"/>
      <c r="CF30" s="665" t="s">
        <v>576</v>
      </c>
      <c r="CG30" s="666"/>
      <c r="CH30" s="666"/>
      <c r="CI30" s="666"/>
      <c r="CJ30" s="666"/>
      <c r="CK30" s="666"/>
      <c r="CL30" s="666"/>
      <c r="CM30" s="666"/>
      <c r="CN30" s="666"/>
      <c r="CO30" s="666"/>
      <c r="CP30" s="666"/>
      <c r="CQ30" s="667"/>
      <c r="CR30" s="628">
        <v>16158967</v>
      </c>
      <c r="CS30" s="629"/>
      <c r="CT30" s="629"/>
      <c r="CU30" s="629"/>
      <c r="CV30" s="629"/>
      <c r="CW30" s="629"/>
      <c r="CX30" s="629"/>
      <c r="CY30" s="630"/>
      <c r="CZ30" s="631">
        <v>8</v>
      </c>
      <c r="DA30" s="641"/>
      <c r="DB30" s="641"/>
      <c r="DC30" s="642"/>
      <c r="DD30" s="634">
        <v>15895213</v>
      </c>
      <c r="DE30" s="629"/>
      <c r="DF30" s="629"/>
      <c r="DG30" s="629"/>
      <c r="DH30" s="629"/>
      <c r="DI30" s="629"/>
      <c r="DJ30" s="629"/>
      <c r="DK30" s="630"/>
      <c r="DL30" s="634">
        <v>13860893</v>
      </c>
      <c r="DM30" s="629"/>
      <c r="DN30" s="629"/>
      <c r="DO30" s="629"/>
      <c r="DP30" s="629"/>
      <c r="DQ30" s="629"/>
      <c r="DR30" s="629"/>
      <c r="DS30" s="629"/>
      <c r="DT30" s="629"/>
      <c r="DU30" s="629"/>
      <c r="DV30" s="630"/>
      <c r="DW30" s="631">
        <v>12.9</v>
      </c>
      <c r="DX30" s="641"/>
      <c r="DY30" s="641"/>
      <c r="DZ30" s="641"/>
      <c r="EA30" s="641"/>
      <c r="EB30" s="641"/>
      <c r="EC30" s="668"/>
    </row>
    <row r="31" spans="2:133" ht="11.25" customHeight="1" x14ac:dyDescent="0.2">
      <c r="B31" s="625" t="s">
        <v>231</v>
      </c>
      <c r="C31" s="626"/>
      <c r="D31" s="626"/>
      <c r="E31" s="626"/>
      <c r="F31" s="626"/>
      <c r="G31" s="626"/>
      <c r="H31" s="626"/>
      <c r="I31" s="626"/>
      <c r="J31" s="626"/>
      <c r="K31" s="626"/>
      <c r="L31" s="626"/>
      <c r="M31" s="626"/>
      <c r="N31" s="626"/>
      <c r="O31" s="626"/>
      <c r="P31" s="626"/>
      <c r="Q31" s="627"/>
      <c r="R31" s="628">
        <v>1097733</v>
      </c>
      <c r="S31" s="629"/>
      <c r="T31" s="629"/>
      <c r="U31" s="629"/>
      <c r="V31" s="629"/>
      <c r="W31" s="629"/>
      <c r="X31" s="629"/>
      <c r="Y31" s="630"/>
      <c r="Z31" s="655">
        <v>0.5</v>
      </c>
      <c r="AA31" s="655"/>
      <c r="AB31" s="655"/>
      <c r="AC31" s="655"/>
      <c r="AD31" s="656" t="s">
        <v>542</v>
      </c>
      <c r="AE31" s="656"/>
      <c r="AF31" s="656"/>
      <c r="AG31" s="656"/>
      <c r="AH31" s="656"/>
      <c r="AI31" s="656"/>
      <c r="AJ31" s="656"/>
      <c r="AK31" s="656"/>
      <c r="AL31" s="631" t="s">
        <v>542</v>
      </c>
      <c r="AM31" s="632"/>
      <c r="AN31" s="632"/>
      <c r="AO31" s="657"/>
      <c r="AP31" s="703" t="s">
        <v>232</v>
      </c>
      <c r="AQ31" s="704"/>
      <c r="AR31" s="704"/>
      <c r="AS31" s="704"/>
      <c r="AT31" s="709" t="s">
        <v>233</v>
      </c>
      <c r="AU31" s="360"/>
      <c r="AV31" s="360"/>
      <c r="AW31" s="360"/>
      <c r="AX31" s="696" t="s">
        <v>156</v>
      </c>
      <c r="AY31" s="697"/>
      <c r="AZ31" s="697"/>
      <c r="BA31" s="697"/>
      <c r="BB31" s="697"/>
      <c r="BC31" s="697"/>
      <c r="BD31" s="697"/>
      <c r="BE31" s="697"/>
      <c r="BF31" s="698"/>
      <c r="BG31" s="699">
        <v>99.5</v>
      </c>
      <c r="BH31" s="700"/>
      <c r="BI31" s="700"/>
      <c r="BJ31" s="700"/>
      <c r="BK31" s="700"/>
      <c r="BL31" s="700"/>
      <c r="BM31" s="701">
        <v>98</v>
      </c>
      <c r="BN31" s="700"/>
      <c r="BO31" s="700"/>
      <c r="BP31" s="700"/>
      <c r="BQ31" s="702"/>
      <c r="BR31" s="699">
        <v>98.7</v>
      </c>
      <c r="BS31" s="700"/>
      <c r="BT31" s="700"/>
      <c r="BU31" s="700"/>
      <c r="BV31" s="700"/>
      <c r="BW31" s="700"/>
      <c r="BX31" s="701">
        <v>97.2</v>
      </c>
      <c r="BY31" s="700"/>
      <c r="BZ31" s="700"/>
      <c r="CA31" s="700"/>
      <c r="CB31" s="702"/>
      <c r="CD31" s="717"/>
      <c r="CE31" s="718"/>
      <c r="CF31" s="665" t="s">
        <v>577</v>
      </c>
      <c r="CG31" s="666"/>
      <c r="CH31" s="666"/>
      <c r="CI31" s="666"/>
      <c r="CJ31" s="666"/>
      <c r="CK31" s="666"/>
      <c r="CL31" s="666"/>
      <c r="CM31" s="666"/>
      <c r="CN31" s="666"/>
      <c r="CO31" s="666"/>
      <c r="CP31" s="666"/>
      <c r="CQ31" s="667"/>
      <c r="CR31" s="628">
        <v>543571</v>
      </c>
      <c r="CS31" s="639"/>
      <c r="CT31" s="639"/>
      <c r="CU31" s="639"/>
      <c r="CV31" s="639"/>
      <c r="CW31" s="639"/>
      <c r="CX31" s="639"/>
      <c r="CY31" s="640"/>
      <c r="CZ31" s="631">
        <v>0.3</v>
      </c>
      <c r="DA31" s="641"/>
      <c r="DB31" s="641"/>
      <c r="DC31" s="642"/>
      <c r="DD31" s="634">
        <v>512272</v>
      </c>
      <c r="DE31" s="639"/>
      <c r="DF31" s="639"/>
      <c r="DG31" s="639"/>
      <c r="DH31" s="639"/>
      <c r="DI31" s="639"/>
      <c r="DJ31" s="639"/>
      <c r="DK31" s="640"/>
      <c r="DL31" s="634">
        <v>512272</v>
      </c>
      <c r="DM31" s="639"/>
      <c r="DN31" s="639"/>
      <c r="DO31" s="639"/>
      <c r="DP31" s="639"/>
      <c r="DQ31" s="639"/>
      <c r="DR31" s="639"/>
      <c r="DS31" s="639"/>
      <c r="DT31" s="639"/>
      <c r="DU31" s="639"/>
      <c r="DV31" s="640"/>
      <c r="DW31" s="631">
        <v>0.5</v>
      </c>
      <c r="DX31" s="641"/>
      <c r="DY31" s="641"/>
      <c r="DZ31" s="641"/>
      <c r="EA31" s="641"/>
      <c r="EB31" s="641"/>
      <c r="EC31" s="668"/>
    </row>
    <row r="32" spans="2:133" ht="11.25" customHeight="1" x14ac:dyDescent="0.2">
      <c r="B32" s="625" t="s">
        <v>234</v>
      </c>
      <c r="C32" s="626"/>
      <c r="D32" s="626"/>
      <c r="E32" s="626"/>
      <c r="F32" s="626"/>
      <c r="G32" s="626"/>
      <c r="H32" s="626"/>
      <c r="I32" s="626"/>
      <c r="J32" s="626"/>
      <c r="K32" s="626"/>
      <c r="L32" s="626"/>
      <c r="M32" s="626"/>
      <c r="N32" s="626"/>
      <c r="O32" s="626"/>
      <c r="P32" s="626"/>
      <c r="Q32" s="627"/>
      <c r="R32" s="628">
        <v>56381429</v>
      </c>
      <c r="S32" s="629"/>
      <c r="T32" s="629"/>
      <c r="U32" s="629"/>
      <c r="V32" s="629"/>
      <c r="W32" s="629"/>
      <c r="X32" s="629"/>
      <c r="Y32" s="630"/>
      <c r="Z32" s="655">
        <v>26.7</v>
      </c>
      <c r="AA32" s="655"/>
      <c r="AB32" s="655"/>
      <c r="AC32" s="655"/>
      <c r="AD32" s="656" t="s">
        <v>538</v>
      </c>
      <c r="AE32" s="656"/>
      <c r="AF32" s="656"/>
      <c r="AG32" s="656"/>
      <c r="AH32" s="656"/>
      <c r="AI32" s="656"/>
      <c r="AJ32" s="656"/>
      <c r="AK32" s="656"/>
      <c r="AL32" s="631" t="s">
        <v>548</v>
      </c>
      <c r="AM32" s="632"/>
      <c r="AN32" s="632"/>
      <c r="AO32" s="657"/>
      <c r="AP32" s="705"/>
      <c r="AQ32" s="706"/>
      <c r="AR32" s="706"/>
      <c r="AS32" s="706"/>
      <c r="AT32" s="710"/>
      <c r="AU32" s="361" t="s">
        <v>578</v>
      </c>
      <c r="AV32" s="361"/>
      <c r="AW32" s="361"/>
      <c r="AX32" s="625" t="s">
        <v>235</v>
      </c>
      <c r="AY32" s="626"/>
      <c r="AZ32" s="626"/>
      <c r="BA32" s="626"/>
      <c r="BB32" s="626"/>
      <c r="BC32" s="626"/>
      <c r="BD32" s="626"/>
      <c r="BE32" s="626"/>
      <c r="BF32" s="627"/>
      <c r="BG32" s="694">
        <v>99.2</v>
      </c>
      <c r="BH32" s="639"/>
      <c r="BI32" s="639"/>
      <c r="BJ32" s="639"/>
      <c r="BK32" s="639"/>
      <c r="BL32" s="639"/>
      <c r="BM32" s="632">
        <v>97.3</v>
      </c>
      <c r="BN32" s="695"/>
      <c r="BO32" s="695"/>
      <c r="BP32" s="695"/>
      <c r="BQ32" s="672"/>
      <c r="BR32" s="694">
        <v>99</v>
      </c>
      <c r="BS32" s="639"/>
      <c r="BT32" s="639"/>
      <c r="BU32" s="639"/>
      <c r="BV32" s="639"/>
      <c r="BW32" s="639"/>
      <c r="BX32" s="632">
        <v>96.9</v>
      </c>
      <c r="BY32" s="695"/>
      <c r="BZ32" s="695"/>
      <c r="CA32" s="695"/>
      <c r="CB32" s="672"/>
      <c r="CD32" s="719"/>
      <c r="CE32" s="720"/>
      <c r="CF32" s="665" t="s">
        <v>579</v>
      </c>
      <c r="CG32" s="666"/>
      <c r="CH32" s="666"/>
      <c r="CI32" s="666"/>
      <c r="CJ32" s="666"/>
      <c r="CK32" s="666"/>
      <c r="CL32" s="666"/>
      <c r="CM32" s="666"/>
      <c r="CN32" s="666"/>
      <c r="CO32" s="666"/>
      <c r="CP32" s="666"/>
      <c r="CQ32" s="667"/>
      <c r="CR32" s="628" t="s">
        <v>538</v>
      </c>
      <c r="CS32" s="629"/>
      <c r="CT32" s="629"/>
      <c r="CU32" s="629"/>
      <c r="CV32" s="629"/>
      <c r="CW32" s="629"/>
      <c r="CX32" s="629"/>
      <c r="CY32" s="630"/>
      <c r="CZ32" s="631" t="s">
        <v>538</v>
      </c>
      <c r="DA32" s="641"/>
      <c r="DB32" s="641"/>
      <c r="DC32" s="642"/>
      <c r="DD32" s="634" t="s">
        <v>542</v>
      </c>
      <c r="DE32" s="629"/>
      <c r="DF32" s="629"/>
      <c r="DG32" s="629"/>
      <c r="DH32" s="629"/>
      <c r="DI32" s="629"/>
      <c r="DJ32" s="629"/>
      <c r="DK32" s="630"/>
      <c r="DL32" s="634" t="s">
        <v>548</v>
      </c>
      <c r="DM32" s="629"/>
      <c r="DN32" s="629"/>
      <c r="DO32" s="629"/>
      <c r="DP32" s="629"/>
      <c r="DQ32" s="629"/>
      <c r="DR32" s="629"/>
      <c r="DS32" s="629"/>
      <c r="DT32" s="629"/>
      <c r="DU32" s="629"/>
      <c r="DV32" s="630"/>
      <c r="DW32" s="631" t="s">
        <v>538</v>
      </c>
      <c r="DX32" s="641"/>
      <c r="DY32" s="641"/>
      <c r="DZ32" s="641"/>
      <c r="EA32" s="641"/>
      <c r="EB32" s="641"/>
      <c r="EC32" s="668"/>
    </row>
    <row r="33" spans="2:133" ht="11.25" customHeight="1" x14ac:dyDescent="0.2">
      <c r="B33" s="691" t="s">
        <v>236</v>
      </c>
      <c r="C33" s="692"/>
      <c r="D33" s="692"/>
      <c r="E33" s="692"/>
      <c r="F33" s="692"/>
      <c r="G33" s="692"/>
      <c r="H33" s="692"/>
      <c r="I33" s="692"/>
      <c r="J33" s="692"/>
      <c r="K33" s="692"/>
      <c r="L33" s="692"/>
      <c r="M33" s="692"/>
      <c r="N33" s="692"/>
      <c r="O33" s="692"/>
      <c r="P33" s="692"/>
      <c r="Q33" s="693"/>
      <c r="R33" s="628" t="s">
        <v>538</v>
      </c>
      <c r="S33" s="629"/>
      <c r="T33" s="629"/>
      <c r="U33" s="629"/>
      <c r="V33" s="629"/>
      <c r="W33" s="629"/>
      <c r="X33" s="629"/>
      <c r="Y33" s="630"/>
      <c r="Z33" s="655" t="s">
        <v>538</v>
      </c>
      <c r="AA33" s="655"/>
      <c r="AB33" s="655"/>
      <c r="AC33" s="655"/>
      <c r="AD33" s="656" t="s">
        <v>542</v>
      </c>
      <c r="AE33" s="656"/>
      <c r="AF33" s="656"/>
      <c r="AG33" s="656"/>
      <c r="AH33" s="656"/>
      <c r="AI33" s="656"/>
      <c r="AJ33" s="656"/>
      <c r="AK33" s="656"/>
      <c r="AL33" s="631" t="s">
        <v>542</v>
      </c>
      <c r="AM33" s="632"/>
      <c r="AN33" s="632"/>
      <c r="AO33" s="657"/>
      <c r="AP33" s="707"/>
      <c r="AQ33" s="708"/>
      <c r="AR33" s="708"/>
      <c r="AS33" s="708"/>
      <c r="AT33" s="711"/>
      <c r="AU33" s="362"/>
      <c r="AV33" s="362"/>
      <c r="AW33" s="362"/>
      <c r="AX33" s="605" t="s">
        <v>237</v>
      </c>
      <c r="AY33" s="606"/>
      <c r="AZ33" s="606"/>
      <c r="BA33" s="606"/>
      <c r="BB33" s="606"/>
      <c r="BC33" s="606"/>
      <c r="BD33" s="606"/>
      <c r="BE33" s="606"/>
      <c r="BF33" s="607"/>
      <c r="BG33" s="690">
        <v>99.6</v>
      </c>
      <c r="BH33" s="609"/>
      <c r="BI33" s="609"/>
      <c r="BJ33" s="609"/>
      <c r="BK33" s="609"/>
      <c r="BL33" s="609"/>
      <c r="BM33" s="647">
        <v>98.3</v>
      </c>
      <c r="BN33" s="609"/>
      <c r="BO33" s="609"/>
      <c r="BP33" s="609"/>
      <c r="BQ33" s="658"/>
      <c r="BR33" s="690">
        <v>98.4</v>
      </c>
      <c r="BS33" s="609"/>
      <c r="BT33" s="609"/>
      <c r="BU33" s="609"/>
      <c r="BV33" s="609"/>
      <c r="BW33" s="609"/>
      <c r="BX33" s="647">
        <v>97.1</v>
      </c>
      <c r="BY33" s="609"/>
      <c r="BZ33" s="609"/>
      <c r="CA33" s="609"/>
      <c r="CB33" s="658"/>
      <c r="CD33" s="665" t="s">
        <v>238</v>
      </c>
      <c r="CE33" s="666"/>
      <c r="CF33" s="666"/>
      <c r="CG33" s="666"/>
      <c r="CH33" s="666"/>
      <c r="CI33" s="666"/>
      <c r="CJ33" s="666"/>
      <c r="CK33" s="666"/>
      <c r="CL33" s="666"/>
      <c r="CM33" s="666"/>
      <c r="CN33" s="666"/>
      <c r="CO33" s="666"/>
      <c r="CP33" s="666"/>
      <c r="CQ33" s="667"/>
      <c r="CR33" s="628">
        <v>70533570</v>
      </c>
      <c r="CS33" s="639"/>
      <c r="CT33" s="639"/>
      <c r="CU33" s="639"/>
      <c r="CV33" s="639"/>
      <c r="CW33" s="639"/>
      <c r="CX33" s="639"/>
      <c r="CY33" s="640"/>
      <c r="CZ33" s="631">
        <v>34.700000000000003</v>
      </c>
      <c r="DA33" s="641"/>
      <c r="DB33" s="641"/>
      <c r="DC33" s="642"/>
      <c r="DD33" s="634">
        <v>54091643</v>
      </c>
      <c r="DE33" s="639"/>
      <c r="DF33" s="639"/>
      <c r="DG33" s="639"/>
      <c r="DH33" s="639"/>
      <c r="DI33" s="639"/>
      <c r="DJ33" s="639"/>
      <c r="DK33" s="640"/>
      <c r="DL33" s="634">
        <v>37792612</v>
      </c>
      <c r="DM33" s="639"/>
      <c r="DN33" s="639"/>
      <c r="DO33" s="639"/>
      <c r="DP33" s="639"/>
      <c r="DQ33" s="639"/>
      <c r="DR33" s="639"/>
      <c r="DS33" s="639"/>
      <c r="DT33" s="639"/>
      <c r="DU33" s="639"/>
      <c r="DV33" s="640"/>
      <c r="DW33" s="631">
        <v>35.1</v>
      </c>
      <c r="DX33" s="641"/>
      <c r="DY33" s="641"/>
      <c r="DZ33" s="641"/>
      <c r="EA33" s="641"/>
      <c r="EB33" s="641"/>
      <c r="EC33" s="668"/>
    </row>
    <row r="34" spans="2:133" ht="11.25" customHeight="1" x14ac:dyDescent="0.2">
      <c r="B34" s="625" t="s">
        <v>239</v>
      </c>
      <c r="C34" s="626"/>
      <c r="D34" s="626"/>
      <c r="E34" s="626"/>
      <c r="F34" s="626"/>
      <c r="G34" s="626"/>
      <c r="H34" s="626"/>
      <c r="I34" s="626"/>
      <c r="J34" s="626"/>
      <c r="K34" s="626"/>
      <c r="L34" s="626"/>
      <c r="M34" s="626"/>
      <c r="N34" s="626"/>
      <c r="O34" s="626"/>
      <c r="P34" s="626"/>
      <c r="Q34" s="627"/>
      <c r="R34" s="628">
        <v>14160730</v>
      </c>
      <c r="S34" s="629"/>
      <c r="T34" s="629"/>
      <c r="U34" s="629"/>
      <c r="V34" s="629"/>
      <c r="W34" s="629"/>
      <c r="X34" s="629"/>
      <c r="Y34" s="630"/>
      <c r="Z34" s="655">
        <v>6.7</v>
      </c>
      <c r="AA34" s="655"/>
      <c r="AB34" s="655"/>
      <c r="AC34" s="655"/>
      <c r="AD34" s="656" t="s">
        <v>538</v>
      </c>
      <c r="AE34" s="656"/>
      <c r="AF34" s="656"/>
      <c r="AG34" s="656"/>
      <c r="AH34" s="656"/>
      <c r="AI34" s="656"/>
      <c r="AJ34" s="656"/>
      <c r="AK34" s="656"/>
      <c r="AL34" s="631" t="s">
        <v>538</v>
      </c>
      <c r="AM34" s="632"/>
      <c r="AN34" s="632"/>
      <c r="AO34" s="657"/>
      <c r="AP34" s="206"/>
      <c r="AQ34" s="207"/>
      <c r="AR34" s="361"/>
      <c r="AS34" s="360"/>
      <c r="AT34" s="360"/>
      <c r="AU34" s="360"/>
      <c r="AV34" s="360"/>
      <c r="AW34" s="360"/>
      <c r="AX34" s="360"/>
      <c r="AY34" s="360"/>
      <c r="AZ34" s="360"/>
      <c r="BA34" s="360"/>
      <c r="BB34" s="360"/>
      <c r="BC34" s="360"/>
      <c r="BD34" s="360"/>
      <c r="BE34" s="360"/>
      <c r="BF34" s="360"/>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D34" s="665" t="s">
        <v>580</v>
      </c>
      <c r="CE34" s="666"/>
      <c r="CF34" s="666"/>
      <c r="CG34" s="666"/>
      <c r="CH34" s="666"/>
      <c r="CI34" s="666"/>
      <c r="CJ34" s="666"/>
      <c r="CK34" s="666"/>
      <c r="CL34" s="666"/>
      <c r="CM34" s="666"/>
      <c r="CN34" s="666"/>
      <c r="CO34" s="666"/>
      <c r="CP34" s="666"/>
      <c r="CQ34" s="667"/>
      <c r="CR34" s="628">
        <v>24437128</v>
      </c>
      <c r="CS34" s="629"/>
      <c r="CT34" s="629"/>
      <c r="CU34" s="629"/>
      <c r="CV34" s="629"/>
      <c r="CW34" s="629"/>
      <c r="CX34" s="629"/>
      <c r="CY34" s="630"/>
      <c r="CZ34" s="631">
        <v>12</v>
      </c>
      <c r="DA34" s="641"/>
      <c r="DB34" s="641"/>
      <c r="DC34" s="642"/>
      <c r="DD34" s="634">
        <v>15610295</v>
      </c>
      <c r="DE34" s="629"/>
      <c r="DF34" s="629"/>
      <c r="DG34" s="629"/>
      <c r="DH34" s="629"/>
      <c r="DI34" s="629"/>
      <c r="DJ34" s="629"/>
      <c r="DK34" s="630"/>
      <c r="DL34" s="634">
        <v>13030551</v>
      </c>
      <c r="DM34" s="629"/>
      <c r="DN34" s="629"/>
      <c r="DO34" s="629"/>
      <c r="DP34" s="629"/>
      <c r="DQ34" s="629"/>
      <c r="DR34" s="629"/>
      <c r="DS34" s="629"/>
      <c r="DT34" s="629"/>
      <c r="DU34" s="629"/>
      <c r="DV34" s="630"/>
      <c r="DW34" s="631">
        <v>12.1</v>
      </c>
      <c r="DX34" s="641"/>
      <c r="DY34" s="641"/>
      <c r="DZ34" s="641"/>
      <c r="EA34" s="641"/>
      <c r="EB34" s="641"/>
      <c r="EC34" s="668"/>
    </row>
    <row r="35" spans="2:133" ht="11.25" customHeight="1" x14ac:dyDescent="0.2">
      <c r="B35" s="625" t="s">
        <v>240</v>
      </c>
      <c r="C35" s="626"/>
      <c r="D35" s="626"/>
      <c r="E35" s="626"/>
      <c r="F35" s="626"/>
      <c r="G35" s="626"/>
      <c r="H35" s="626"/>
      <c r="I35" s="626"/>
      <c r="J35" s="626"/>
      <c r="K35" s="626"/>
      <c r="L35" s="626"/>
      <c r="M35" s="626"/>
      <c r="N35" s="626"/>
      <c r="O35" s="626"/>
      <c r="P35" s="626"/>
      <c r="Q35" s="627"/>
      <c r="R35" s="628">
        <v>1026567</v>
      </c>
      <c r="S35" s="629"/>
      <c r="T35" s="629"/>
      <c r="U35" s="629"/>
      <c r="V35" s="629"/>
      <c r="W35" s="629"/>
      <c r="X35" s="629"/>
      <c r="Y35" s="630"/>
      <c r="Z35" s="655">
        <v>0.5</v>
      </c>
      <c r="AA35" s="655"/>
      <c r="AB35" s="655"/>
      <c r="AC35" s="655"/>
      <c r="AD35" s="656">
        <v>177933</v>
      </c>
      <c r="AE35" s="656"/>
      <c r="AF35" s="656"/>
      <c r="AG35" s="656"/>
      <c r="AH35" s="656"/>
      <c r="AI35" s="656"/>
      <c r="AJ35" s="656"/>
      <c r="AK35" s="656"/>
      <c r="AL35" s="631">
        <v>0.2</v>
      </c>
      <c r="AM35" s="632"/>
      <c r="AN35" s="632"/>
      <c r="AO35" s="657"/>
      <c r="AP35" s="208"/>
      <c r="AQ35" s="687" t="s">
        <v>241</v>
      </c>
      <c r="AR35" s="688"/>
      <c r="AS35" s="688"/>
      <c r="AT35" s="688"/>
      <c r="AU35" s="688"/>
      <c r="AV35" s="688"/>
      <c r="AW35" s="688"/>
      <c r="AX35" s="688"/>
      <c r="AY35" s="688"/>
      <c r="AZ35" s="688"/>
      <c r="BA35" s="688"/>
      <c r="BB35" s="688"/>
      <c r="BC35" s="688"/>
      <c r="BD35" s="688"/>
      <c r="BE35" s="688"/>
      <c r="BF35" s="689"/>
      <c r="BG35" s="687" t="s">
        <v>242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581</v>
      </c>
      <c r="CE35" s="666"/>
      <c r="CF35" s="666"/>
      <c r="CG35" s="666"/>
      <c r="CH35" s="666"/>
      <c r="CI35" s="666"/>
      <c r="CJ35" s="666"/>
      <c r="CK35" s="666"/>
      <c r="CL35" s="666"/>
      <c r="CM35" s="666"/>
      <c r="CN35" s="666"/>
      <c r="CO35" s="666"/>
      <c r="CP35" s="666"/>
      <c r="CQ35" s="667"/>
      <c r="CR35" s="628">
        <v>1317616</v>
      </c>
      <c r="CS35" s="639"/>
      <c r="CT35" s="639"/>
      <c r="CU35" s="639"/>
      <c r="CV35" s="639"/>
      <c r="CW35" s="639"/>
      <c r="CX35" s="639"/>
      <c r="CY35" s="640"/>
      <c r="CZ35" s="631">
        <v>0.6</v>
      </c>
      <c r="DA35" s="641"/>
      <c r="DB35" s="641"/>
      <c r="DC35" s="642"/>
      <c r="DD35" s="634">
        <v>845021</v>
      </c>
      <c r="DE35" s="639"/>
      <c r="DF35" s="639"/>
      <c r="DG35" s="639"/>
      <c r="DH35" s="639"/>
      <c r="DI35" s="639"/>
      <c r="DJ35" s="639"/>
      <c r="DK35" s="640"/>
      <c r="DL35" s="634">
        <v>845000</v>
      </c>
      <c r="DM35" s="639"/>
      <c r="DN35" s="639"/>
      <c r="DO35" s="639"/>
      <c r="DP35" s="639"/>
      <c r="DQ35" s="639"/>
      <c r="DR35" s="639"/>
      <c r="DS35" s="639"/>
      <c r="DT35" s="639"/>
      <c r="DU35" s="639"/>
      <c r="DV35" s="640"/>
      <c r="DW35" s="631">
        <v>0.8</v>
      </c>
      <c r="DX35" s="641"/>
      <c r="DY35" s="641"/>
      <c r="DZ35" s="641"/>
      <c r="EA35" s="641"/>
      <c r="EB35" s="641"/>
      <c r="EC35" s="668"/>
    </row>
    <row r="36" spans="2:133" ht="11.25" customHeight="1" x14ac:dyDescent="0.2">
      <c r="B36" s="625" t="s">
        <v>243</v>
      </c>
      <c r="C36" s="626"/>
      <c r="D36" s="626"/>
      <c r="E36" s="626"/>
      <c r="F36" s="626"/>
      <c r="G36" s="626"/>
      <c r="H36" s="626"/>
      <c r="I36" s="626"/>
      <c r="J36" s="626"/>
      <c r="K36" s="626"/>
      <c r="L36" s="626"/>
      <c r="M36" s="626"/>
      <c r="N36" s="626"/>
      <c r="O36" s="626"/>
      <c r="P36" s="626"/>
      <c r="Q36" s="627"/>
      <c r="R36" s="628">
        <v>980278</v>
      </c>
      <c r="S36" s="629"/>
      <c r="T36" s="629"/>
      <c r="U36" s="629"/>
      <c r="V36" s="629"/>
      <c r="W36" s="629"/>
      <c r="X36" s="629"/>
      <c r="Y36" s="630"/>
      <c r="Z36" s="655">
        <v>0.5</v>
      </c>
      <c r="AA36" s="655"/>
      <c r="AB36" s="655"/>
      <c r="AC36" s="655"/>
      <c r="AD36" s="656" t="s">
        <v>542</v>
      </c>
      <c r="AE36" s="656"/>
      <c r="AF36" s="656"/>
      <c r="AG36" s="656"/>
      <c r="AH36" s="656"/>
      <c r="AI36" s="656"/>
      <c r="AJ36" s="656"/>
      <c r="AK36" s="656"/>
      <c r="AL36" s="631" t="s">
        <v>548</v>
      </c>
      <c r="AM36" s="632"/>
      <c r="AN36" s="632"/>
      <c r="AO36" s="657"/>
      <c r="AP36" s="208"/>
      <c r="AQ36" s="678" t="s">
        <v>582</v>
      </c>
      <c r="AR36" s="679"/>
      <c r="AS36" s="679"/>
      <c r="AT36" s="679"/>
      <c r="AU36" s="679"/>
      <c r="AV36" s="679"/>
      <c r="AW36" s="679"/>
      <c r="AX36" s="679"/>
      <c r="AY36" s="680"/>
      <c r="AZ36" s="681">
        <v>22945352</v>
      </c>
      <c r="BA36" s="682"/>
      <c r="BB36" s="682"/>
      <c r="BC36" s="682"/>
      <c r="BD36" s="682"/>
      <c r="BE36" s="682"/>
      <c r="BF36" s="683"/>
      <c r="BG36" s="684" t="s">
        <v>244</v>
      </c>
      <c r="BH36" s="685"/>
      <c r="BI36" s="685"/>
      <c r="BJ36" s="685"/>
      <c r="BK36" s="685"/>
      <c r="BL36" s="685"/>
      <c r="BM36" s="685"/>
      <c r="BN36" s="685"/>
      <c r="BO36" s="685"/>
      <c r="BP36" s="685"/>
      <c r="BQ36" s="685"/>
      <c r="BR36" s="685"/>
      <c r="BS36" s="685"/>
      <c r="BT36" s="685"/>
      <c r="BU36" s="686"/>
      <c r="BV36" s="681">
        <v>890828</v>
      </c>
      <c r="BW36" s="682"/>
      <c r="BX36" s="682"/>
      <c r="BY36" s="682"/>
      <c r="BZ36" s="682"/>
      <c r="CA36" s="682"/>
      <c r="CB36" s="683"/>
      <c r="CD36" s="665" t="s">
        <v>245</v>
      </c>
      <c r="CE36" s="666"/>
      <c r="CF36" s="666"/>
      <c r="CG36" s="666"/>
      <c r="CH36" s="666"/>
      <c r="CI36" s="666"/>
      <c r="CJ36" s="666"/>
      <c r="CK36" s="666"/>
      <c r="CL36" s="666"/>
      <c r="CM36" s="666"/>
      <c r="CN36" s="666"/>
      <c r="CO36" s="666"/>
      <c r="CP36" s="666"/>
      <c r="CQ36" s="667"/>
      <c r="CR36" s="628">
        <v>17240694</v>
      </c>
      <c r="CS36" s="629"/>
      <c r="CT36" s="629"/>
      <c r="CU36" s="629"/>
      <c r="CV36" s="629"/>
      <c r="CW36" s="629"/>
      <c r="CX36" s="629"/>
      <c r="CY36" s="630"/>
      <c r="CZ36" s="631">
        <v>8.5</v>
      </c>
      <c r="DA36" s="641"/>
      <c r="DB36" s="641"/>
      <c r="DC36" s="642"/>
      <c r="DD36" s="634">
        <v>15794287</v>
      </c>
      <c r="DE36" s="629"/>
      <c r="DF36" s="629"/>
      <c r="DG36" s="629"/>
      <c r="DH36" s="629"/>
      <c r="DI36" s="629"/>
      <c r="DJ36" s="629"/>
      <c r="DK36" s="630"/>
      <c r="DL36" s="634">
        <v>10249846</v>
      </c>
      <c r="DM36" s="629"/>
      <c r="DN36" s="629"/>
      <c r="DO36" s="629"/>
      <c r="DP36" s="629"/>
      <c r="DQ36" s="629"/>
      <c r="DR36" s="629"/>
      <c r="DS36" s="629"/>
      <c r="DT36" s="629"/>
      <c r="DU36" s="629"/>
      <c r="DV36" s="630"/>
      <c r="DW36" s="631">
        <v>9.5</v>
      </c>
      <c r="DX36" s="641"/>
      <c r="DY36" s="641"/>
      <c r="DZ36" s="641"/>
      <c r="EA36" s="641"/>
      <c r="EB36" s="641"/>
      <c r="EC36" s="668"/>
    </row>
    <row r="37" spans="2:133" ht="11.25" customHeight="1" x14ac:dyDescent="0.2">
      <c r="B37" s="625" t="s">
        <v>246</v>
      </c>
      <c r="C37" s="626"/>
      <c r="D37" s="626"/>
      <c r="E37" s="626"/>
      <c r="F37" s="626"/>
      <c r="G37" s="626"/>
      <c r="H37" s="626"/>
      <c r="I37" s="626"/>
      <c r="J37" s="626"/>
      <c r="K37" s="626"/>
      <c r="L37" s="626"/>
      <c r="M37" s="626"/>
      <c r="N37" s="626"/>
      <c r="O37" s="626"/>
      <c r="P37" s="626"/>
      <c r="Q37" s="627"/>
      <c r="R37" s="628">
        <v>4470215</v>
      </c>
      <c r="S37" s="629"/>
      <c r="T37" s="629"/>
      <c r="U37" s="629"/>
      <c r="V37" s="629"/>
      <c r="W37" s="629"/>
      <c r="X37" s="629"/>
      <c r="Y37" s="630"/>
      <c r="Z37" s="655">
        <v>2.1</v>
      </c>
      <c r="AA37" s="655"/>
      <c r="AB37" s="655"/>
      <c r="AC37" s="655"/>
      <c r="AD37" s="656" t="s">
        <v>538</v>
      </c>
      <c r="AE37" s="656"/>
      <c r="AF37" s="656"/>
      <c r="AG37" s="656"/>
      <c r="AH37" s="656"/>
      <c r="AI37" s="656"/>
      <c r="AJ37" s="656"/>
      <c r="AK37" s="656"/>
      <c r="AL37" s="631" t="s">
        <v>542</v>
      </c>
      <c r="AM37" s="632"/>
      <c r="AN37" s="632"/>
      <c r="AO37" s="657"/>
      <c r="AQ37" s="669" t="s">
        <v>583</v>
      </c>
      <c r="AR37" s="670"/>
      <c r="AS37" s="670"/>
      <c r="AT37" s="670"/>
      <c r="AU37" s="670"/>
      <c r="AV37" s="670"/>
      <c r="AW37" s="670"/>
      <c r="AX37" s="670"/>
      <c r="AY37" s="671"/>
      <c r="AZ37" s="628">
        <v>4429964</v>
      </c>
      <c r="BA37" s="629"/>
      <c r="BB37" s="629"/>
      <c r="BC37" s="629"/>
      <c r="BD37" s="639"/>
      <c r="BE37" s="639"/>
      <c r="BF37" s="672"/>
      <c r="BG37" s="665" t="s">
        <v>247</v>
      </c>
      <c r="BH37" s="666"/>
      <c r="BI37" s="666"/>
      <c r="BJ37" s="666"/>
      <c r="BK37" s="666"/>
      <c r="BL37" s="666"/>
      <c r="BM37" s="666"/>
      <c r="BN37" s="666"/>
      <c r="BO37" s="666"/>
      <c r="BP37" s="666"/>
      <c r="BQ37" s="666"/>
      <c r="BR37" s="666"/>
      <c r="BS37" s="666"/>
      <c r="BT37" s="666"/>
      <c r="BU37" s="667"/>
      <c r="BV37" s="628">
        <v>301003</v>
      </c>
      <c r="BW37" s="629"/>
      <c r="BX37" s="629"/>
      <c r="BY37" s="629"/>
      <c r="BZ37" s="629"/>
      <c r="CA37" s="629"/>
      <c r="CB37" s="673"/>
      <c r="CD37" s="665" t="s">
        <v>584</v>
      </c>
      <c r="CE37" s="666"/>
      <c r="CF37" s="666"/>
      <c r="CG37" s="666"/>
      <c r="CH37" s="666"/>
      <c r="CI37" s="666"/>
      <c r="CJ37" s="666"/>
      <c r="CK37" s="666"/>
      <c r="CL37" s="666"/>
      <c r="CM37" s="666"/>
      <c r="CN37" s="666"/>
      <c r="CO37" s="666"/>
      <c r="CP37" s="666"/>
      <c r="CQ37" s="667"/>
      <c r="CR37" s="628">
        <v>5022699</v>
      </c>
      <c r="CS37" s="639"/>
      <c r="CT37" s="639"/>
      <c r="CU37" s="639"/>
      <c r="CV37" s="639"/>
      <c r="CW37" s="639"/>
      <c r="CX37" s="639"/>
      <c r="CY37" s="640"/>
      <c r="CZ37" s="631">
        <v>2.5</v>
      </c>
      <c r="DA37" s="641"/>
      <c r="DB37" s="641"/>
      <c r="DC37" s="642"/>
      <c r="DD37" s="634">
        <v>5022699</v>
      </c>
      <c r="DE37" s="639"/>
      <c r="DF37" s="639"/>
      <c r="DG37" s="639"/>
      <c r="DH37" s="639"/>
      <c r="DI37" s="639"/>
      <c r="DJ37" s="639"/>
      <c r="DK37" s="640"/>
      <c r="DL37" s="634">
        <v>4705771</v>
      </c>
      <c r="DM37" s="639"/>
      <c r="DN37" s="639"/>
      <c r="DO37" s="639"/>
      <c r="DP37" s="639"/>
      <c r="DQ37" s="639"/>
      <c r="DR37" s="639"/>
      <c r="DS37" s="639"/>
      <c r="DT37" s="639"/>
      <c r="DU37" s="639"/>
      <c r="DV37" s="640"/>
      <c r="DW37" s="631">
        <v>4.4000000000000004</v>
      </c>
      <c r="DX37" s="641"/>
      <c r="DY37" s="641"/>
      <c r="DZ37" s="641"/>
      <c r="EA37" s="641"/>
      <c r="EB37" s="641"/>
      <c r="EC37" s="668"/>
    </row>
    <row r="38" spans="2:133" ht="11.25" customHeight="1" x14ac:dyDescent="0.2">
      <c r="B38" s="625" t="s">
        <v>248</v>
      </c>
      <c r="C38" s="626"/>
      <c r="D38" s="626"/>
      <c r="E38" s="626"/>
      <c r="F38" s="626"/>
      <c r="G38" s="626"/>
      <c r="H38" s="626"/>
      <c r="I38" s="626"/>
      <c r="J38" s="626"/>
      <c r="K38" s="626"/>
      <c r="L38" s="626"/>
      <c r="M38" s="626"/>
      <c r="N38" s="626"/>
      <c r="O38" s="626"/>
      <c r="P38" s="626"/>
      <c r="Q38" s="627"/>
      <c r="R38" s="628">
        <v>6099158</v>
      </c>
      <c r="S38" s="629"/>
      <c r="T38" s="629"/>
      <c r="U38" s="629"/>
      <c r="V38" s="629"/>
      <c r="W38" s="629"/>
      <c r="X38" s="629"/>
      <c r="Y38" s="630"/>
      <c r="Z38" s="655">
        <v>2.9</v>
      </c>
      <c r="AA38" s="655"/>
      <c r="AB38" s="655"/>
      <c r="AC38" s="655"/>
      <c r="AD38" s="656" t="s">
        <v>585</v>
      </c>
      <c r="AE38" s="656"/>
      <c r="AF38" s="656"/>
      <c r="AG38" s="656"/>
      <c r="AH38" s="656"/>
      <c r="AI38" s="656"/>
      <c r="AJ38" s="656"/>
      <c r="AK38" s="656"/>
      <c r="AL38" s="631" t="s">
        <v>585</v>
      </c>
      <c r="AM38" s="632"/>
      <c r="AN38" s="632"/>
      <c r="AO38" s="657"/>
      <c r="AQ38" s="669" t="s">
        <v>586</v>
      </c>
      <c r="AR38" s="670"/>
      <c r="AS38" s="670"/>
      <c r="AT38" s="670"/>
      <c r="AU38" s="670"/>
      <c r="AV38" s="670"/>
      <c r="AW38" s="670"/>
      <c r="AX38" s="670"/>
      <c r="AY38" s="671"/>
      <c r="AZ38" s="628">
        <v>1464432</v>
      </c>
      <c r="BA38" s="629"/>
      <c r="BB38" s="629"/>
      <c r="BC38" s="629"/>
      <c r="BD38" s="639"/>
      <c r="BE38" s="639"/>
      <c r="BF38" s="672"/>
      <c r="BG38" s="665" t="s">
        <v>249</v>
      </c>
      <c r="BH38" s="666"/>
      <c r="BI38" s="666"/>
      <c r="BJ38" s="666"/>
      <c r="BK38" s="666"/>
      <c r="BL38" s="666"/>
      <c r="BM38" s="666"/>
      <c r="BN38" s="666"/>
      <c r="BO38" s="666"/>
      <c r="BP38" s="666"/>
      <c r="BQ38" s="666"/>
      <c r="BR38" s="666"/>
      <c r="BS38" s="666"/>
      <c r="BT38" s="666"/>
      <c r="BU38" s="667"/>
      <c r="BV38" s="628">
        <v>57565</v>
      </c>
      <c r="BW38" s="629"/>
      <c r="BX38" s="629"/>
      <c r="BY38" s="629"/>
      <c r="BZ38" s="629"/>
      <c r="CA38" s="629"/>
      <c r="CB38" s="673"/>
      <c r="CD38" s="665" t="s">
        <v>587</v>
      </c>
      <c r="CE38" s="666"/>
      <c r="CF38" s="666"/>
      <c r="CG38" s="666"/>
      <c r="CH38" s="666"/>
      <c r="CI38" s="666"/>
      <c r="CJ38" s="666"/>
      <c r="CK38" s="666"/>
      <c r="CL38" s="666"/>
      <c r="CM38" s="666"/>
      <c r="CN38" s="666"/>
      <c r="CO38" s="666"/>
      <c r="CP38" s="666"/>
      <c r="CQ38" s="667"/>
      <c r="CR38" s="628">
        <v>17039005</v>
      </c>
      <c r="CS38" s="629"/>
      <c r="CT38" s="629"/>
      <c r="CU38" s="629"/>
      <c r="CV38" s="629"/>
      <c r="CW38" s="629"/>
      <c r="CX38" s="629"/>
      <c r="CY38" s="630"/>
      <c r="CZ38" s="631">
        <v>8.4</v>
      </c>
      <c r="DA38" s="641"/>
      <c r="DB38" s="641"/>
      <c r="DC38" s="642"/>
      <c r="DD38" s="634">
        <v>13767360</v>
      </c>
      <c r="DE38" s="629"/>
      <c r="DF38" s="629"/>
      <c r="DG38" s="629"/>
      <c r="DH38" s="629"/>
      <c r="DI38" s="629"/>
      <c r="DJ38" s="629"/>
      <c r="DK38" s="630"/>
      <c r="DL38" s="634">
        <v>13079369</v>
      </c>
      <c r="DM38" s="629"/>
      <c r="DN38" s="629"/>
      <c r="DO38" s="629"/>
      <c r="DP38" s="629"/>
      <c r="DQ38" s="629"/>
      <c r="DR38" s="629"/>
      <c r="DS38" s="629"/>
      <c r="DT38" s="629"/>
      <c r="DU38" s="629"/>
      <c r="DV38" s="630"/>
      <c r="DW38" s="631">
        <v>12.2</v>
      </c>
      <c r="DX38" s="641"/>
      <c r="DY38" s="641"/>
      <c r="DZ38" s="641"/>
      <c r="EA38" s="641"/>
      <c r="EB38" s="641"/>
      <c r="EC38" s="668"/>
    </row>
    <row r="39" spans="2:133" ht="11.25" customHeight="1" x14ac:dyDescent="0.2">
      <c r="B39" s="625" t="s">
        <v>250</v>
      </c>
      <c r="C39" s="626"/>
      <c r="D39" s="626"/>
      <c r="E39" s="626"/>
      <c r="F39" s="626"/>
      <c r="G39" s="626"/>
      <c r="H39" s="626"/>
      <c r="I39" s="626"/>
      <c r="J39" s="626"/>
      <c r="K39" s="626"/>
      <c r="L39" s="626"/>
      <c r="M39" s="626"/>
      <c r="N39" s="626"/>
      <c r="O39" s="626"/>
      <c r="P39" s="626"/>
      <c r="Q39" s="627"/>
      <c r="R39" s="628">
        <v>2208036</v>
      </c>
      <c r="S39" s="629"/>
      <c r="T39" s="629"/>
      <c r="U39" s="629"/>
      <c r="V39" s="629"/>
      <c r="W39" s="629"/>
      <c r="X39" s="629"/>
      <c r="Y39" s="630"/>
      <c r="Z39" s="655">
        <v>1</v>
      </c>
      <c r="AA39" s="655"/>
      <c r="AB39" s="655"/>
      <c r="AC39" s="655"/>
      <c r="AD39" s="656">
        <v>26012</v>
      </c>
      <c r="AE39" s="656"/>
      <c r="AF39" s="656"/>
      <c r="AG39" s="656"/>
      <c r="AH39" s="656"/>
      <c r="AI39" s="656"/>
      <c r="AJ39" s="656"/>
      <c r="AK39" s="656"/>
      <c r="AL39" s="631">
        <v>0</v>
      </c>
      <c r="AM39" s="632"/>
      <c r="AN39" s="632"/>
      <c r="AO39" s="657"/>
      <c r="AQ39" s="669" t="s">
        <v>588</v>
      </c>
      <c r="AR39" s="670"/>
      <c r="AS39" s="670"/>
      <c r="AT39" s="670"/>
      <c r="AU39" s="670"/>
      <c r="AV39" s="670"/>
      <c r="AW39" s="670"/>
      <c r="AX39" s="670"/>
      <c r="AY39" s="671"/>
      <c r="AZ39" s="628">
        <v>284552</v>
      </c>
      <c r="BA39" s="629"/>
      <c r="BB39" s="629"/>
      <c r="BC39" s="629"/>
      <c r="BD39" s="639"/>
      <c r="BE39" s="639"/>
      <c r="BF39" s="672"/>
      <c r="BG39" s="665" t="s">
        <v>251</v>
      </c>
      <c r="BH39" s="666"/>
      <c r="BI39" s="666"/>
      <c r="BJ39" s="666"/>
      <c r="BK39" s="666"/>
      <c r="BL39" s="666"/>
      <c r="BM39" s="666"/>
      <c r="BN39" s="666"/>
      <c r="BO39" s="666"/>
      <c r="BP39" s="666"/>
      <c r="BQ39" s="666"/>
      <c r="BR39" s="666"/>
      <c r="BS39" s="666"/>
      <c r="BT39" s="666"/>
      <c r="BU39" s="667"/>
      <c r="BV39" s="628">
        <v>86599</v>
      </c>
      <c r="BW39" s="629"/>
      <c r="BX39" s="629"/>
      <c r="BY39" s="629"/>
      <c r="BZ39" s="629"/>
      <c r="CA39" s="629"/>
      <c r="CB39" s="673"/>
      <c r="CD39" s="665" t="s">
        <v>589</v>
      </c>
      <c r="CE39" s="666"/>
      <c r="CF39" s="666"/>
      <c r="CG39" s="666"/>
      <c r="CH39" s="666"/>
      <c r="CI39" s="666"/>
      <c r="CJ39" s="666"/>
      <c r="CK39" s="666"/>
      <c r="CL39" s="666"/>
      <c r="CM39" s="666"/>
      <c r="CN39" s="666"/>
      <c r="CO39" s="666"/>
      <c r="CP39" s="666"/>
      <c r="CQ39" s="667"/>
      <c r="CR39" s="628">
        <v>8268579</v>
      </c>
      <c r="CS39" s="639"/>
      <c r="CT39" s="639"/>
      <c r="CU39" s="639"/>
      <c r="CV39" s="639"/>
      <c r="CW39" s="639"/>
      <c r="CX39" s="639"/>
      <c r="CY39" s="640"/>
      <c r="CZ39" s="631">
        <v>4.0999999999999996</v>
      </c>
      <c r="DA39" s="641"/>
      <c r="DB39" s="641"/>
      <c r="DC39" s="642"/>
      <c r="DD39" s="634">
        <v>7432695</v>
      </c>
      <c r="DE39" s="639"/>
      <c r="DF39" s="639"/>
      <c r="DG39" s="639"/>
      <c r="DH39" s="639"/>
      <c r="DI39" s="639"/>
      <c r="DJ39" s="639"/>
      <c r="DK39" s="640"/>
      <c r="DL39" s="634" t="s">
        <v>585</v>
      </c>
      <c r="DM39" s="639"/>
      <c r="DN39" s="639"/>
      <c r="DO39" s="639"/>
      <c r="DP39" s="639"/>
      <c r="DQ39" s="639"/>
      <c r="DR39" s="639"/>
      <c r="DS39" s="639"/>
      <c r="DT39" s="639"/>
      <c r="DU39" s="639"/>
      <c r="DV39" s="640"/>
      <c r="DW39" s="631" t="s">
        <v>585</v>
      </c>
      <c r="DX39" s="641"/>
      <c r="DY39" s="641"/>
      <c r="DZ39" s="641"/>
      <c r="EA39" s="641"/>
      <c r="EB39" s="641"/>
      <c r="EC39" s="668"/>
    </row>
    <row r="40" spans="2:133" ht="11.25" customHeight="1" x14ac:dyDescent="0.2">
      <c r="B40" s="625" t="s">
        <v>252</v>
      </c>
      <c r="C40" s="626"/>
      <c r="D40" s="626"/>
      <c r="E40" s="626"/>
      <c r="F40" s="626"/>
      <c r="G40" s="626"/>
      <c r="H40" s="626"/>
      <c r="I40" s="626"/>
      <c r="J40" s="626"/>
      <c r="K40" s="626"/>
      <c r="L40" s="626"/>
      <c r="M40" s="626"/>
      <c r="N40" s="626"/>
      <c r="O40" s="626"/>
      <c r="P40" s="626"/>
      <c r="Q40" s="627"/>
      <c r="R40" s="628">
        <v>11263500</v>
      </c>
      <c r="S40" s="629"/>
      <c r="T40" s="629"/>
      <c r="U40" s="629"/>
      <c r="V40" s="629"/>
      <c r="W40" s="629"/>
      <c r="X40" s="629"/>
      <c r="Y40" s="630"/>
      <c r="Z40" s="655">
        <v>5.3</v>
      </c>
      <c r="AA40" s="655"/>
      <c r="AB40" s="655"/>
      <c r="AC40" s="655"/>
      <c r="AD40" s="656" t="s">
        <v>590</v>
      </c>
      <c r="AE40" s="656"/>
      <c r="AF40" s="656"/>
      <c r="AG40" s="656"/>
      <c r="AH40" s="656"/>
      <c r="AI40" s="656"/>
      <c r="AJ40" s="656"/>
      <c r="AK40" s="656"/>
      <c r="AL40" s="631" t="s">
        <v>585</v>
      </c>
      <c r="AM40" s="632"/>
      <c r="AN40" s="632"/>
      <c r="AO40" s="657"/>
      <c r="AQ40" s="669" t="s">
        <v>591</v>
      </c>
      <c r="AR40" s="670"/>
      <c r="AS40" s="670"/>
      <c r="AT40" s="670"/>
      <c r="AU40" s="670"/>
      <c r="AV40" s="670"/>
      <c r="AW40" s="670"/>
      <c r="AX40" s="670"/>
      <c r="AY40" s="671"/>
      <c r="AZ40" s="628">
        <v>174219</v>
      </c>
      <c r="BA40" s="629"/>
      <c r="BB40" s="629"/>
      <c r="BC40" s="629"/>
      <c r="BD40" s="639"/>
      <c r="BE40" s="639"/>
      <c r="BF40" s="672"/>
      <c r="BG40" s="674" t="s">
        <v>592</v>
      </c>
      <c r="BH40" s="675"/>
      <c r="BI40" s="675"/>
      <c r="BJ40" s="675"/>
      <c r="BK40" s="675"/>
      <c r="BL40" s="363"/>
      <c r="BM40" s="666" t="s">
        <v>593</v>
      </c>
      <c r="BN40" s="666"/>
      <c r="BO40" s="666"/>
      <c r="BP40" s="666"/>
      <c r="BQ40" s="666"/>
      <c r="BR40" s="666"/>
      <c r="BS40" s="666"/>
      <c r="BT40" s="666"/>
      <c r="BU40" s="667"/>
      <c r="BV40" s="628">
        <v>95</v>
      </c>
      <c r="BW40" s="629"/>
      <c r="BX40" s="629"/>
      <c r="BY40" s="629"/>
      <c r="BZ40" s="629"/>
      <c r="CA40" s="629"/>
      <c r="CB40" s="673"/>
      <c r="CD40" s="665" t="s">
        <v>594</v>
      </c>
      <c r="CE40" s="666"/>
      <c r="CF40" s="666"/>
      <c r="CG40" s="666"/>
      <c r="CH40" s="666"/>
      <c r="CI40" s="666"/>
      <c r="CJ40" s="666"/>
      <c r="CK40" s="666"/>
      <c r="CL40" s="666"/>
      <c r="CM40" s="666"/>
      <c r="CN40" s="666"/>
      <c r="CO40" s="666"/>
      <c r="CP40" s="666"/>
      <c r="CQ40" s="667"/>
      <c r="CR40" s="628">
        <v>2230548</v>
      </c>
      <c r="CS40" s="629"/>
      <c r="CT40" s="629"/>
      <c r="CU40" s="629"/>
      <c r="CV40" s="629"/>
      <c r="CW40" s="629"/>
      <c r="CX40" s="629"/>
      <c r="CY40" s="630"/>
      <c r="CZ40" s="631">
        <v>1.1000000000000001</v>
      </c>
      <c r="DA40" s="641"/>
      <c r="DB40" s="641"/>
      <c r="DC40" s="642"/>
      <c r="DD40" s="634">
        <v>641985</v>
      </c>
      <c r="DE40" s="629"/>
      <c r="DF40" s="629"/>
      <c r="DG40" s="629"/>
      <c r="DH40" s="629"/>
      <c r="DI40" s="629"/>
      <c r="DJ40" s="629"/>
      <c r="DK40" s="630"/>
      <c r="DL40" s="634">
        <v>587846</v>
      </c>
      <c r="DM40" s="629"/>
      <c r="DN40" s="629"/>
      <c r="DO40" s="629"/>
      <c r="DP40" s="629"/>
      <c r="DQ40" s="629"/>
      <c r="DR40" s="629"/>
      <c r="DS40" s="629"/>
      <c r="DT40" s="629"/>
      <c r="DU40" s="629"/>
      <c r="DV40" s="630"/>
      <c r="DW40" s="631">
        <v>0.5</v>
      </c>
      <c r="DX40" s="641"/>
      <c r="DY40" s="641"/>
      <c r="DZ40" s="641"/>
      <c r="EA40" s="641"/>
      <c r="EB40" s="641"/>
      <c r="EC40" s="668"/>
    </row>
    <row r="41" spans="2:133" ht="11.25" customHeight="1" x14ac:dyDescent="0.2">
      <c r="B41" s="625" t="s">
        <v>253</v>
      </c>
      <c r="C41" s="626"/>
      <c r="D41" s="626"/>
      <c r="E41" s="626"/>
      <c r="F41" s="626"/>
      <c r="G41" s="626"/>
      <c r="H41" s="626"/>
      <c r="I41" s="626"/>
      <c r="J41" s="626"/>
      <c r="K41" s="626"/>
      <c r="L41" s="626"/>
      <c r="M41" s="626"/>
      <c r="N41" s="626"/>
      <c r="O41" s="626"/>
      <c r="P41" s="626"/>
      <c r="Q41" s="627"/>
      <c r="R41" s="628" t="s">
        <v>538</v>
      </c>
      <c r="S41" s="629"/>
      <c r="T41" s="629"/>
      <c r="U41" s="629"/>
      <c r="V41" s="629"/>
      <c r="W41" s="629"/>
      <c r="X41" s="629"/>
      <c r="Y41" s="630"/>
      <c r="Z41" s="655" t="s">
        <v>590</v>
      </c>
      <c r="AA41" s="655"/>
      <c r="AB41" s="655"/>
      <c r="AC41" s="655"/>
      <c r="AD41" s="656" t="s">
        <v>585</v>
      </c>
      <c r="AE41" s="656"/>
      <c r="AF41" s="656"/>
      <c r="AG41" s="656"/>
      <c r="AH41" s="656"/>
      <c r="AI41" s="656"/>
      <c r="AJ41" s="656"/>
      <c r="AK41" s="656"/>
      <c r="AL41" s="631" t="s">
        <v>585</v>
      </c>
      <c r="AM41" s="632"/>
      <c r="AN41" s="632"/>
      <c r="AO41" s="657"/>
      <c r="AQ41" s="669" t="s">
        <v>595</v>
      </c>
      <c r="AR41" s="670"/>
      <c r="AS41" s="670"/>
      <c r="AT41" s="670"/>
      <c r="AU41" s="670"/>
      <c r="AV41" s="670"/>
      <c r="AW41" s="670"/>
      <c r="AX41" s="670"/>
      <c r="AY41" s="671"/>
      <c r="AZ41" s="628">
        <v>3688480</v>
      </c>
      <c r="BA41" s="629"/>
      <c r="BB41" s="629"/>
      <c r="BC41" s="629"/>
      <c r="BD41" s="639"/>
      <c r="BE41" s="639"/>
      <c r="BF41" s="672"/>
      <c r="BG41" s="674"/>
      <c r="BH41" s="675"/>
      <c r="BI41" s="675"/>
      <c r="BJ41" s="675"/>
      <c r="BK41" s="675"/>
      <c r="BL41" s="363"/>
      <c r="BM41" s="666" t="s">
        <v>596</v>
      </c>
      <c r="BN41" s="666"/>
      <c r="BO41" s="666"/>
      <c r="BP41" s="666"/>
      <c r="BQ41" s="666"/>
      <c r="BR41" s="666"/>
      <c r="BS41" s="666"/>
      <c r="BT41" s="666"/>
      <c r="BU41" s="667"/>
      <c r="BV41" s="628" t="s">
        <v>585</v>
      </c>
      <c r="BW41" s="629"/>
      <c r="BX41" s="629"/>
      <c r="BY41" s="629"/>
      <c r="BZ41" s="629"/>
      <c r="CA41" s="629"/>
      <c r="CB41" s="673"/>
      <c r="CD41" s="665" t="s">
        <v>597</v>
      </c>
      <c r="CE41" s="666"/>
      <c r="CF41" s="666"/>
      <c r="CG41" s="666"/>
      <c r="CH41" s="666"/>
      <c r="CI41" s="666"/>
      <c r="CJ41" s="666"/>
      <c r="CK41" s="666"/>
      <c r="CL41" s="666"/>
      <c r="CM41" s="666"/>
      <c r="CN41" s="666"/>
      <c r="CO41" s="666"/>
      <c r="CP41" s="666"/>
      <c r="CQ41" s="667"/>
      <c r="CR41" s="628" t="s">
        <v>585</v>
      </c>
      <c r="CS41" s="639"/>
      <c r="CT41" s="639"/>
      <c r="CU41" s="639"/>
      <c r="CV41" s="639"/>
      <c r="CW41" s="639"/>
      <c r="CX41" s="639"/>
      <c r="CY41" s="640"/>
      <c r="CZ41" s="631" t="s">
        <v>585</v>
      </c>
      <c r="DA41" s="641"/>
      <c r="DB41" s="641"/>
      <c r="DC41" s="642"/>
      <c r="DD41" s="634" t="s">
        <v>585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598</v>
      </c>
      <c r="C42" s="626"/>
      <c r="D42" s="626"/>
      <c r="E42" s="626"/>
      <c r="F42" s="626"/>
      <c r="G42" s="626"/>
      <c r="H42" s="626"/>
      <c r="I42" s="626"/>
      <c r="J42" s="626"/>
      <c r="K42" s="626"/>
      <c r="L42" s="626"/>
      <c r="M42" s="626"/>
      <c r="N42" s="626"/>
      <c r="O42" s="626"/>
      <c r="P42" s="626"/>
      <c r="Q42" s="627"/>
      <c r="R42" s="628" t="s">
        <v>585</v>
      </c>
      <c r="S42" s="629"/>
      <c r="T42" s="629"/>
      <c r="U42" s="629"/>
      <c r="V42" s="629"/>
      <c r="W42" s="629"/>
      <c r="X42" s="629"/>
      <c r="Y42" s="630"/>
      <c r="Z42" s="655" t="s">
        <v>590</v>
      </c>
      <c r="AA42" s="655"/>
      <c r="AB42" s="655"/>
      <c r="AC42" s="655"/>
      <c r="AD42" s="656" t="s">
        <v>585</v>
      </c>
      <c r="AE42" s="656"/>
      <c r="AF42" s="656"/>
      <c r="AG42" s="656"/>
      <c r="AH42" s="656"/>
      <c r="AI42" s="656"/>
      <c r="AJ42" s="656"/>
      <c r="AK42" s="656"/>
      <c r="AL42" s="631" t="s">
        <v>585</v>
      </c>
      <c r="AM42" s="632"/>
      <c r="AN42" s="632"/>
      <c r="AO42" s="657"/>
      <c r="AQ42" s="662" t="s">
        <v>599</v>
      </c>
      <c r="AR42" s="663"/>
      <c r="AS42" s="663"/>
      <c r="AT42" s="663"/>
      <c r="AU42" s="663"/>
      <c r="AV42" s="663"/>
      <c r="AW42" s="663"/>
      <c r="AX42" s="663"/>
      <c r="AY42" s="664"/>
      <c r="AZ42" s="608">
        <v>12903705</v>
      </c>
      <c r="BA42" s="643"/>
      <c r="BB42" s="643"/>
      <c r="BC42" s="643"/>
      <c r="BD42" s="609"/>
      <c r="BE42" s="609"/>
      <c r="BF42" s="658"/>
      <c r="BG42" s="676"/>
      <c r="BH42" s="677"/>
      <c r="BI42" s="677"/>
      <c r="BJ42" s="677"/>
      <c r="BK42" s="677"/>
      <c r="BL42" s="364"/>
      <c r="BM42" s="659" t="s">
        <v>600</v>
      </c>
      <c r="BN42" s="659"/>
      <c r="BO42" s="659"/>
      <c r="BP42" s="659"/>
      <c r="BQ42" s="659"/>
      <c r="BR42" s="659"/>
      <c r="BS42" s="659"/>
      <c r="BT42" s="659"/>
      <c r="BU42" s="660"/>
      <c r="BV42" s="608">
        <v>342</v>
      </c>
      <c r="BW42" s="643"/>
      <c r="BX42" s="643"/>
      <c r="BY42" s="643"/>
      <c r="BZ42" s="643"/>
      <c r="CA42" s="643"/>
      <c r="CB42" s="661"/>
      <c r="CD42" s="625" t="s">
        <v>254</v>
      </c>
      <c r="CE42" s="626"/>
      <c r="CF42" s="626"/>
      <c r="CG42" s="626"/>
      <c r="CH42" s="626"/>
      <c r="CI42" s="626"/>
      <c r="CJ42" s="626"/>
      <c r="CK42" s="626"/>
      <c r="CL42" s="626"/>
      <c r="CM42" s="626"/>
      <c r="CN42" s="626"/>
      <c r="CO42" s="626"/>
      <c r="CP42" s="626"/>
      <c r="CQ42" s="627"/>
      <c r="CR42" s="628">
        <v>23976708</v>
      </c>
      <c r="CS42" s="639"/>
      <c r="CT42" s="639"/>
      <c r="CU42" s="639"/>
      <c r="CV42" s="639"/>
      <c r="CW42" s="639"/>
      <c r="CX42" s="639"/>
      <c r="CY42" s="640"/>
      <c r="CZ42" s="631">
        <v>11.8</v>
      </c>
      <c r="DA42" s="641"/>
      <c r="DB42" s="641"/>
      <c r="DC42" s="642"/>
      <c r="DD42" s="634">
        <v>8203316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601</v>
      </c>
      <c r="C43" s="626"/>
      <c r="D43" s="626"/>
      <c r="E43" s="626"/>
      <c r="F43" s="626"/>
      <c r="G43" s="626"/>
      <c r="H43" s="626"/>
      <c r="I43" s="626"/>
      <c r="J43" s="626"/>
      <c r="K43" s="626"/>
      <c r="L43" s="626"/>
      <c r="M43" s="626"/>
      <c r="N43" s="626"/>
      <c r="O43" s="626"/>
      <c r="P43" s="626"/>
      <c r="Q43" s="627"/>
      <c r="R43" s="628">
        <v>2100000</v>
      </c>
      <c r="S43" s="629"/>
      <c r="T43" s="629"/>
      <c r="U43" s="629"/>
      <c r="V43" s="629"/>
      <c r="W43" s="629"/>
      <c r="X43" s="629"/>
      <c r="Y43" s="630"/>
      <c r="Z43" s="655">
        <v>1</v>
      </c>
      <c r="AA43" s="655"/>
      <c r="AB43" s="655"/>
      <c r="AC43" s="655"/>
      <c r="AD43" s="656" t="s">
        <v>585</v>
      </c>
      <c r="AE43" s="656"/>
      <c r="AF43" s="656"/>
      <c r="AG43" s="656"/>
      <c r="AH43" s="656"/>
      <c r="AI43" s="656"/>
      <c r="AJ43" s="656"/>
      <c r="AK43" s="656"/>
      <c r="AL43" s="631" t="s">
        <v>585</v>
      </c>
      <c r="AM43" s="632"/>
      <c r="AN43" s="632"/>
      <c r="AO43" s="657"/>
      <c r="BV43" s="209"/>
      <c r="BW43" s="209"/>
      <c r="BX43" s="209"/>
      <c r="BY43" s="209"/>
      <c r="BZ43" s="209"/>
      <c r="CA43" s="209"/>
      <c r="CB43" s="209"/>
      <c r="CD43" s="625" t="s">
        <v>602</v>
      </c>
      <c r="CE43" s="626"/>
      <c r="CF43" s="626"/>
      <c r="CG43" s="626"/>
      <c r="CH43" s="626"/>
      <c r="CI43" s="626"/>
      <c r="CJ43" s="626"/>
      <c r="CK43" s="626"/>
      <c r="CL43" s="626"/>
      <c r="CM43" s="626"/>
      <c r="CN43" s="626"/>
      <c r="CO43" s="626"/>
      <c r="CP43" s="626"/>
      <c r="CQ43" s="627"/>
      <c r="CR43" s="628">
        <v>980893</v>
      </c>
      <c r="CS43" s="639"/>
      <c r="CT43" s="639"/>
      <c r="CU43" s="639"/>
      <c r="CV43" s="639"/>
      <c r="CW43" s="639"/>
      <c r="CX43" s="639"/>
      <c r="CY43" s="640"/>
      <c r="CZ43" s="631">
        <v>0.5</v>
      </c>
      <c r="DA43" s="641"/>
      <c r="DB43" s="641"/>
      <c r="DC43" s="642"/>
      <c r="DD43" s="634">
        <v>937140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603</v>
      </c>
      <c r="C44" s="606"/>
      <c r="D44" s="606"/>
      <c r="E44" s="606"/>
      <c r="F44" s="606"/>
      <c r="G44" s="606"/>
      <c r="H44" s="606"/>
      <c r="I44" s="606"/>
      <c r="J44" s="606"/>
      <c r="K44" s="606"/>
      <c r="L44" s="606"/>
      <c r="M44" s="606"/>
      <c r="N44" s="606"/>
      <c r="O44" s="606"/>
      <c r="P44" s="606"/>
      <c r="Q44" s="607"/>
      <c r="R44" s="608">
        <v>211359604</v>
      </c>
      <c r="S44" s="643"/>
      <c r="T44" s="643"/>
      <c r="U44" s="643"/>
      <c r="V44" s="643"/>
      <c r="W44" s="643"/>
      <c r="X44" s="643"/>
      <c r="Y44" s="644"/>
      <c r="Z44" s="645">
        <v>100</v>
      </c>
      <c r="AA44" s="645"/>
      <c r="AB44" s="645"/>
      <c r="AC44" s="645"/>
      <c r="AD44" s="646">
        <v>105450860</v>
      </c>
      <c r="AE44" s="646"/>
      <c r="AF44" s="646"/>
      <c r="AG44" s="646"/>
      <c r="AH44" s="646"/>
      <c r="AI44" s="646"/>
      <c r="AJ44" s="646"/>
      <c r="AK44" s="646"/>
      <c r="AL44" s="611">
        <v>100</v>
      </c>
      <c r="AM44" s="647"/>
      <c r="AN44" s="647"/>
      <c r="AO44" s="648"/>
      <c r="CD44" s="649" t="s">
        <v>227</v>
      </c>
      <c r="CE44" s="650"/>
      <c r="CF44" s="625" t="s">
        <v>604</v>
      </c>
      <c r="CG44" s="626"/>
      <c r="CH44" s="626"/>
      <c r="CI44" s="626"/>
      <c r="CJ44" s="626"/>
      <c r="CK44" s="626"/>
      <c r="CL44" s="626"/>
      <c r="CM44" s="626"/>
      <c r="CN44" s="626"/>
      <c r="CO44" s="626"/>
      <c r="CP44" s="626"/>
      <c r="CQ44" s="627"/>
      <c r="CR44" s="628">
        <v>23664206</v>
      </c>
      <c r="CS44" s="629"/>
      <c r="CT44" s="629"/>
      <c r="CU44" s="629"/>
      <c r="CV44" s="629"/>
      <c r="CW44" s="629"/>
      <c r="CX44" s="629"/>
      <c r="CY44" s="630"/>
      <c r="CZ44" s="631">
        <v>11.6</v>
      </c>
      <c r="DA44" s="632"/>
      <c r="DB44" s="632"/>
      <c r="DC44" s="633"/>
      <c r="DD44" s="634">
        <v>8174717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10"/>
      <c r="C45" s="210"/>
      <c r="D45" s="210"/>
      <c r="E45" s="210"/>
      <c r="F45" s="210"/>
      <c r="G45" s="210"/>
      <c r="H45" s="21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CD45" s="651"/>
      <c r="CE45" s="652"/>
      <c r="CF45" s="625" t="s">
        <v>605</v>
      </c>
      <c r="CG45" s="626"/>
      <c r="CH45" s="626"/>
      <c r="CI45" s="626"/>
      <c r="CJ45" s="626"/>
      <c r="CK45" s="626"/>
      <c r="CL45" s="626"/>
      <c r="CM45" s="626"/>
      <c r="CN45" s="626"/>
      <c r="CO45" s="626"/>
      <c r="CP45" s="626"/>
      <c r="CQ45" s="627"/>
      <c r="CR45" s="628">
        <v>8238404</v>
      </c>
      <c r="CS45" s="639"/>
      <c r="CT45" s="639"/>
      <c r="CU45" s="639"/>
      <c r="CV45" s="639"/>
      <c r="CW45" s="639"/>
      <c r="CX45" s="639"/>
      <c r="CY45" s="640"/>
      <c r="CZ45" s="631">
        <v>4.0999999999999996</v>
      </c>
      <c r="DA45" s="641"/>
      <c r="DB45" s="641"/>
      <c r="DC45" s="642"/>
      <c r="DD45" s="634">
        <v>565146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11" t="s">
        <v>255</v>
      </c>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CD46" s="651"/>
      <c r="CE46" s="652"/>
      <c r="CF46" s="625" t="s">
        <v>606</v>
      </c>
      <c r="CG46" s="626"/>
      <c r="CH46" s="626"/>
      <c r="CI46" s="626"/>
      <c r="CJ46" s="626"/>
      <c r="CK46" s="626"/>
      <c r="CL46" s="626"/>
      <c r="CM46" s="626"/>
      <c r="CN46" s="626"/>
      <c r="CO46" s="626"/>
      <c r="CP46" s="626"/>
      <c r="CQ46" s="627"/>
      <c r="CR46" s="628">
        <v>15088062</v>
      </c>
      <c r="CS46" s="629"/>
      <c r="CT46" s="629"/>
      <c r="CU46" s="629"/>
      <c r="CV46" s="629"/>
      <c r="CW46" s="629"/>
      <c r="CX46" s="629"/>
      <c r="CY46" s="630"/>
      <c r="CZ46" s="631">
        <v>7.4</v>
      </c>
      <c r="DA46" s="632"/>
      <c r="DB46" s="632"/>
      <c r="DC46" s="633"/>
      <c r="DD46" s="634">
        <v>7450628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256</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607</v>
      </c>
      <c r="CG47" s="626"/>
      <c r="CH47" s="626"/>
      <c r="CI47" s="626"/>
      <c r="CJ47" s="626"/>
      <c r="CK47" s="626"/>
      <c r="CL47" s="626"/>
      <c r="CM47" s="626"/>
      <c r="CN47" s="626"/>
      <c r="CO47" s="626"/>
      <c r="CP47" s="626"/>
      <c r="CQ47" s="627"/>
      <c r="CR47" s="628">
        <v>312502</v>
      </c>
      <c r="CS47" s="639"/>
      <c r="CT47" s="639"/>
      <c r="CU47" s="639"/>
      <c r="CV47" s="639"/>
      <c r="CW47" s="639"/>
      <c r="CX47" s="639"/>
      <c r="CY47" s="640"/>
      <c r="CZ47" s="631">
        <v>0.2</v>
      </c>
      <c r="DA47" s="641"/>
      <c r="DB47" s="641"/>
      <c r="DC47" s="642"/>
      <c r="DD47" s="634">
        <v>28599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257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608</v>
      </c>
      <c r="CG48" s="626"/>
      <c r="CH48" s="626"/>
      <c r="CI48" s="626"/>
      <c r="CJ48" s="626"/>
      <c r="CK48" s="626"/>
      <c r="CL48" s="626"/>
      <c r="CM48" s="626"/>
      <c r="CN48" s="626"/>
      <c r="CO48" s="626"/>
      <c r="CP48" s="626"/>
      <c r="CQ48" s="627"/>
      <c r="CR48" s="628" t="s">
        <v>585</v>
      </c>
      <c r="CS48" s="629"/>
      <c r="CT48" s="629"/>
      <c r="CU48" s="629"/>
      <c r="CV48" s="629"/>
      <c r="CW48" s="629"/>
      <c r="CX48" s="629"/>
      <c r="CY48" s="630"/>
      <c r="CZ48" s="631" t="s">
        <v>585</v>
      </c>
      <c r="DA48" s="632"/>
      <c r="DB48" s="632"/>
      <c r="DC48" s="633"/>
      <c r="DD48" s="634" t="s">
        <v>585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6"/>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CD49" s="605" t="s">
        <v>609</v>
      </c>
      <c r="CE49" s="606"/>
      <c r="CF49" s="606"/>
      <c r="CG49" s="606"/>
      <c r="CH49" s="606"/>
      <c r="CI49" s="606"/>
      <c r="CJ49" s="606"/>
      <c r="CK49" s="606"/>
      <c r="CL49" s="606"/>
      <c r="CM49" s="606"/>
      <c r="CN49" s="606"/>
      <c r="CO49" s="606"/>
      <c r="CP49" s="606"/>
      <c r="CQ49" s="607"/>
      <c r="CR49" s="608">
        <v>203252941</v>
      </c>
      <c r="CS49" s="609"/>
      <c r="CT49" s="609"/>
      <c r="CU49" s="609"/>
      <c r="CV49" s="609"/>
      <c r="CW49" s="609"/>
      <c r="CX49" s="609"/>
      <c r="CY49" s="610"/>
      <c r="CZ49" s="611">
        <v>100</v>
      </c>
      <c r="DA49" s="612"/>
      <c r="DB49" s="612"/>
      <c r="DC49" s="613"/>
      <c r="DD49" s="614">
        <v>118562046</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365"/>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49" t="s">
        <v>258</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50" t="s">
        <v>259</v>
      </c>
      <c r="DK2" s="751"/>
      <c r="DL2" s="751"/>
      <c r="DM2" s="751"/>
      <c r="DN2" s="751"/>
      <c r="DO2" s="752"/>
      <c r="DP2" s="214"/>
      <c r="DQ2" s="750" t="s">
        <v>260</v>
      </c>
      <c r="DR2" s="751"/>
      <c r="DS2" s="751"/>
      <c r="DT2" s="751"/>
      <c r="DU2" s="751"/>
      <c r="DV2" s="751"/>
      <c r="DW2" s="751"/>
      <c r="DX2" s="751"/>
      <c r="DY2" s="751"/>
      <c r="DZ2" s="752"/>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0" customFormat="1" ht="26.25" customHeight="1" thickBot="1" x14ac:dyDescent="0.25">
      <c r="A4" s="753" t="s">
        <v>261</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347"/>
      <c r="BA4" s="347"/>
      <c r="BB4" s="347"/>
      <c r="BC4" s="347"/>
      <c r="BD4" s="347"/>
      <c r="BE4" s="218"/>
      <c r="BF4" s="218"/>
      <c r="BG4" s="218"/>
      <c r="BH4" s="218"/>
      <c r="BI4" s="218"/>
      <c r="BJ4" s="218"/>
      <c r="BK4" s="218"/>
      <c r="BL4" s="218"/>
      <c r="BM4" s="218"/>
      <c r="BN4" s="218"/>
      <c r="BO4" s="218"/>
      <c r="BP4" s="218"/>
      <c r="BQ4" s="754" t="s">
        <v>262</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19"/>
    </row>
    <row r="5" spans="1:131" s="220" customFormat="1" ht="26.25" customHeight="1" x14ac:dyDescent="0.2">
      <c r="A5" s="755" t="s">
        <v>263</v>
      </c>
      <c r="B5" s="756"/>
      <c r="C5" s="756"/>
      <c r="D5" s="756"/>
      <c r="E5" s="756"/>
      <c r="F5" s="756"/>
      <c r="G5" s="756"/>
      <c r="H5" s="756"/>
      <c r="I5" s="756"/>
      <c r="J5" s="756"/>
      <c r="K5" s="756"/>
      <c r="L5" s="756"/>
      <c r="M5" s="756"/>
      <c r="N5" s="756"/>
      <c r="O5" s="756"/>
      <c r="P5" s="757"/>
      <c r="Q5" s="761" t="s">
        <v>264</v>
      </c>
      <c r="R5" s="762"/>
      <c r="S5" s="762"/>
      <c r="T5" s="762"/>
      <c r="U5" s="763"/>
      <c r="V5" s="761" t="s">
        <v>425</v>
      </c>
      <c r="W5" s="762"/>
      <c r="X5" s="762"/>
      <c r="Y5" s="762"/>
      <c r="Z5" s="763"/>
      <c r="AA5" s="761" t="s">
        <v>265</v>
      </c>
      <c r="AB5" s="762"/>
      <c r="AC5" s="762"/>
      <c r="AD5" s="762"/>
      <c r="AE5" s="762"/>
      <c r="AF5" s="767" t="s">
        <v>266</v>
      </c>
      <c r="AG5" s="762"/>
      <c r="AH5" s="762"/>
      <c r="AI5" s="762"/>
      <c r="AJ5" s="768"/>
      <c r="AK5" s="762" t="s">
        <v>267</v>
      </c>
      <c r="AL5" s="762"/>
      <c r="AM5" s="762"/>
      <c r="AN5" s="762"/>
      <c r="AO5" s="763"/>
      <c r="AP5" s="761" t="s">
        <v>426</v>
      </c>
      <c r="AQ5" s="762"/>
      <c r="AR5" s="762"/>
      <c r="AS5" s="762"/>
      <c r="AT5" s="763"/>
      <c r="AU5" s="761" t="s">
        <v>268</v>
      </c>
      <c r="AV5" s="762"/>
      <c r="AW5" s="762"/>
      <c r="AX5" s="762"/>
      <c r="AY5" s="768"/>
      <c r="AZ5" s="347"/>
      <c r="BA5" s="347"/>
      <c r="BB5" s="347"/>
      <c r="BC5" s="347"/>
      <c r="BD5" s="347"/>
      <c r="BE5" s="218"/>
      <c r="BF5" s="218"/>
      <c r="BG5" s="218"/>
      <c r="BH5" s="218"/>
      <c r="BI5" s="218"/>
      <c r="BJ5" s="218"/>
      <c r="BK5" s="218"/>
      <c r="BL5" s="218"/>
      <c r="BM5" s="218"/>
      <c r="BN5" s="218"/>
      <c r="BO5" s="218"/>
      <c r="BP5" s="218"/>
      <c r="BQ5" s="755" t="s">
        <v>269</v>
      </c>
      <c r="BR5" s="756"/>
      <c r="BS5" s="756"/>
      <c r="BT5" s="756"/>
      <c r="BU5" s="756"/>
      <c r="BV5" s="756"/>
      <c r="BW5" s="756"/>
      <c r="BX5" s="756"/>
      <c r="BY5" s="756"/>
      <c r="BZ5" s="756"/>
      <c r="CA5" s="756"/>
      <c r="CB5" s="756"/>
      <c r="CC5" s="756"/>
      <c r="CD5" s="756"/>
      <c r="CE5" s="756"/>
      <c r="CF5" s="756"/>
      <c r="CG5" s="757"/>
      <c r="CH5" s="761" t="s">
        <v>427</v>
      </c>
      <c r="CI5" s="762"/>
      <c r="CJ5" s="762"/>
      <c r="CK5" s="762"/>
      <c r="CL5" s="763"/>
      <c r="CM5" s="761" t="s">
        <v>428</v>
      </c>
      <c r="CN5" s="762"/>
      <c r="CO5" s="762"/>
      <c r="CP5" s="762"/>
      <c r="CQ5" s="763"/>
      <c r="CR5" s="761" t="s">
        <v>429</v>
      </c>
      <c r="CS5" s="762"/>
      <c r="CT5" s="762"/>
      <c r="CU5" s="762"/>
      <c r="CV5" s="763"/>
      <c r="CW5" s="761" t="s">
        <v>430</v>
      </c>
      <c r="CX5" s="762"/>
      <c r="CY5" s="762"/>
      <c r="CZ5" s="762"/>
      <c r="DA5" s="763"/>
      <c r="DB5" s="761" t="s">
        <v>431</v>
      </c>
      <c r="DC5" s="762"/>
      <c r="DD5" s="762"/>
      <c r="DE5" s="762"/>
      <c r="DF5" s="763"/>
      <c r="DG5" s="791" t="s">
        <v>270</v>
      </c>
      <c r="DH5" s="792"/>
      <c r="DI5" s="792"/>
      <c r="DJ5" s="792"/>
      <c r="DK5" s="793"/>
      <c r="DL5" s="791" t="s">
        <v>432</v>
      </c>
      <c r="DM5" s="792"/>
      <c r="DN5" s="792"/>
      <c r="DO5" s="792"/>
      <c r="DP5" s="793"/>
      <c r="DQ5" s="761" t="s">
        <v>433</v>
      </c>
      <c r="DR5" s="762"/>
      <c r="DS5" s="762"/>
      <c r="DT5" s="762"/>
      <c r="DU5" s="763"/>
      <c r="DV5" s="761" t="s">
        <v>268</v>
      </c>
      <c r="DW5" s="762"/>
      <c r="DX5" s="762"/>
      <c r="DY5" s="762"/>
      <c r="DZ5" s="768"/>
      <c r="EA5" s="219"/>
    </row>
    <row r="6" spans="1:131" s="220"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347"/>
      <c r="BA6" s="347"/>
      <c r="BB6" s="347"/>
      <c r="BC6" s="347"/>
      <c r="BD6" s="347"/>
      <c r="BE6" s="218"/>
      <c r="BF6" s="218"/>
      <c r="BG6" s="218"/>
      <c r="BH6" s="218"/>
      <c r="BI6" s="218"/>
      <c r="BJ6" s="218"/>
      <c r="BK6" s="218"/>
      <c r="BL6" s="218"/>
      <c r="BM6" s="218"/>
      <c r="BN6" s="218"/>
      <c r="BO6" s="218"/>
      <c r="BP6" s="218"/>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19"/>
    </row>
    <row r="7" spans="1:131" s="220" customFormat="1" ht="26.25" customHeight="1" thickTop="1" x14ac:dyDescent="0.2">
      <c r="A7" s="221">
        <v>1</v>
      </c>
      <c r="B7" s="777" t="s">
        <v>434</v>
      </c>
      <c r="C7" s="778"/>
      <c r="D7" s="778"/>
      <c r="E7" s="778"/>
      <c r="F7" s="778"/>
      <c r="G7" s="778"/>
      <c r="H7" s="778"/>
      <c r="I7" s="778"/>
      <c r="J7" s="778"/>
      <c r="K7" s="778"/>
      <c r="L7" s="778"/>
      <c r="M7" s="778"/>
      <c r="N7" s="778"/>
      <c r="O7" s="778"/>
      <c r="P7" s="779"/>
      <c r="Q7" s="780">
        <v>210769</v>
      </c>
      <c r="R7" s="781"/>
      <c r="S7" s="781"/>
      <c r="T7" s="781"/>
      <c r="U7" s="781"/>
      <c r="V7" s="781">
        <v>202996</v>
      </c>
      <c r="W7" s="781"/>
      <c r="X7" s="781"/>
      <c r="Y7" s="781"/>
      <c r="Z7" s="781"/>
      <c r="AA7" s="781">
        <v>7773</v>
      </c>
      <c r="AB7" s="781"/>
      <c r="AC7" s="781"/>
      <c r="AD7" s="781"/>
      <c r="AE7" s="782"/>
      <c r="AF7" s="783">
        <v>5087</v>
      </c>
      <c r="AG7" s="784"/>
      <c r="AH7" s="784"/>
      <c r="AI7" s="784"/>
      <c r="AJ7" s="785"/>
      <c r="AK7" s="786">
        <v>4470</v>
      </c>
      <c r="AL7" s="787"/>
      <c r="AM7" s="787"/>
      <c r="AN7" s="787"/>
      <c r="AO7" s="787"/>
      <c r="AP7" s="787">
        <v>137911</v>
      </c>
      <c r="AQ7" s="787"/>
      <c r="AR7" s="787"/>
      <c r="AS7" s="787"/>
      <c r="AT7" s="787"/>
      <c r="AU7" s="788"/>
      <c r="AV7" s="788"/>
      <c r="AW7" s="788"/>
      <c r="AX7" s="788"/>
      <c r="AY7" s="789"/>
      <c r="AZ7" s="347"/>
      <c r="BA7" s="347"/>
      <c r="BB7" s="347"/>
      <c r="BC7" s="347"/>
      <c r="BD7" s="347"/>
      <c r="BE7" s="218"/>
      <c r="BF7" s="218"/>
      <c r="BG7" s="218"/>
      <c r="BH7" s="218"/>
      <c r="BI7" s="218"/>
      <c r="BJ7" s="218"/>
      <c r="BK7" s="218"/>
      <c r="BL7" s="218"/>
      <c r="BM7" s="218"/>
      <c r="BN7" s="218"/>
      <c r="BO7" s="218"/>
      <c r="BP7" s="218"/>
      <c r="BQ7" s="221">
        <v>1</v>
      </c>
      <c r="BR7" s="222" t="s">
        <v>435</v>
      </c>
      <c r="BS7" s="774" t="s">
        <v>436</v>
      </c>
      <c r="BT7" s="775"/>
      <c r="BU7" s="775"/>
      <c r="BV7" s="775"/>
      <c r="BW7" s="775"/>
      <c r="BX7" s="775"/>
      <c r="BY7" s="775"/>
      <c r="BZ7" s="775"/>
      <c r="CA7" s="775"/>
      <c r="CB7" s="775"/>
      <c r="CC7" s="775"/>
      <c r="CD7" s="775"/>
      <c r="CE7" s="775"/>
      <c r="CF7" s="775"/>
      <c r="CG7" s="790"/>
      <c r="CH7" s="771">
        <v>5</v>
      </c>
      <c r="CI7" s="772"/>
      <c r="CJ7" s="772"/>
      <c r="CK7" s="772"/>
      <c r="CL7" s="773"/>
      <c r="CM7" s="771">
        <v>755</v>
      </c>
      <c r="CN7" s="772"/>
      <c r="CO7" s="772"/>
      <c r="CP7" s="772"/>
      <c r="CQ7" s="773"/>
      <c r="CR7" s="771">
        <v>5</v>
      </c>
      <c r="CS7" s="772"/>
      <c r="CT7" s="772"/>
      <c r="CU7" s="772"/>
      <c r="CV7" s="773"/>
      <c r="CW7" s="771" t="s">
        <v>357</v>
      </c>
      <c r="CX7" s="772"/>
      <c r="CY7" s="772"/>
      <c r="CZ7" s="772"/>
      <c r="DA7" s="773"/>
      <c r="DB7" s="771" t="s">
        <v>357</v>
      </c>
      <c r="DC7" s="772"/>
      <c r="DD7" s="772"/>
      <c r="DE7" s="772"/>
      <c r="DF7" s="773"/>
      <c r="DG7" s="771" t="s">
        <v>357</v>
      </c>
      <c r="DH7" s="772"/>
      <c r="DI7" s="772"/>
      <c r="DJ7" s="772"/>
      <c r="DK7" s="773"/>
      <c r="DL7" s="771" t="s">
        <v>357</v>
      </c>
      <c r="DM7" s="772"/>
      <c r="DN7" s="772"/>
      <c r="DO7" s="772"/>
      <c r="DP7" s="773"/>
      <c r="DQ7" s="771" t="s">
        <v>357</v>
      </c>
      <c r="DR7" s="772"/>
      <c r="DS7" s="772"/>
      <c r="DT7" s="772"/>
      <c r="DU7" s="773"/>
      <c r="DV7" s="774"/>
      <c r="DW7" s="775"/>
      <c r="DX7" s="775"/>
      <c r="DY7" s="775"/>
      <c r="DZ7" s="776"/>
      <c r="EA7" s="219"/>
    </row>
    <row r="8" spans="1:131" s="220" customFormat="1" ht="26.25" customHeight="1" x14ac:dyDescent="0.2">
      <c r="A8" s="223">
        <v>2</v>
      </c>
      <c r="B8" s="808" t="s">
        <v>271</v>
      </c>
      <c r="C8" s="809"/>
      <c r="D8" s="809"/>
      <c r="E8" s="809"/>
      <c r="F8" s="809"/>
      <c r="G8" s="809"/>
      <c r="H8" s="809"/>
      <c r="I8" s="809"/>
      <c r="J8" s="809"/>
      <c r="K8" s="809"/>
      <c r="L8" s="809"/>
      <c r="M8" s="809"/>
      <c r="N8" s="809"/>
      <c r="O8" s="809"/>
      <c r="P8" s="810"/>
      <c r="Q8" s="811">
        <v>258</v>
      </c>
      <c r="R8" s="812"/>
      <c r="S8" s="812"/>
      <c r="T8" s="812"/>
      <c r="U8" s="812"/>
      <c r="V8" s="812">
        <v>33</v>
      </c>
      <c r="W8" s="812"/>
      <c r="X8" s="812"/>
      <c r="Y8" s="812"/>
      <c r="Z8" s="812"/>
      <c r="AA8" s="812">
        <v>225</v>
      </c>
      <c r="AB8" s="812"/>
      <c r="AC8" s="812"/>
      <c r="AD8" s="812"/>
      <c r="AE8" s="813"/>
      <c r="AF8" s="814" t="s">
        <v>437</v>
      </c>
      <c r="AG8" s="815"/>
      <c r="AH8" s="815"/>
      <c r="AI8" s="815"/>
      <c r="AJ8" s="816"/>
      <c r="AK8" s="797" t="s">
        <v>357</v>
      </c>
      <c r="AL8" s="798"/>
      <c r="AM8" s="798"/>
      <c r="AN8" s="798"/>
      <c r="AO8" s="798"/>
      <c r="AP8" s="798">
        <v>559</v>
      </c>
      <c r="AQ8" s="798"/>
      <c r="AR8" s="798"/>
      <c r="AS8" s="798"/>
      <c r="AT8" s="798"/>
      <c r="AU8" s="799"/>
      <c r="AV8" s="799"/>
      <c r="AW8" s="799"/>
      <c r="AX8" s="799"/>
      <c r="AY8" s="800"/>
      <c r="AZ8" s="347"/>
      <c r="BA8" s="347"/>
      <c r="BB8" s="347"/>
      <c r="BC8" s="347"/>
      <c r="BD8" s="347"/>
      <c r="BE8" s="218"/>
      <c r="BF8" s="218"/>
      <c r="BG8" s="218"/>
      <c r="BH8" s="218"/>
      <c r="BI8" s="218"/>
      <c r="BJ8" s="218"/>
      <c r="BK8" s="218"/>
      <c r="BL8" s="218"/>
      <c r="BM8" s="218"/>
      <c r="BN8" s="218"/>
      <c r="BO8" s="218"/>
      <c r="BP8" s="218"/>
      <c r="BQ8" s="223">
        <v>2</v>
      </c>
      <c r="BR8" s="224"/>
      <c r="BS8" s="801" t="s">
        <v>438</v>
      </c>
      <c r="BT8" s="802"/>
      <c r="BU8" s="802"/>
      <c r="BV8" s="802"/>
      <c r="BW8" s="802"/>
      <c r="BX8" s="802"/>
      <c r="BY8" s="802"/>
      <c r="BZ8" s="802"/>
      <c r="CA8" s="802"/>
      <c r="CB8" s="802"/>
      <c r="CC8" s="802"/>
      <c r="CD8" s="802"/>
      <c r="CE8" s="802"/>
      <c r="CF8" s="802"/>
      <c r="CG8" s="803"/>
      <c r="CH8" s="804">
        <v>2</v>
      </c>
      <c r="CI8" s="805"/>
      <c r="CJ8" s="805"/>
      <c r="CK8" s="805"/>
      <c r="CL8" s="806"/>
      <c r="CM8" s="804">
        <v>250</v>
      </c>
      <c r="CN8" s="805"/>
      <c r="CO8" s="805"/>
      <c r="CP8" s="805"/>
      <c r="CQ8" s="806"/>
      <c r="CR8" s="804">
        <v>73</v>
      </c>
      <c r="CS8" s="805"/>
      <c r="CT8" s="805"/>
      <c r="CU8" s="805"/>
      <c r="CV8" s="806"/>
      <c r="CW8" s="804">
        <v>7</v>
      </c>
      <c r="CX8" s="805"/>
      <c r="CY8" s="805"/>
      <c r="CZ8" s="805"/>
      <c r="DA8" s="806"/>
      <c r="DB8" s="804" t="s">
        <v>357</v>
      </c>
      <c r="DC8" s="805"/>
      <c r="DD8" s="805"/>
      <c r="DE8" s="805"/>
      <c r="DF8" s="806"/>
      <c r="DG8" s="804" t="s">
        <v>357</v>
      </c>
      <c r="DH8" s="805"/>
      <c r="DI8" s="805"/>
      <c r="DJ8" s="805"/>
      <c r="DK8" s="806"/>
      <c r="DL8" s="804" t="s">
        <v>357</v>
      </c>
      <c r="DM8" s="805"/>
      <c r="DN8" s="805"/>
      <c r="DO8" s="805"/>
      <c r="DP8" s="806"/>
      <c r="DQ8" s="804" t="s">
        <v>357</v>
      </c>
      <c r="DR8" s="805"/>
      <c r="DS8" s="805"/>
      <c r="DT8" s="805"/>
      <c r="DU8" s="806"/>
      <c r="DV8" s="801"/>
      <c r="DW8" s="802"/>
      <c r="DX8" s="802"/>
      <c r="DY8" s="802"/>
      <c r="DZ8" s="807"/>
      <c r="EA8" s="219"/>
    </row>
    <row r="9" spans="1:131" s="220" customFormat="1" ht="26.25" customHeight="1" x14ac:dyDescent="0.2">
      <c r="A9" s="223">
        <v>3</v>
      </c>
      <c r="B9" s="808" t="s">
        <v>439</v>
      </c>
      <c r="C9" s="809"/>
      <c r="D9" s="809"/>
      <c r="E9" s="809"/>
      <c r="F9" s="809"/>
      <c r="G9" s="809"/>
      <c r="H9" s="809"/>
      <c r="I9" s="809"/>
      <c r="J9" s="809"/>
      <c r="K9" s="809"/>
      <c r="L9" s="809"/>
      <c r="M9" s="809"/>
      <c r="N9" s="809"/>
      <c r="O9" s="809"/>
      <c r="P9" s="810"/>
      <c r="Q9" s="811">
        <v>93</v>
      </c>
      <c r="R9" s="812"/>
      <c r="S9" s="812"/>
      <c r="T9" s="812"/>
      <c r="U9" s="812"/>
      <c r="V9" s="812">
        <v>2</v>
      </c>
      <c r="W9" s="812"/>
      <c r="X9" s="812"/>
      <c r="Y9" s="812"/>
      <c r="Z9" s="812"/>
      <c r="AA9" s="812">
        <v>91</v>
      </c>
      <c r="AB9" s="812"/>
      <c r="AC9" s="812"/>
      <c r="AD9" s="812"/>
      <c r="AE9" s="813"/>
      <c r="AF9" s="814">
        <v>91</v>
      </c>
      <c r="AG9" s="815"/>
      <c r="AH9" s="815"/>
      <c r="AI9" s="815"/>
      <c r="AJ9" s="816"/>
      <c r="AK9" s="797">
        <v>0</v>
      </c>
      <c r="AL9" s="798"/>
      <c r="AM9" s="798"/>
      <c r="AN9" s="798"/>
      <c r="AO9" s="798"/>
      <c r="AP9" s="798" t="s">
        <v>357</v>
      </c>
      <c r="AQ9" s="798"/>
      <c r="AR9" s="798"/>
      <c r="AS9" s="798"/>
      <c r="AT9" s="798"/>
      <c r="AU9" s="799"/>
      <c r="AV9" s="799"/>
      <c r="AW9" s="799"/>
      <c r="AX9" s="799"/>
      <c r="AY9" s="800"/>
      <c r="AZ9" s="347"/>
      <c r="BA9" s="347"/>
      <c r="BB9" s="347"/>
      <c r="BC9" s="347"/>
      <c r="BD9" s="347"/>
      <c r="BE9" s="218"/>
      <c r="BF9" s="218"/>
      <c r="BG9" s="218"/>
      <c r="BH9" s="218"/>
      <c r="BI9" s="218"/>
      <c r="BJ9" s="218"/>
      <c r="BK9" s="218"/>
      <c r="BL9" s="218"/>
      <c r="BM9" s="218"/>
      <c r="BN9" s="218"/>
      <c r="BO9" s="218"/>
      <c r="BP9" s="218"/>
      <c r="BQ9" s="223">
        <v>3</v>
      </c>
      <c r="BR9" s="224"/>
      <c r="BS9" s="801" t="s">
        <v>440</v>
      </c>
      <c r="BT9" s="802"/>
      <c r="BU9" s="802"/>
      <c r="BV9" s="802"/>
      <c r="BW9" s="802"/>
      <c r="BX9" s="802"/>
      <c r="BY9" s="802"/>
      <c r="BZ9" s="802"/>
      <c r="CA9" s="802"/>
      <c r="CB9" s="802"/>
      <c r="CC9" s="802"/>
      <c r="CD9" s="802"/>
      <c r="CE9" s="802"/>
      <c r="CF9" s="802"/>
      <c r="CG9" s="803"/>
      <c r="CH9" s="804">
        <v>-10</v>
      </c>
      <c r="CI9" s="805"/>
      <c r="CJ9" s="805"/>
      <c r="CK9" s="805"/>
      <c r="CL9" s="806"/>
      <c r="CM9" s="804">
        <v>805</v>
      </c>
      <c r="CN9" s="805"/>
      <c r="CO9" s="805"/>
      <c r="CP9" s="805"/>
      <c r="CQ9" s="806"/>
      <c r="CR9" s="804">
        <v>113</v>
      </c>
      <c r="CS9" s="805"/>
      <c r="CT9" s="805"/>
      <c r="CU9" s="805"/>
      <c r="CV9" s="806"/>
      <c r="CW9" s="804">
        <v>25</v>
      </c>
      <c r="CX9" s="805"/>
      <c r="CY9" s="805"/>
      <c r="CZ9" s="805"/>
      <c r="DA9" s="806"/>
      <c r="DB9" s="804" t="s">
        <v>357</v>
      </c>
      <c r="DC9" s="805"/>
      <c r="DD9" s="805"/>
      <c r="DE9" s="805"/>
      <c r="DF9" s="806"/>
      <c r="DG9" s="804" t="s">
        <v>357</v>
      </c>
      <c r="DH9" s="805"/>
      <c r="DI9" s="805"/>
      <c r="DJ9" s="805"/>
      <c r="DK9" s="806"/>
      <c r="DL9" s="804" t="s">
        <v>357</v>
      </c>
      <c r="DM9" s="805"/>
      <c r="DN9" s="805"/>
      <c r="DO9" s="805"/>
      <c r="DP9" s="806"/>
      <c r="DQ9" s="804" t="s">
        <v>357</v>
      </c>
      <c r="DR9" s="805"/>
      <c r="DS9" s="805"/>
      <c r="DT9" s="805"/>
      <c r="DU9" s="806"/>
      <c r="DV9" s="801"/>
      <c r="DW9" s="802"/>
      <c r="DX9" s="802"/>
      <c r="DY9" s="802"/>
      <c r="DZ9" s="807"/>
      <c r="EA9" s="219"/>
    </row>
    <row r="10" spans="1:131" s="220" customFormat="1" ht="26.25" customHeight="1" x14ac:dyDescent="0.2">
      <c r="A10" s="223">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347"/>
      <c r="BA10" s="347"/>
      <c r="BB10" s="347"/>
      <c r="BC10" s="347"/>
      <c r="BD10" s="347"/>
      <c r="BE10" s="218"/>
      <c r="BF10" s="218"/>
      <c r="BG10" s="218"/>
      <c r="BH10" s="218"/>
      <c r="BI10" s="218"/>
      <c r="BJ10" s="218"/>
      <c r="BK10" s="218"/>
      <c r="BL10" s="218"/>
      <c r="BM10" s="218"/>
      <c r="BN10" s="218"/>
      <c r="BO10" s="218"/>
      <c r="BP10" s="218"/>
      <c r="BQ10" s="223">
        <v>4</v>
      </c>
      <c r="BR10" s="224"/>
      <c r="BS10" s="801" t="s">
        <v>441</v>
      </c>
      <c r="BT10" s="802"/>
      <c r="BU10" s="802"/>
      <c r="BV10" s="802"/>
      <c r="BW10" s="802"/>
      <c r="BX10" s="802"/>
      <c r="BY10" s="802"/>
      <c r="BZ10" s="802"/>
      <c r="CA10" s="802"/>
      <c r="CB10" s="802"/>
      <c r="CC10" s="802"/>
      <c r="CD10" s="802"/>
      <c r="CE10" s="802"/>
      <c r="CF10" s="802"/>
      <c r="CG10" s="803"/>
      <c r="CH10" s="804">
        <v>-11</v>
      </c>
      <c r="CI10" s="805"/>
      <c r="CJ10" s="805"/>
      <c r="CK10" s="805"/>
      <c r="CL10" s="806"/>
      <c r="CM10" s="804">
        <v>265</v>
      </c>
      <c r="CN10" s="805"/>
      <c r="CO10" s="805"/>
      <c r="CP10" s="805"/>
      <c r="CQ10" s="806"/>
      <c r="CR10" s="804">
        <v>10</v>
      </c>
      <c r="CS10" s="805"/>
      <c r="CT10" s="805"/>
      <c r="CU10" s="805"/>
      <c r="CV10" s="806"/>
      <c r="CW10" s="804">
        <v>34</v>
      </c>
      <c r="CX10" s="805"/>
      <c r="CY10" s="805"/>
      <c r="CZ10" s="805"/>
      <c r="DA10" s="806"/>
      <c r="DB10" s="804" t="s">
        <v>357</v>
      </c>
      <c r="DC10" s="805"/>
      <c r="DD10" s="805"/>
      <c r="DE10" s="805"/>
      <c r="DF10" s="806"/>
      <c r="DG10" s="804" t="s">
        <v>357</v>
      </c>
      <c r="DH10" s="805"/>
      <c r="DI10" s="805"/>
      <c r="DJ10" s="805"/>
      <c r="DK10" s="806"/>
      <c r="DL10" s="804" t="s">
        <v>357</v>
      </c>
      <c r="DM10" s="805"/>
      <c r="DN10" s="805"/>
      <c r="DO10" s="805"/>
      <c r="DP10" s="806"/>
      <c r="DQ10" s="804" t="s">
        <v>357</v>
      </c>
      <c r="DR10" s="805"/>
      <c r="DS10" s="805"/>
      <c r="DT10" s="805"/>
      <c r="DU10" s="806"/>
      <c r="DV10" s="801"/>
      <c r="DW10" s="802"/>
      <c r="DX10" s="802"/>
      <c r="DY10" s="802"/>
      <c r="DZ10" s="807"/>
      <c r="EA10" s="219"/>
    </row>
    <row r="11" spans="1:131" s="220" customFormat="1" ht="26.25" customHeight="1" x14ac:dyDescent="0.2">
      <c r="A11" s="223">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347"/>
      <c r="BA11" s="347"/>
      <c r="BB11" s="347"/>
      <c r="BC11" s="347"/>
      <c r="BD11" s="347"/>
      <c r="BE11" s="218"/>
      <c r="BF11" s="218"/>
      <c r="BG11" s="218"/>
      <c r="BH11" s="218"/>
      <c r="BI11" s="218"/>
      <c r="BJ11" s="218"/>
      <c r="BK11" s="218"/>
      <c r="BL11" s="218"/>
      <c r="BM11" s="218"/>
      <c r="BN11" s="218"/>
      <c r="BO11" s="218"/>
      <c r="BP11" s="218"/>
      <c r="BQ11" s="223">
        <v>5</v>
      </c>
      <c r="BR11" s="224"/>
      <c r="BS11" s="801" t="s">
        <v>442</v>
      </c>
      <c r="BT11" s="802"/>
      <c r="BU11" s="802"/>
      <c r="BV11" s="802"/>
      <c r="BW11" s="802"/>
      <c r="BX11" s="802"/>
      <c r="BY11" s="802"/>
      <c r="BZ11" s="802"/>
      <c r="CA11" s="802"/>
      <c r="CB11" s="802"/>
      <c r="CC11" s="802"/>
      <c r="CD11" s="802"/>
      <c r="CE11" s="802"/>
      <c r="CF11" s="802"/>
      <c r="CG11" s="803"/>
      <c r="CH11" s="804">
        <v>-6</v>
      </c>
      <c r="CI11" s="805"/>
      <c r="CJ11" s="805"/>
      <c r="CK11" s="805"/>
      <c r="CL11" s="806"/>
      <c r="CM11" s="804">
        <v>49</v>
      </c>
      <c r="CN11" s="805"/>
      <c r="CO11" s="805"/>
      <c r="CP11" s="805"/>
      <c r="CQ11" s="806"/>
      <c r="CR11" s="804">
        <v>4</v>
      </c>
      <c r="CS11" s="805"/>
      <c r="CT11" s="805"/>
      <c r="CU11" s="805"/>
      <c r="CV11" s="806"/>
      <c r="CW11" s="804" t="s">
        <v>357</v>
      </c>
      <c r="CX11" s="805"/>
      <c r="CY11" s="805"/>
      <c r="CZ11" s="805"/>
      <c r="DA11" s="806"/>
      <c r="DB11" s="804" t="s">
        <v>357</v>
      </c>
      <c r="DC11" s="805"/>
      <c r="DD11" s="805"/>
      <c r="DE11" s="805"/>
      <c r="DF11" s="806"/>
      <c r="DG11" s="804" t="s">
        <v>357</v>
      </c>
      <c r="DH11" s="805"/>
      <c r="DI11" s="805"/>
      <c r="DJ11" s="805"/>
      <c r="DK11" s="806"/>
      <c r="DL11" s="804" t="s">
        <v>357</v>
      </c>
      <c r="DM11" s="805"/>
      <c r="DN11" s="805"/>
      <c r="DO11" s="805"/>
      <c r="DP11" s="806"/>
      <c r="DQ11" s="804" t="s">
        <v>357</v>
      </c>
      <c r="DR11" s="805"/>
      <c r="DS11" s="805"/>
      <c r="DT11" s="805"/>
      <c r="DU11" s="806"/>
      <c r="DV11" s="801"/>
      <c r="DW11" s="802"/>
      <c r="DX11" s="802"/>
      <c r="DY11" s="802"/>
      <c r="DZ11" s="807"/>
      <c r="EA11" s="219"/>
    </row>
    <row r="12" spans="1:131" s="220" customFormat="1" ht="26.25" customHeight="1" x14ac:dyDescent="0.2">
      <c r="A12" s="223">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347"/>
      <c r="BA12" s="347"/>
      <c r="BB12" s="347"/>
      <c r="BC12" s="347"/>
      <c r="BD12" s="347"/>
      <c r="BE12" s="218"/>
      <c r="BF12" s="218"/>
      <c r="BG12" s="218"/>
      <c r="BH12" s="218"/>
      <c r="BI12" s="218"/>
      <c r="BJ12" s="218"/>
      <c r="BK12" s="218"/>
      <c r="BL12" s="218"/>
      <c r="BM12" s="218"/>
      <c r="BN12" s="218"/>
      <c r="BO12" s="218"/>
      <c r="BP12" s="218"/>
      <c r="BQ12" s="223">
        <v>6</v>
      </c>
      <c r="BR12" s="224"/>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19"/>
    </row>
    <row r="13" spans="1:131" s="220" customFormat="1" ht="26.25" customHeight="1" x14ac:dyDescent="0.2">
      <c r="A13" s="223">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347"/>
      <c r="BA13" s="347"/>
      <c r="BB13" s="347"/>
      <c r="BC13" s="347"/>
      <c r="BD13" s="347"/>
      <c r="BE13" s="218"/>
      <c r="BF13" s="218"/>
      <c r="BG13" s="218"/>
      <c r="BH13" s="218"/>
      <c r="BI13" s="218"/>
      <c r="BJ13" s="218"/>
      <c r="BK13" s="218"/>
      <c r="BL13" s="218"/>
      <c r="BM13" s="218"/>
      <c r="BN13" s="218"/>
      <c r="BO13" s="218"/>
      <c r="BP13" s="218"/>
      <c r="BQ13" s="223">
        <v>7</v>
      </c>
      <c r="BR13" s="224"/>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19"/>
    </row>
    <row r="14" spans="1:131" s="220" customFormat="1" ht="26.25" customHeight="1" x14ac:dyDescent="0.2">
      <c r="A14" s="223">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347"/>
      <c r="BA14" s="347"/>
      <c r="BB14" s="347"/>
      <c r="BC14" s="347"/>
      <c r="BD14" s="347"/>
      <c r="BE14" s="218"/>
      <c r="BF14" s="218"/>
      <c r="BG14" s="218"/>
      <c r="BH14" s="218"/>
      <c r="BI14" s="218"/>
      <c r="BJ14" s="218"/>
      <c r="BK14" s="218"/>
      <c r="BL14" s="218"/>
      <c r="BM14" s="218"/>
      <c r="BN14" s="218"/>
      <c r="BO14" s="218"/>
      <c r="BP14" s="218"/>
      <c r="BQ14" s="223">
        <v>8</v>
      </c>
      <c r="BR14" s="224"/>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19"/>
    </row>
    <row r="15" spans="1:131" s="220" customFormat="1" ht="26.25" customHeight="1" x14ac:dyDescent="0.2">
      <c r="A15" s="223">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347"/>
      <c r="BA15" s="347"/>
      <c r="BB15" s="347"/>
      <c r="BC15" s="347"/>
      <c r="BD15" s="347"/>
      <c r="BE15" s="218"/>
      <c r="BF15" s="218"/>
      <c r="BG15" s="218"/>
      <c r="BH15" s="218"/>
      <c r="BI15" s="218"/>
      <c r="BJ15" s="218"/>
      <c r="BK15" s="218"/>
      <c r="BL15" s="218"/>
      <c r="BM15" s="218"/>
      <c r="BN15" s="218"/>
      <c r="BO15" s="218"/>
      <c r="BP15" s="218"/>
      <c r="BQ15" s="223">
        <v>9</v>
      </c>
      <c r="BR15" s="224"/>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19"/>
    </row>
    <row r="16" spans="1:131" s="220" customFormat="1" ht="26.25" customHeight="1" x14ac:dyDescent="0.2">
      <c r="A16" s="223">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347"/>
      <c r="BA16" s="347"/>
      <c r="BB16" s="347"/>
      <c r="BC16" s="347"/>
      <c r="BD16" s="347"/>
      <c r="BE16" s="218"/>
      <c r="BF16" s="218"/>
      <c r="BG16" s="218"/>
      <c r="BH16" s="218"/>
      <c r="BI16" s="218"/>
      <c r="BJ16" s="218"/>
      <c r="BK16" s="218"/>
      <c r="BL16" s="218"/>
      <c r="BM16" s="218"/>
      <c r="BN16" s="218"/>
      <c r="BO16" s="218"/>
      <c r="BP16" s="218"/>
      <c r="BQ16" s="223">
        <v>10</v>
      </c>
      <c r="BR16" s="224"/>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19"/>
    </row>
    <row r="17" spans="1:131" s="220" customFormat="1" ht="26.25" customHeight="1" x14ac:dyDescent="0.2">
      <c r="A17" s="223">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347"/>
      <c r="BA17" s="347"/>
      <c r="BB17" s="347"/>
      <c r="BC17" s="347"/>
      <c r="BD17" s="347"/>
      <c r="BE17" s="218"/>
      <c r="BF17" s="218"/>
      <c r="BG17" s="218"/>
      <c r="BH17" s="218"/>
      <c r="BI17" s="218"/>
      <c r="BJ17" s="218"/>
      <c r="BK17" s="218"/>
      <c r="BL17" s="218"/>
      <c r="BM17" s="218"/>
      <c r="BN17" s="218"/>
      <c r="BO17" s="218"/>
      <c r="BP17" s="218"/>
      <c r="BQ17" s="223">
        <v>11</v>
      </c>
      <c r="BR17" s="224"/>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19"/>
    </row>
    <row r="18" spans="1:131" s="220" customFormat="1" ht="26.25" customHeight="1" x14ac:dyDescent="0.2">
      <c r="A18" s="223">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347"/>
      <c r="BA18" s="347"/>
      <c r="BB18" s="347"/>
      <c r="BC18" s="347"/>
      <c r="BD18" s="347"/>
      <c r="BE18" s="218"/>
      <c r="BF18" s="218"/>
      <c r="BG18" s="218"/>
      <c r="BH18" s="218"/>
      <c r="BI18" s="218"/>
      <c r="BJ18" s="218"/>
      <c r="BK18" s="218"/>
      <c r="BL18" s="218"/>
      <c r="BM18" s="218"/>
      <c r="BN18" s="218"/>
      <c r="BO18" s="218"/>
      <c r="BP18" s="218"/>
      <c r="BQ18" s="223">
        <v>12</v>
      </c>
      <c r="BR18" s="224"/>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19"/>
    </row>
    <row r="19" spans="1:131" s="220" customFormat="1" ht="26.25" customHeight="1" x14ac:dyDescent="0.2">
      <c r="A19" s="223">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347"/>
      <c r="BA19" s="347"/>
      <c r="BB19" s="347"/>
      <c r="BC19" s="347"/>
      <c r="BD19" s="347"/>
      <c r="BE19" s="218"/>
      <c r="BF19" s="218"/>
      <c r="BG19" s="218"/>
      <c r="BH19" s="218"/>
      <c r="BI19" s="218"/>
      <c r="BJ19" s="218"/>
      <c r="BK19" s="218"/>
      <c r="BL19" s="218"/>
      <c r="BM19" s="218"/>
      <c r="BN19" s="218"/>
      <c r="BO19" s="218"/>
      <c r="BP19" s="218"/>
      <c r="BQ19" s="223">
        <v>13</v>
      </c>
      <c r="BR19" s="224"/>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19"/>
    </row>
    <row r="20" spans="1:131" s="220" customFormat="1" ht="26.25" customHeight="1" x14ac:dyDescent="0.2">
      <c r="A20" s="223">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347"/>
      <c r="BA20" s="347"/>
      <c r="BB20" s="347"/>
      <c r="BC20" s="347"/>
      <c r="BD20" s="347"/>
      <c r="BE20" s="218"/>
      <c r="BF20" s="218"/>
      <c r="BG20" s="218"/>
      <c r="BH20" s="218"/>
      <c r="BI20" s="218"/>
      <c r="BJ20" s="218"/>
      <c r="BK20" s="218"/>
      <c r="BL20" s="218"/>
      <c r="BM20" s="218"/>
      <c r="BN20" s="218"/>
      <c r="BO20" s="218"/>
      <c r="BP20" s="218"/>
      <c r="BQ20" s="223">
        <v>14</v>
      </c>
      <c r="BR20" s="224"/>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19"/>
    </row>
    <row r="21" spans="1:131" s="220" customFormat="1" ht="26.25" customHeight="1" thickBot="1" x14ac:dyDescent="0.25">
      <c r="A21" s="223">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347"/>
      <c r="BA21" s="347"/>
      <c r="BB21" s="347"/>
      <c r="BC21" s="347"/>
      <c r="BD21" s="347"/>
      <c r="BE21" s="218"/>
      <c r="BF21" s="218"/>
      <c r="BG21" s="218"/>
      <c r="BH21" s="218"/>
      <c r="BI21" s="218"/>
      <c r="BJ21" s="218"/>
      <c r="BK21" s="218"/>
      <c r="BL21" s="218"/>
      <c r="BM21" s="218"/>
      <c r="BN21" s="218"/>
      <c r="BO21" s="218"/>
      <c r="BP21" s="218"/>
      <c r="BQ21" s="223">
        <v>15</v>
      </c>
      <c r="BR21" s="224"/>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19"/>
    </row>
    <row r="22" spans="1:131" s="220" customFormat="1" ht="26.25" customHeight="1" x14ac:dyDescent="0.2">
      <c r="A22" s="223">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272</v>
      </c>
      <c r="BA22" s="834"/>
      <c r="BB22" s="834"/>
      <c r="BC22" s="834"/>
      <c r="BD22" s="835"/>
      <c r="BE22" s="218"/>
      <c r="BF22" s="218"/>
      <c r="BG22" s="218"/>
      <c r="BH22" s="218"/>
      <c r="BI22" s="218"/>
      <c r="BJ22" s="218"/>
      <c r="BK22" s="218"/>
      <c r="BL22" s="218"/>
      <c r="BM22" s="218"/>
      <c r="BN22" s="218"/>
      <c r="BO22" s="218"/>
      <c r="BP22" s="218"/>
      <c r="BQ22" s="223">
        <v>16</v>
      </c>
      <c r="BR22" s="224"/>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19"/>
    </row>
    <row r="23" spans="1:131" s="220" customFormat="1" ht="26.25" customHeight="1" thickBot="1" x14ac:dyDescent="0.25">
      <c r="A23" s="225" t="s">
        <v>273</v>
      </c>
      <c r="B23" s="817" t="s">
        <v>274</v>
      </c>
      <c r="C23" s="818"/>
      <c r="D23" s="818"/>
      <c r="E23" s="818"/>
      <c r="F23" s="818"/>
      <c r="G23" s="818"/>
      <c r="H23" s="818"/>
      <c r="I23" s="818"/>
      <c r="J23" s="818"/>
      <c r="K23" s="818"/>
      <c r="L23" s="818"/>
      <c r="M23" s="818"/>
      <c r="N23" s="818"/>
      <c r="O23" s="818"/>
      <c r="P23" s="819"/>
      <c r="Q23" s="820">
        <v>211107</v>
      </c>
      <c r="R23" s="821"/>
      <c r="S23" s="821"/>
      <c r="T23" s="821"/>
      <c r="U23" s="821"/>
      <c r="V23" s="821">
        <v>203018</v>
      </c>
      <c r="W23" s="821"/>
      <c r="X23" s="821"/>
      <c r="Y23" s="821"/>
      <c r="Z23" s="821"/>
      <c r="AA23" s="821">
        <v>8089</v>
      </c>
      <c r="AB23" s="821"/>
      <c r="AC23" s="821"/>
      <c r="AD23" s="821"/>
      <c r="AE23" s="822"/>
      <c r="AF23" s="823">
        <v>5178</v>
      </c>
      <c r="AG23" s="821"/>
      <c r="AH23" s="821"/>
      <c r="AI23" s="821"/>
      <c r="AJ23" s="824"/>
      <c r="AK23" s="825"/>
      <c r="AL23" s="826"/>
      <c r="AM23" s="826"/>
      <c r="AN23" s="826"/>
      <c r="AO23" s="826"/>
      <c r="AP23" s="821">
        <v>138470</v>
      </c>
      <c r="AQ23" s="821"/>
      <c r="AR23" s="821"/>
      <c r="AS23" s="821"/>
      <c r="AT23" s="821"/>
      <c r="AU23" s="837"/>
      <c r="AV23" s="837"/>
      <c r="AW23" s="837"/>
      <c r="AX23" s="837"/>
      <c r="AY23" s="838"/>
      <c r="AZ23" s="839" t="s">
        <v>336</v>
      </c>
      <c r="BA23" s="840"/>
      <c r="BB23" s="840"/>
      <c r="BC23" s="840"/>
      <c r="BD23" s="841"/>
      <c r="BE23" s="218"/>
      <c r="BF23" s="218"/>
      <c r="BG23" s="218"/>
      <c r="BH23" s="218"/>
      <c r="BI23" s="218"/>
      <c r="BJ23" s="218"/>
      <c r="BK23" s="218"/>
      <c r="BL23" s="218"/>
      <c r="BM23" s="218"/>
      <c r="BN23" s="218"/>
      <c r="BO23" s="218"/>
      <c r="BP23" s="218"/>
      <c r="BQ23" s="223">
        <v>17</v>
      </c>
      <c r="BR23" s="224"/>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19"/>
    </row>
    <row r="24" spans="1:131" s="220" customFormat="1" ht="26.25" customHeight="1" x14ac:dyDescent="0.2">
      <c r="A24" s="836" t="s">
        <v>275</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347"/>
      <c r="BA24" s="347"/>
      <c r="BB24" s="347"/>
      <c r="BC24" s="347"/>
      <c r="BD24" s="347"/>
      <c r="BE24" s="218"/>
      <c r="BF24" s="218"/>
      <c r="BG24" s="218"/>
      <c r="BH24" s="218"/>
      <c r="BI24" s="218"/>
      <c r="BJ24" s="218"/>
      <c r="BK24" s="218"/>
      <c r="BL24" s="218"/>
      <c r="BM24" s="218"/>
      <c r="BN24" s="218"/>
      <c r="BO24" s="218"/>
      <c r="BP24" s="218"/>
      <c r="BQ24" s="223">
        <v>18</v>
      </c>
      <c r="BR24" s="224"/>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19"/>
    </row>
    <row r="25" spans="1:131" ht="26.25" customHeight="1" thickBot="1" x14ac:dyDescent="0.25">
      <c r="A25" s="753" t="s">
        <v>276</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347"/>
      <c r="BK25" s="347"/>
      <c r="BL25" s="347"/>
      <c r="BM25" s="347"/>
      <c r="BN25" s="347"/>
      <c r="BO25" s="226"/>
      <c r="BP25" s="226"/>
      <c r="BQ25" s="223">
        <v>19</v>
      </c>
      <c r="BR25" s="224"/>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16"/>
    </row>
    <row r="26" spans="1:131" ht="26.25" customHeight="1" x14ac:dyDescent="0.2">
      <c r="A26" s="755" t="s">
        <v>263</v>
      </c>
      <c r="B26" s="756"/>
      <c r="C26" s="756"/>
      <c r="D26" s="756"/>
      <c r="E26" s="756"/>
      <c r="F26" s="756"/>
      <c r="G26" s="756"/>
      <c r="H26" s="756"/>
      <c r="I26" s="756"/>
      <c r="J26" s="756"/>
      <c r="K26" s="756"/>
      <c r="L26" s="756"/>
      <c r="M26" s="756"/>
      <c r="N26" s="756"/>
      <c r="O26" s="756"/>
      <c r="P26" s="757"/>
      <c r="Q26" s="761" t="s">
        <v>277</v>
      </c>
      <c r="R26" s="762"/>
      <c r="S26" s="762"/>
      <c r="T26" s="762"/>
      <c r="U26" s="763"/>
      <c r="V26" s="761" t="s">
        <v>443</v>
      </c>
      <c r="W26" s="762"/>
      <c r="X26" s="762"/>
      <c r="Y26" s="762"/>
      <c r="Z26" s="763"/>
      <c r="AA26" s="761" t="s">
        <v>444</v>
      </c>
      <c r="AB26" s="762"/>
      <c r="AC26" s="762"/>
      <c r="AD26" s="762"/>
      <c r="AE26" s="762"/>
      <c r="AF26" s="842" t="s">
        <v>445</v>
      </c>
      <c r="AG26" s="843"/>
      <c r="AH26" s="843"/>
      <c r="AI26" s="843"/>
      <c r="AJ26" s="844"/>
      <c r="AK26" s="762" t="s">
        <v>278</v>
      </c>
      <c r="AL26" s="762"/>
      <c r="AM26" s="762"/>
      <c r="AN26" s="762"/>
      <c r="AO26" s="763"/>
      <c r="AP26" s="761" t="s">
        <v>446</v>
      </c>
      <c r="AQ26" s="762"/>
      <c r="AR26" s="762"/>
      <c r="AS26" s="762"/>
      <c r="AT26" s="763"/>
      <c r="AU26" s="761" t="s">
        <v>279</v>
      </c>
      <c r="AV26" s="762"/>
      <c r="AW26" s="762"/>
      <c r="AX26" s="762"/>
      <c r="AY26" s="763"/>
      <c r="AZ26" s="761" t="s">
        <v>280</v>
      </c>
      <c r="BA26" s="762"/>
      <c r="BB26" s="762"/>
      <c r="BC26" s="762"/>
      <c r="BD26" s="763"/>
      <c r="BE26" s="761" t="s">
        <v>268</v>
      </c>
      <c r="BF26" s="762"/>
      <c r="BG26" s="762"/>
      <c r="BH26" s="762"/>
      <c r="BI26" s="768"/>
      <c r="BJ26" s="347"/>
      <c r="BK26" s="347"/>
      <c r="BL26" s="347"/>
      <c r="BM26" s="347"/>
      <c r="BN26" s="347"/>
      <c r="BO26" s="226"/>
      <c r="BP26" s="226"/>
      <c r="BQ26" s="223">
        <v>20</v>
      </c>
      <c r="BR26" s="224"/>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1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347"/>
      <c r="BK27" s="347"/>
      <c r="BL27" s="347"/>
      <c r="BM27" s="347"/>
      <c r="BN27" s="347"/>
      <c r="BO27" s="226"/>
      <c r="BP27" s="226"/>
      <c r="BQ27" s="223">
        <v>21</v>
      </c>
      <c r="BR27" s="224"/>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16"/>
    </row>
    <row r="28" spans="1:131" ht="26.25" customHeight="1" thickTop="1" x14ac:dyDescent="0.2">
      <c r="A28" s="227">
        <v>1</v>
      </c>
      <c r="B28" s="777" t="s">
        <v>447</v>
      </c>
      <c r="C28" s="778"/>
      <c r="D28" s="778"/>
      <c r="E28" s="778"/>
      <c r="F28" s="778"/>
      <c r="G28" s="778"/>
      <c r="H28" s="778"/>
      <c r="I28" s="778"/>
      <c r="J28" s="778"/>
      <c r="K28" s="778"/>
      <c r="L28" s="778"/>
      <c r="M28" s="778"/>
      <c r="N28" s="778"/>
      <c r="O28" s="778"/>
      <c r="P28" s="779"/>
      <c r="Q28" s="850">
        <v>43238</v>
      </c>
      <c r="R28" s="851"/>
      <c r="S28" s="851"/>
      <c r="T28" s="851"/>
      <c r="U28" s="851"/>
      <c r="V28" s="851">
        <v>42347</v>
      </c>
      <c r="W28" s="851"/>
      <c r="X28" s="851"/>
      <c r="Y28" s="851"/>
      <c r="Z28" s="851"/>
      <c r="AA28" s="851">
        <v>891</v>
      </c>
      <c r="AB28" s="851"/>
      <c r="AC28" s="851"/>
      <c r="AD28" s="851"/>
      <c r="AE28" s="852"/>
      <c r="AF28" s="853">
        <v>891</v>
      </c>
      <c r="AG28" s="851"/>
      <c r="AH28" s="851"/>
      <c r="AI28" s="851"/>
      <c r="AJ28" s="854"/>
      <c r="AK28" s="855">
        <v>3717</v>
      </c>
      <c r="AL28" s="856"/>
      <c r="AM28" s="856"/>
      <c r="AN28" s="856"/>
      <c r="AO28" s="856"/>
      <c r="AP28" s="856" t="s">
        <v>357</v>
      </c>
      <c r="AQ28" s="856"/>
      <c r="AR28" s="856"/>
      <c r="AS28" s="856"/>
      <c r="AT28" s="856"/>
      <c r="AU28" s="856" t="s">
        <v>357</v>
      </c>
      <c r="AV28" s="856"/>
      <c r="AW28" s="856"/>
      <c r="AX28" s="856"/>
      <c r="AY28" s="856"/>
      <c r="AZ28" s="856" t="s">
        <v>357</v>
      </c>
      <c r="BA28" s="856"/>
      <c r="BB28" s="856"/>
      <c r="BC28" s="856"/>
      <c r="BD28" s="856"/>
      <c r="BE28" s="848"/>
      <c r="BF28" s="848"/>
      <c r="BG28" s="848"/>
      <c r="BH28" s="848"/>
      <c r="BI28" s="849"/>
      <c r="BJ28" s="347"/>
      <c r="BK28" s="347"/>
      <c r="BL28" s="347"/>
      <c r="BM28" s="347"/>
      <c r="BN28" s="347"/>
      <c r="BO28" s="226"/>
      <c r="BP28" s="226"/>
      <c r="BQ28" s="223">
        <v>22</v>
      </c>
      <c r="BR28" s="224"/>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16"/>
    </row>
    <row r="29" spans="1:131" ht="26.25" customHeight="1" x14ac:dyDescent="0.2">
      <c r="A29" s="227">
        <v>2</v>
      </c>
      <c r="B29" s="808" t="s">
        <v>448</v>
      </c>
      <c r="C29" s="809"/>
      <c r="D29" s="809"/>
      <c r="E29" s="809"/>
      <c r="F29" s="809"/>
      <c r="G29" s="809"/>
      <c r="H29" s="809"/>
      <c r="I29" s="809"/>
      <c r="J29" s="809"/>
      <c r="K29" s="809"/>
      <c r="L29" s="809"/>
      <c r="M29" s="809"/>
      <c r="N29" s="809"/>
      <c r="O29" s="809"/>
      <c r="P29" s="810"/>
      <c r="Q29" s="811">
        <v>42586</v>
      </c>
      <c r="R29" s="812"/>
      <c r="S29" s="812"/>
      <c r="T29" s="812"/>
      <c r="U29" s="812"/>
      <c r="V29" s="812">
        <v>42497</v>
      </c>
      <c r="W29" s="812"/>
      <c r="X29" s="812"/>
      <c r="Y29" s="812"/>
      <c r="Z29" s="812"/>
      <c r="AA29" s="812">
        <v>89</v>
      </c>
      <c r="AB29" s="812"/>
      <c r="AC29" s="812"/>
      <c r="AD29" s="812"/>
      <c r="AE29" s="813"/>
      <c r="AF29" s="814">
        <v>89</v>
      </c>
      <c r="AG29" s="815"/>
      <c r="AH29" s="815"/>
      <c r="AI29" s="815"/>
      <c r="AJ29" s="816"/>
      <c r="AK29" s="860">
        <v>6760</v>
      </c>
      <c r="AL29" s="857"/>
      <c r="AM29" s="857"/>
      <c r="AN29" s="857"/>
      <c r="AO29" s="857"/>
      <c r="AP29" s="857" t="s">
        <v>357</v>
      </c>
      <c r="AQ29" s="857"/>
      <c r="AR29" s="857"/>
      <c r="AS29" s="857"/>
      <c r="AT29" s="857"/>
      <c r="AU29" s="857" t="s">
        <v>357</v>
      </c>
      <c r="AV29" s="857"/>
      <c r="AW29" s="857"/>
      <c r="AX29" s="857"/>
      <c r="AY29" s="857"/>
      <c r="AZ29" s="857" t="s">
        <v>357</v>
      </c>
      <c r="BA29" s="857"/>
      <c r="BB29" s="857"/>
      <c r="BC29" s="857"/>
      <c r="BD29" s="857"/>
      <c r="BE29" s="858"/>
      <c r="BF29" s="858"/>
      <c r="BG29" s="858"/>
      <c r="BH29" s="858"/>
      <c r="BI29" s="859"/>
      <c r="BJ29" s="347"/>
      <c r="BK29" s="347"/>
      <c r="BL29" s="347"/>
      <c r="BM29" s="347"/>
      <c r="BN29" s="347"/>
      <c r="BO29" s="226"/>
      <c r="BP29" s="226"/>
      <c r="BQ29" s="223">
        <v>23</v>
      </c>
      <c r="BR29" s="224"/>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16"/>
    </row>
    <row r="30" spans="1:131" ht="26.25" customHeight="1" x14ac:dyDescent="0.2">
      <c r="A30" s="227">
        <v>3</v>
      </c>
      <c r="B30" s="808" t="s">
        <v>449</v>
      </c>
      <c r="C30" s="809"/>
      <c r="D30" s="809"/>
      <c r="E30" s="809"/>
      <c r="F30" s="809"/>
      <c r="G30" s="809"/>
      <c r="H30" s="809"/>
      <c r="I30" s="809"/>
      <c r="J30" s="809"/>
      <c r="K30" s="809"/>
      <c r="L30" s="809"/>
      <c r="M30" s="809"/>
      <c r="N30" s="809"/>
      <c r="O30" s="809"/>
      <c r="P30" s="810"/>
      <c r="Q30" s="811">
        <v>6555</v>
      </c>
      <c r="R30" s="812"/>
      <c r="S30" s="812"/>
      <c r="T30" s="812"/>
      <c r="U30" s="812"/>
      <c r="V30" s="812">
        <v>6518</v>
      </c>
      <c r="W30" s="812"/>
      <c r="X30" s="812"/>
      <c r="Y30" s="812"/>
      <c r="Z30" s="812"/>
      <c r="AA30" s="812">
        <v>37</v>
      </c>
      <c r="AB30" s="812"/>
      <c r="AC30" s="812"/>
      <c r="AD30" s="812"/>
      <c r="AE30" s="813"/>
      <c r="AF30" s="814">
        <v>37</v>
      </c>
      <c r="AG30" s="815"/>
      <c r="AH30" s="815"/>
      <c r="AI30" s="815"/>
      <c r="AJ30" s="816"/>
      <c r="AK30" s="860">
        <v>1520</v>
      </c>
      <c r="AL30" s="857"/>
      <c r="AM30" s="857"/>
      <c r="AN30" s="857"/>
      <c r="AO30" s="857"/>
      <c r="AP30" s="857" t="s">
        <v>357</v>
      </c>
      <c r="AQ30" s="857"/>
      <c r="AR30" s="857"/>
      <c r="AS30" s="857"/>
      <c r="AT30" s="857"/>
      <c r="AU30" s="857" t="s">
        <v>357</v>
      </c>
      <c r="AV30" s="857"/>
      <c r="AW30" s="857"/>
      <c r="AX30" s="857"/>
      <c r="AY30" s="857"/>
      <c r="AZ30" s="857" t="s">
        <v>357</v>
      </c>
      <c r="BA30" s="857"/>
      <c r="BB30" s="857"/>
      <c r="BC30" s="857"/>
      <c r="BD30" s="857"/>
      <c r="BE30" s="858"/>
      <c r="BF30" s="858"/>
      <c r="BG30" s="858"/>
      <c r="BH30" s="858"/>
      <c r="BI30" s="859"/>
      <c r="BJ30" s="347"/>
      <c r="BK30" s="347"/>
      <c r="BL30" s="347"/>
      <c r="BM30" s="347"/>
      <c r="BN30" s="347"/>
      <c r="BO30" s="226"/>
      <c r="BP30" s="226"/>
      <c r="BQ30" s="223">
        <v>24</v>
      </c>
      <c r="BR30" s="224"/>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16"/>
    </row>
    <row r="31" spans="1:131" ht="26.25" customHeight="1" x14ac:dyDescent="0.2">
      <c r="A31" s="227">
        <v>4</v>
      </c>
      <c r="B31" s="808" t="s">
        <v>450</v>
      </c>
      <c r="C31" s="809"/>
      <c r="D31" s="809"/>
      <c r="E31" s="809"/>
      <c r="F31" s="809"/>
      <c r="G31" s="809"/>
      <c r="H31" s="809"/>
      <c r="I31" s="809"/>
      <c r="J31" s="809"/>
      <c r="K31" s="809"/>
      <c r="L31" s="809"/>
      <c r="M31" s="809"/>
      <c r="N31" s="809"/>
      <c r="O31" s="809"/>
      <c r="P31" s="810"/>
      <c r="Q31" s="811">
        <v>1643</v>
      </c>
      <c r="R31" s="812"/>
      <c r="S31" s="812"/>
      <c r="T31" s="812"/>
      <c r="U31" s="812"/>
      <c r="V31" s="812">
        <v>165</v>
      </c>
      <c r="W31" s="812"/>
      <c r="X31" s="812"/>
      <c r="Y31" s="812"/>
      <c r="Z31" s="812"/>
      <c r="AA31" s="812">
        <v>1478</v>
      </c>
      <c r="AB31" s="812"/>
      <c r="AC31" s="812"/>
      <c r="AD31" s="812"/>
      <c r="AE31" s="813"/>
      <c r="AF31" s="814">
        <v>1478</v>
      </c>
      <c r="AG31" s="815"/>
      <c r="AH31" s="815"/>
      <c r="AI31" s="815"/>
      <c r="AJ31" s="816"/>
      <c r="AK31" s="860">
        <v>10</v>
      </c>
      <c r="AL31" s="857"/>
      <c r="AM31" s="857"/>
      <c r="AN31" s="857"/>
      <c r="AO31" s="857"/>
      <c r="AP31" s="857" t="s">
        <v>357</v>
      </c>
      <c r="AQ31" s="857"/>
      <c r="AR31" s="857"/>
      <c r="AS31" s="857"/>
      <c r="AT31" s="857"/>
      <c r="AU31" s="857" t="s">
        <v>357</v>
      </c>
      <c r="AV31" s="857"/>
      <c r="AW31" s="857"/>
      <c r="AX31" s="857"/>
      <c r="AY31" s="857"/>
      <c r="AZ31" s="857" t="s">
        <v>357</v>
      </c>
      <c r="BA31" s="857"/>
      <c r="BB31" s="857"/>
      <c r="BC31" s="857"/>
      <c r="BD31" s="857"/>
      <c r="BE31" s="858"/>
      <c r="BF31" s="858"/>
      <c r="BG31" s="858"/>
      <c r="BH31" s="858"/>
      <c r="BI31" s="859"/>
      <c r="BJ31" s="347"/>
      <c r="BK31" s="347"/>
      <c r="BL31" s="347"/>
      <c r="BM31" s="347"/>
      <c r="BN31" s="347"/>
      <c r="BO31" s="226"/>
      <c r="BP31" s="226"/>
      <c r="BQ31" s="223">
        <v>25</v>
      </c>
      <c r="BR31" s="224"/>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16"/>
    </row>
    <row r="32" spans="1:131" ht="26.25" customHeight="1" x14ac:dyDescent="0.2">
      <c r="A32" s="227">
        <v>5</v>
      </c>
      <c r="B32" s="808" t="s">
        <v>451</v>
      </c>
      <c r="C32" s="809"/>
      <c r="D32" s="809"/>
      <c r="E32" s="809"/>
      <c r="F32" s="809"/>
      <c r="G32" s="809"/>
      <c r="H32" s="809"/>
      <c r="I32" s="809"/>
      <c r="J32" s="809"/>
      <c r="K32" s="809"/>
      <c r="L32" s="809"/>
      <c r="M32" s="809"/>
      <c r="N32" s="809"/>
      <c r="O32" s="809"/>
      <c r="P32" s="810"/>
      <c r="Q32" s="811">
        <v>21905</v>
      </c>
      <c r="R32" s="812"/>
      <c r="S32" s="812"/>
      <c r="T32" s="812"/>
      <c r="U32" s="812"/>
      <c r="V32" s="812">
        <v>20132</v>
      </c>
      <c r="W32" s="812"/>
      <c r="X32" s="812"/>
      <c r="Y32" s="812"/>
      <c r="Z32" s="812"/>
      <c r="AA32" s="812">
        <v>1773</v>
      </c>
      <c r="AB32" s="812"/>
      <c r="AC32" s="812"/>
      <c r="AD32" s="812"/>
      <c r="AE32" s="813"/>
      <c r="AF32" s="814">
        <v>15916</v>
      </c>
      <c r="AG32" s="815"/>
      <c r="AH32" s="815"/>
      <c r="AI32" s="815"/>
      <c r="AJ32" s="816"/>
      <c r="AK32" s="860">
        <v>1463</v>
      </c>
      <c r="AL32" s="857"/>
      <c r="AM32" s="857"/>
      <c r="AN32" s="857"/>
      <c r="AO32" s="857"/>
      <c r="AP32" s="857">
        <v>10247</v>
      </c>
      <c r="AQ32" s="857"/>
      <c r="AR32" s="857"/>
      <c r="AS32" s="857"/>
      <c r="AT32" s="857"/>
      <c r="AU32" s="857">
        <v>6045</v>
      </c>
      <c r="AV32" s="857"/>
      <c r="AW32" s="857"/>
      <c r="AX32" s="857"/>
      <c r="AY32" s="857"/>
      <c r="AZ32" s="857" t="s">
        <v>357</v>
      </c>
      <c r="BA32" s="857"/>
      <c r="BB32" s="857"/>
      <c r="BC32" s="857"/>
      <c r="BD32" s="857"/>
      <c r="BE32" s="858" t="s">
        <v>452</v>
      </c>
      <c r="BF32" s="858"/>
      <c r="BG32" s="858"/>
      <c r="BH32" s="858"/>
      <c r="BI32" s="859"/>
      <c r="BJ32" s="347"/>
      <c r="BK32" s="347"/>
      <c r="BL32" s="347"/>
      <c r="BM32" s="347"/>
      <c r="BN32" s="347"/>
      <c r="BO32" s="226"/>
      <c r="BP32" s="226"/>
      <c r="BQ32" s="223">
        <v>26</v>
      </c>
      <c r="BR32" s="224"/>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16"/>
    </row>
    <row r="33" spans="1:131" ht="26.25" customHeight="1" x14ac:dyDescent="0.2">
      <c r="A33" s="227">
        <v>6</v>
      </c>
      <c r="B33" s="808" t="s">
        <v>453</v>
      </c>
      <c r="C33" s="809"/>
      <c r="D33" s="809"/>
      <c r="E33" s="809"/>
      <c r="F33" s="809"/>
      <c r="G33" s="809"/>
      <c r="H33" s="809"/>
      <c r="I33" s="809"/>
      <c r="J33" s="809"/>
      <c r="K33" s="809"/>
      <c r="L33" s="809"/>
      <c r="M33" s="809"/>
      <c r="N33" s="809"/>
      <c r="O33" s="809"/>
      <c r="P33" s="810"/>
      <c r="Q33" s="811">
        <v>8278</v>
      </c>
      <c r="R33" s="812"/>
      <c r="S33" s="812"/>
      <c r="T33" s="812"/>
      <c r="U33" s="812"/>
      <c r="V33" s="812">
        <v>6688</v>
      </c>
      <c r="W33" s="812"/>
      <c r="X33" s="812"/>
      <c r="Y33" s="812"/>
      <c r="Z33" s="812"/>
      <c r="AA33" s="812">
        <v>1590</v>
      </c>
      <c r="AB33" s="812"/>
      <c r="AC33" s="812"/>
      <c r="AD33" s="812"/>
      <c r="AE33" s="813"/>
      <c r="AF33" s="814">
        <v>4197</v>
      </c>
      <c r="AG33" s="815"/>
      <c r="AH33" s="815"/>
      <c r="AI33" s="815"/>
      <c r="AJ33" s="816"/>
      <c r="AK33" s="860">
        <v>285</v>
      </c>
      <c r="AL33" s="857"/>
      <c r="AM33" s="857"/>
      <c r="AN33" s="857"/>
      <c r="AO33" s="857"/>
      <c r="AP33" s="857">
        <v>33476</v>
      </c>
      <c r="AQ33" s="857"/>
      <c r="AR33" s="857"/>
      <c r="AS33" s="857"/>
      <c r="AT33" s="857"/>
      <c r="AU33" s="857">
        <v>301</v>
      </c>
      <c r="AV33" s="857"/>
      <c r="AW33" s="857"/>
      <c r="AX33" s="857"/>
      <c r="AY33" s="857"/>
      <c r="AZ33" s="857" t="s">
        <v>357</v>
      </c>
      <c r="BA33" s="857"/>
      <c r="BB33" s="857"/>
      <c r="BC33" s="857"/>
      <c r="BD33" s="857"/>
      <c r="BE33" s="858" t="s">
        <v>454</v>
      </c>
      <c r="BF33" s="858"/>
      <c r="BG33" s="858"/>
      <c r="BH33" s="858"/>
      <c r="BI33" s="859"/>
      <c r="BJ33" s="347"/>
      <c r="BK33" s="347"/>
      <c r="BL33" s="347"/>
      <c r="BM33" s="347"/>
      <c r="BN33" s="347"/>
      <c r="BO33" s="226"/>
      <c r="BP33" s="226"/>
      <c r="BQ33" s="223">
        <v>27</v>
      </c>
      <c r="BR33" s="224"/>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16"/>
    </row>
    <row r="34" spans="1:131" ht="26.25" customHeight="1" x14ac:dyDescent="0.2">
      <c r="A34" s="227">
        <v>7</v>
      </c>
      <c r="B34" s="808" t="s">
        <v>455</v>
      </c>
      <c r="C34" s="809"/>
      <c r="D34" s="809"/>
      <c r="E34" s="809"/>
      <c r="F34" s="809"/>
      <c r="G34" s="809"/>
      <c r="H34" s="809"/>
      <c r="I34" s="809"/>
      <c r="J34" s="809"/>
      <c r="K34" s="809"/>
      <c r="L34" s="809"/>
      <c r="M34" s="809"/>
      <c r="N34" s="809"/>
      <c r="O34" s="809"/>
      <c r="P34" s="810"/>
      <c r="Q34" s="811">
        <v>3047</v>
      </c>
      <c r="R34" s="812"/>
      <c r="S34" s="812"/>
      <c r="T34" s="812"/>
      <c r="U34" s="812"/>
      <c r="V34" s="812">
        <v>2092</v>
      </c>
      <c r="W34" s="812"/>
      <c r="X34" s="812"/>
      <c r="Y34" s="812"/>
      <c r="Z34" s="812"/>
      <c r="AA34" s="812">
        <v>955</v>
      </c>
      <c r="AB34" s="812"/>
      <c r="AC34" s="812"/>
      <c r="AD34" s="812"/>
      <c r="AE34" s="813"/>
      <c r="AF34" s="814">
        <v>8236</v>
      </c>
      <c r="AG34" s="815"/>
      <c r="AH34" s="815"/>
      <c r="AI34" s="815"/>
      <c r="AJ34" s="816"/>
      <c r="AK34" s="860">
        <v>2</v>
      </c>
      <c r="AL34" s="857"/>
      <c r="AM34" s="857"/>
      <c r="AN34" s="857"/>
      <c r="AO34" s="857"/>
      <c r="AP34" s="857">
        <v>658</v>
      </c>
      <c r="AQ34" s="857"/>
      <c r="AR34" s="857"/>
      <c r="AS34" s="857"/>
      <c r="AT34" s="857"/>
      <c r="AU34" s="857" t="s">
        <v>357</v>
      </c>
      <c r="AV34" s="857"/>
      <c r="AW34" s="857"/>
      <c r="AX34" s="857"/>
      <c r="AY34" s="857"/>
      <c r="AZ34" s="857" t="s">
        <v>357</v>
      </c>
      <c r="BA34" s="857"/>
      <c r="BB34" s="857"/>
      <c r="BC34" s="857"/>
      <c r="BD34" s="857"/>
      <c r="BE34" s="858" t="s">
        <v>456</v>
      </c>
      <c r="BF34" s="858"/>
      <c r="BG34" s="858"/>
      <c r="BH34" s="858"/>
      <c r="BI34" s="859"/>
      <c r="BJ34" s="347"/>
      <c r="BK34" s="347"/>
      <c r="BL34" s="347"/>
      <c r="BM34" s="347"/>
      <c r="BN34" s="347"/>
      <c r="BO34" s="226"/>
      <c r="BP34" s="226"/>
      <c r="BQ34" s="223">
        <v>28</v>
      </c>
      <c r="BR34" s="224"/>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16"/>
    </row>
    <row r="35" spans="1:131" ht="26.25" customHeight="1" x14ac:dyDescent="0.2">
      <c r="A35" s="227">
        <v>8</v>
      </c>
      <c r="B35" s="808" t="s">
        <v>457</v>
      </c>
      <c r="C35" s="809"/>
      <c r="D35" s="809"/>
      <c r="E35" s="809"/>
      <c r="F35" s="809"/>
      <c r="G35" s="809"/>
      <c r="H35" s="809"/>
      <c r="I35" s="809"/>
      <c r="J35" s="809"/>
      <c r="K35" s="809"/>
      <c r="L35" s="809"/>
      <c r="M35" s="809"/>
      <c r="N35" s="809"/>
      <c r="O35" s="809"/>
      <c r="P35" s="810"/>
      <c r="Q35" s="811">
        <v>11701</v>
      </c>
      <c r="R35" s="812"/>
      <c r="S35" s="812"/>
      <c r="T35" s="812"/>
      <c r="U35" s="812"/>
      <c r="V35" s="812">
        <v>10034</v>
      </c>
      <c r="W35" s="812"/>
      <c r="X35" s="812"/>
      <c r="Y35" s="812"/>
      <c r="Z35" s="812"/>
      <c r="AA35" s="812">
        <v>1667</v>
      </c>
      <c r="AB35" s="812"/>
      <c r="AC35" s="812"/>
      <c r="AD35" s="812"/>
      <c r="AE35" s="813"/>
      <c r="AF35" s="814">
        <v>1654</v>
      </c>
      <c r="AG35" s="815"/>
      <c r="AH35" s="815"/>
      <c r="AI35" s="815"/>
      <c r="AJ35" s="816"/>
      <c r="AK35" s="860">
        <v>4056</v>
      </c>
      <c r="AL35" s="857"/>
      <c r="AM35" s="857"/>
      <c r="AN35" s="857"/>
      <c r="AO35" s="857"/>
      <c r="AP35" s="857">
        <v>76949</v>
      </c>
      <c r="AQ35" s="857"/>
      <c r="AR35" s="857"/>
      <c r="AS35" s="857"/>
      <c r="AT35" s="857"/>
      <c r="AU35" s="857">
        <v>28009</v>
      </c>
      <c r="AV35" s="857"/>
      <c r="AW35" s="857"/>
      <c r="AX35" s="857"/>
      <c r="AY35" s="857"/>
      <c r="AZ35" s="857" t="s">
        <v>357</v>
      </c>
      <c r="BA35" s="857"/>
      <c r="BB35" s="857"/>
      <c r="BC35" s="857"/>
      <c r="BD35" s="857"/>
      <c r="BE35" s="858" t="s">
        <v>454</v>
      </c>
      <c r="BF35" s="858"/>
      <c r="BG35" s="858"/>
      <c r="BH35" s="858"/>
      <c r="BI35" s="859"/>
      <c r="BJ35" s="347"/>
      <c r="BK35" s="347"/>
      <c r="BL35" s="347"/>
      <c r="BM35" s="347"/>
      <c r="BN35" s="347"/>
      <c r="BO35" s="226"/>
      <c r="BP35" s="226"/>
      <c r="BQ35" s="223">
        <v>29</v>
      </c>
      <c r="BR35" s="224"/>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16"/>
    </row>
    <row r="36" spans="1:131" ht="26.25" customHeight="1" x14ac:dyDescent="0.2">
      <c r="A36" s="227">
        <v>9</v>
      </c>
      <c r="B36" s="808" t="s">
        <v>458</v>
      </c>
      <c r="C36" s="809"/>
      <c r="D36" s="809"/>
      <c r="E36" s="809"/>
      <c r="F36" s="809"/>
      <c r="G36" s="809"/>
      <c r="H36" s="809"/>
      <c r="I36" s="809"/>
      <c r="J36" s="809"/>
      <c r="K36" s="809"/>
      <c r="L36" s="809"/>
      <c r="M36" s="809"/>
      <c r="N36" s="809"/>
      <c r="O36" s="809"/>
      <c r="P36" s="810"/>
      <c r="Q36" s="811">
        <v>250</v>
      </c>
      <c r="R36" s="812"/>
      <c r="S36" s="812"/>
      <c r="T36" s="812"/>
      <c r="U36" s="812"/>
      <c r="V36" s="812">
        <v>248</v>
      </c>
      <c r="W36" s="812"/>
      <c r="X36" s="812"/>
      <c r="Y36" s="812"/>
      <c r="Z36" s="812"/>
      <c r="AA36" s="812">
        <v>2</v>
      </c>
      <c r="AB36" s="812"/>
      <c r="AC36" s="812"/>
      <c r="AD36" s="812"/>
      <c r="AE36" s="813"/>
      <c r="AF36" s="814">
        <v>2</v>
      </c>
      <c r="AG36" s="815"/>
      <c r="AH36" s="815"/>
      <c r="AI36" s="815"/>
      <c r="AJ36" s="816"/>
      <c r="AK36" s="860">
        <v>177</v>
      </c>
      <c r="AL36" s="857"/>
      <c r="AM36" s="857"/>
      <c r="AN36" s="857"/>
      <c r="AO36" s="857"/>
      <c r="AP36" s="857">
        <v>1859</v>
      </c>
      <c r="AQ36" s="857"/>
      <c r="AR36" s="857"/>
      <c r="AS36" s="857"/>
      <c r="AT36" s="857"/>
      <c r="AU36" s="857">
        <v>1710</v>
      </c>
      <c r="AV36" s="857"/>
      <c r="AW36" s="857"/>
      <c r="AX36" s="857"/>
      <c r="AY36" s="857"/>
      <c r="AZ36" s="857" t="s">
        <v>357</v>
      </c>
      <c r="BA36" s="857"/>
      <c r="BB36" s="857"/>
      <c r="BC36" s="857"/>
      <c r="BD36" s="857"/>
      <c r="BE36" s="858" t="s">
        <v>459</v>
      </c>
      <c r="BF36" s="858"/>
      <c r="BG36" s="858"/>
      <c r="BH36" s="858"/>
      <c r="BI36" s="859"/>
      <c r="BJ36" s="347"/>
      <c r="BK36" s="347"/>
      <c r="BL36" s="347"/>
      <c r="BM36" s="347"/>
      <c r="BN36" s="347"/>
      <c r="BO36" s="226"/>
      <c r="BP36" s="226"/>
      <c r="BQ36" s="223">
        <v>30</v>
      </c>
      <c r="BR36" s="224"/>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16"/>
    </row>
    <row r="37" spans="1:131" ht="26.25" customHeight="1" x14ac:dyDescent="0.2">
      <c r="A37" s="227">
        <v>10</v>
      </c>
      <c r="B37" s="808" t="s">
        <v>460</v>
      </c>
      <c r="C37" s="809"/>
      <c r="D37" s="809"/>
      <c r="E37" s="809"/>
      <c r="F37" s="809"/>
      <c r="G37" s="809"/>
      <c r="H37" s="809"/>
      <c r="I37" s="809"/>
      <c r="J37" s="809"/>
      <c r="K37" s="809"/>
      <c r="L37" s="809"/>
      <c r="M37" s="809"/>
      <c r="N37" s="809"/>
      <c r="O37" s="809"/>
      <c r="P37" s="810"/>
      <c r="Q37" s="811">
        <v>14</v>
      </c>
      <c r="R37" s="812"/>
      <c r="S37" s="812"/>
      <c r="T37" s="812"/>
      <c r="U37" s="812"/>
      <c r="V37" s="812">
        <v>13</v>
      </c>
      <c r="W37" s="812"/>
      <c r="X37" s="812"/>
      <c r="Y37" s="812"/>
      <c r="Z37" s="812"/>
      <c r="AA37" s="812">
        <v>1</v>
      </c>
      <c r="AB37" s="812"/>
      <c r="AC37" s="812"/>
      <c r="AD37" s="812"/>
      <c r="AE37" s="813"/>
      <c r="AF37" s="814">
        <v>1</v>
      </c>
      <c r="AG37" s="815"/>
      <c r="AH37" s="815"/>
      <c r="AI37" s="815"/>
      <c r="AJ37" s="816"/>
      <c r="AK37" s="860">
        <v>13</v>
      </c>
      <c r="AL37" s="857"/>
      <c r="AM37" s="857"/>
      <c r="AN37" s="857"/>
      <c r="AO37" s="857"/>
      <c r="AP37" s="857">
        <v>163</v>
      </c>
      <c r="AQ37" s="857"/>
      <c r="AR37" s="857"/>
      <c r="AS37" s="857"/>
      <c r="AT37" s="857"/>
      <c r="AU37" s="857">
        <v>148</v>
      </c>
      <c r="AV37" s="857"/>
      <c r="AW37" s="857"/>
      <c r="AX37" s="857"/>
      <c r="AY37" s="857"/>
      <c r="AZ37" s="857" t="s">
        <v>357</v>
      </c>
      <c r="BA37" s="857"/>
      <c r="BB37" s="857"/>
      <c r="BC37" s="857"/>
      <c r="BD37" s="857"/>
      <c r="BE37" s="858" t="s">
        <v>461</v>
      </c>
      <c r="BF37" s="858"/>
      <c r="BG37" s="858"/>
      <c r="BH37" s="858"/>
      <c r="BI37" s="859"/>
      <c r="BJ37" s="347"/>
      <c r="BK37" s="347"/>
      <c r="BL37" s="347"/>
      <c r="BM37" s="347"/>
      <c r="BN37" s="347"/>
      <c r="BO37" s="226"/>
      <c r="BP37" s="226"/>
      <c r="BQ37" s="223">
        <v>31</v>
      </c>
      <c r="BR37" s="224"/>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16"/>
    </row>
    <row r="38" spans="1:131" ht="26.25" customHeight="1" x14ac:dyDescent="0.2">
      <c r="A38" s="227">
        <v>11</v>
      </c>
      <c r="B38" s="808" t="s">
        <v>462</v>
      </c>
      <c r="C38" s="809"/>
      <c r="D38" s="809"/>
      <c r="E38" s="809"/>
      <c r="F38" s="809"/>
      <c r="G38" s="809"/>
      <c r="H38" s="809"/>
      <c r="I38" s="809"/>
      <c r="J38" s="809"/>
      <c r="K38" s="809"/>
      <c r="L38" s="809"/>
      <c r="M38" s="809"/>
      <c r="N38" s="809"/>
      <c r="O38" s="809"/>
      <c r="P38" s="810"/>
      <c r="Q38" s="811">
        <v>2197</v>
      </c>
      <c r="R38" s="812"/>
      <c r="S38" s="812"/>
      <c r="T38" s="812"/>
      <c r="U38" s="812"/>
      <c r="V38" s="812">
        <v>1692</v>
      </c>
      <c r="W38" s="812"/>
      <c r="X38" s="812"/>
      <c r="Y38" s="812"/>
      <c r="Z38" s="812"/>
      <c r="AA38" s="812">
        <v>505</v>
      </c>
      <c r="AB38" s="812"/>
      <c r="AC38" s="812"/>
      <c r="AD38" s="812"/>
      <c r="AE38" s="813"/>
      <c r="AF38" s="814" t="s">
        <v>463</v>
      </c>
      <c r="AG38" s="815"/>
      <c r="AH38" s="815"/>
      <c r="AI38" s="815"/>
      <c r="AJ38" s="816"/>
      <c r="AK38" s="860">
        <v>214</v>
      </c>
      <c r="AL38" s="857"/>
      <c r="AM38" s="857"/>
      <c r="AN38" s="857"/>
      <c r="AO38" s="857"/>
      <c r="AP38" s="857">
        <v>1698</v>
      </c>
      <c r="AQ38" s="857"/>
      <c r="AR38" s="857"/>
      <c r="AS38" s="857"/>
      <c r="AT38" s="857"/>
      <c r="AU38" s="857">
        <v>1362</v>
      </c>
      <c r="AV38" s="857"/>
      <c r="AW38" s="857"/>
      <c r="AX38" s="857"/>
      <c r="AY38" s="857"/>
      <c r="AZ38" s="857" t="s">
        <v>357</v>
      </c>
      <c r="BA38" s="857"/>
      <c r="BB38" s="857"/>
      <c r="BC38" s="857"/>
      <c r="BD38" s="857"/>
      <c r="BE38" s="858" t="s">
        <v>464</v>
      </c>
      <c r="BF38" s="858"/>
      <c r="BG38" s="858"/>
      <c r="BH38" s="858"/>
      <c r="BI38" s="859"/>
      <c r="BJ38" s="347"/>
      <c r="BK38" s="347"/>
      <c r="BL38" s="347"/>
      <c r="BM38" s="347"/>
      <c r="BN38" s="347"/>
      <c r="BO38" s="226"/>
      <c r="BP38" s="226"/>
      <c r="BQ38" s="223">
        <v>32</v>
      </c>
      <c r="BR38" s="224"/>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16"/>
    </row>
    <row r="39" spans="1:131" ht="26.25" customHeight="1" x14ac:dyDescent="0.2">
      <c r="A39" s="227">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0"/>
      <c r="AL39" s="857"/>
      <c r="AM39" s="857"/>
      <c r="AN39" s="857"/>
      <c r="AO39" s="857"/>
      <c r="AP39" s="857"/>
      <c r="AQ39" s="857"/>
      <c r="AR39" s="857"/>
      <c r="AS39" s="857"/>
      <c r="AT39" s="857"/>
      <c r="AU39" s="857"/>
      <c r="AV39" s="857"/>
      <c r="AW39" s="857"/>
      <c r="AX39" s="857"/>
      <c r="AY39" s="857"/>
      <c r="AZ39" s="861"/>
      <c r="BA39" s="861"/>
      <c r="BB39" s="861"/>
      <c r="BC39" s="861"/>
      <c r="BD39" s="861"/>
      <c r="BE39" s="858"/>
      <c r="BF39" s="858"/>
      <c r="BG39" s="858"/>
      <c r="BH39" s="858"/>
      <c r="BI39" s="859"/>
      <c r="BJ39" s="347"/>
      <c r="BK39" s="347"/>
      <c r="BL39" s="347"/>
      <c r="BM39" s="347"/>
      <c r="BN39" s="347"/>
      <c r="BO39" s="226"/>
      <c r="BP39" s="226"/>
      <c r="BQ39" s="223">
        <v>33</v>
      </c>
      <c r="BR39" s="224"/>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16"/>
    </row>
    <row r="40" spans="1:131" ht="26.25" customHeight="1" x14ac:dyDescent="0.2">
      <c r="A40" s="223">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0"/>
      <c r="AL40" s="857"/>
      <c r="AM40" s="857"/>
      <c r="AN40" s="857"/>
      <c r="AO40" s="857"/>
      <c r="AP40" s="857"/>
      <c r="AQ40" s="857"/>
      <c r="AR40" s="857"/>
      <c r="AS40" s="857"/>
      <c r="AT40" s="857"/>
      <c r="AU40" s="857"/>
      <c r="AV40" s="857"/>
      <c r="AW40" s="857"/>
      <c r="AX40" s="857"/>
      <c r="AY40" s="857"/>
      <c r="AZ40" s="861"/>
      <c r="BA40" s="861"/>
      <c r="BB40" s="861"/>
      <c r="BC40" s="861"/>
      <c r="BD40" s="861"/>
      <c r="BE40" s="858"/>
      <c r="BF40" s="858"/>
      <c r="BG40" s="858"/>
      <c r="BH40" s="858"/>
      <c r="BI40" s="859"/>
      <c r="BJ40" s="347"/>
      <c r="BK40" s="347"/>
      <c r="BL40" s="347"/>
      <c r="BM40" s="347"/>
      <c r="BN40" s="347"/>
      <c r="BO40" s="226"/>
      <c r="BP40" s="226"/>
      <c r="BQ40" s="223">
        <v>34</v>
      </c>
      <c r="BR40" s="224"/>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16"/>
    </row>
    <row r="41" spans="1:131" ht="26.25" customHeight="1" x14ac:dyDescent="0.2">
      <c r="A41" s="223">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0"/>
      <c r="AL41" s="857"/>
      <c r="AM41" s="857"/>
      <c r="AN41" s="857"/>
      <c r="AO41" s="857"/>
      <c r="AP41" s="857"/>
      <c r="AQ41" s="857"/>
      <c r="AR41" s="857"/>
      <c r="AS41" s="857"/>
      <c r="AT41" s="857"/>
      <c r="AU41" s="857"/>
      <c r="AV41" s="857"/>
      <c r="AW41" s="857"/>
      <c r="AX41" s="857"/>
      <c r="AY41" s="857"/>
      <c r="AZ41" s="861"/>
      <c r="BA41" s="861"/>
      <c r="BB41" s="861"/>
      <c r="BC41" s="861"/>
      <c r="BD41" s="861"/>
      <c r="BE41" s="858"/>
      <c r="BF41" s="858"/>
      <c r="BG41" s="858"/>
      <c r="BH41" s="858"/>
      <c r="BI41" s="859"/>
      <c r="BJ41" s="347"/>
      <c r="BK41" s="347"/>
      <c r="BL41" s="347"/>
      <c r="BM41" s="347"/>
      <c r="BN41" s="347"/>
      <c r="BO41" s="226"/>
      <c r="BP41" s="226"/>
      <c r="BQ41" s="223">
        <v>35</v>
      </c>
      <c r="BR41" s="224"/>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16"/>
    </row>
    <row r="42" spans="1:131" ht="26.25" customHeight="1" x14ac:dyDescent="0.2">
      <c r="A42" s="223">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0"/>
      <c r="AL42" s="857"/>
      <c r="AM42" s="857"/>
      <c r="AN42" s="857"/>
      <c r="AO42" s="857"/>
      <c r="AP42" s="857"/>
      <c r="AQ42" s="857"/>
      <c r="AR42" s="857"/>
      <c r="AS42" s="857"/>
      <c r="AT42" s="857"/>
      <c r="AU42" s="857"/>
      <c r="AV42" s="857"/>
      <c r="AW42" s="857"/>
      <c r="AX42" s="857"/>
      <c r="AY42" s="857"/>
      <c r="AZ42" s="861"/>
      <c r="BA42" s="861"/>
      <c r="BB42" s="861"/>
      <c r="BC42" s="861"/>
      <c r="BD42" s="861"/>
      <c r="BE42" s="858"/>
      <c r="BF42" s="858"/>
      <c r="BG42" s="858"/>
      <c r="BH42" s="858"/>
      <c r="BI42" s="859"/>
      <c r="BJ42" s="347"/>
      <c r="BK42" s="347"/>
      <c r="BL42" s="347"/>
      <c r="BM42" s="347"/>
      <c r="BN42" s="347"/>
      <c r="BO42" s="226"/>
      <c r="BP42" s="226"/>
      <c r="BQ42" s="223">
        <v>36</v>
      </c>
      <c r="BR42" s="224"/>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16"/>
    </row>
    <row r="43" spans="1:131" ht="26.25" customHeight="1" x14ac:dyDescent="0.2">
      <c r="A43" s="223">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0"/>
      <c r="AL43" s="857"/>
      <c r="AM43" s="857"/>
      <c r="AN43" s="857"/>
      <c r="AO43" s="857"/>
      <c r="AP43" s="857"/>
      <c r="AQ43" s="857"/>
      <c r="AR43" s="857"/>
      <c r="AS43" s="857"/>
      <c r="AT43" s="857"/>
      <c r="AU43" s="857"/>
      <c r="AV43" s="857"/>
      <c r="AW43" s="857"/>
      <c r="AX43" s="857"/>
      <c r="AY43" s="857"/>
      <c r="AZ43" s="861"/>
      <c r="BA43" s="861"/>
      <c r="BB43" s="861"/>
      <c r="BC43" s="861"/>
      <c r="BD43" s="861"/>
      <c r="BE43" s="858"/>
      <c r="BF43" s="858"/>
      <c r="BG43" s="858"/>
      <c r="BH43" s="858"/>
      <c r="BI43" s="859"/>
      <c r="BJ43" s="347"/>
      <c r="BK43" s="347"/>
      <c r="BL43" s="347"/>
      <c r="BM43" s="347"/>
      <c r="BN43" s="347"/>
      <c r="BO43" s="226"/>
      <c r="BP43" s="226"/>
      <c r="BQ43" s="223">
        <v>37</v>
      </c>
      <c r="BR43" s="224"/>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16"/>
    </row>
    <row r="44" spans="1:131" ht="26.25" customHeight="1" x14ac:dyDescent="0.2">
      <c r="A44" s="223">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0"/>
      <c r="AL44" s="857"/>
      <c r="AM44" s="857"/>
      <c r="AN44" s="857"/>
      <c r="AO44" s="857"/>
      <c r="AP44" s="857"/>
      <c r="AQ44" s="857"/>
      <c r="AR44" s="857"/>
      <c r="AS44" s="857"/>
      <c r="AT44" s="857"/>
      <c r="AU44" s="857"/>
      <c r="AV44" s="857"/>
      <c r="AW44" s="857"/>
      <c r="AX44" s="857"/>
      <c r="AY44" s="857"/>
      <c r="AZ44" s="861"/>
      <c r="BA44" s="861"/>
      <c r="BB44" s="861"/>
      <c r="BC44" s="861"/>
      <c r="BD44" s="861"/>
      <c r="BE44" s="858"/>
      <c r="BF44" s="858"/>
      <c r="BG44" s="858"/>
      <c r="BH44" s="858"/>
      <c r="BI44" s="859"/>
      <c r="BJ44" s="347"/>
      <c r="BK44" s="347"/>
      <c r="BL44" s="347"/>
      <c r="BM44" s="347"/>
      <c r="BN44" s="347"/>
      <c r="BO44" s="226"/>
      <c r="BP44" s="226"/>
      <c r="BQ44" s="223">
        <v>38</v>
      </c>
      <c r="BR44" s="224"/>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16"/>
    </row>
    <row r="45" spans="1:131" ht="26.25" customHeight="1" x14ac:dyDescent="0.2">
      <c r="A45" s="223">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0"/>
      <c r="AL45" s="857"/>
      <c r="AM45" s="857"/>
      <c r="AN45" s="857"/>
      <c r="AO45" s="857"/>
      <c r="AP45" s="857"/>
      <c r="AQ45" s="857"/>
      <c r="AR45" s="857"/>
      <c r="AS45" s="857"/>
      <c r="AT45" s="857"/>
      <c r="AU45" s="857"/>
      <c r="AV45" s="857"/>
      <c r="AW45" s="857"/>
      <c r="AX45" s="857"/>
      <c r="AY45" s="857"/>
      <c r="AZ45" s="861"/>
      <c r="BA45" s="861"/>
      <c r="BB45" s="861"/>
      <c r="BC45" s="861"/>
      <c r="BD45" s="861"/>
      <c r="BE45" s="858"/>
      <c r="BF45" s="858"/>
      <c r="BG45" s="858"/>
      <c r="BH45" s="858"/>
      <c r="BI45" s="859"/>
      <c r="BJ45" s="347"/>
      <c r="BK45" s="347"/>
      <c r="BL45" s="347"/>
      <c r="BM45" s="347"/>
      <c r="BN45" s="347"/>
      <c r="BO45" s="226"/>
      <c r="BP45" s="226"/>
      <c r="BQ45" s="223">
        <v>39</v>
      </c>
      <c r="BR45" s="224"/>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16"/>
    </row>
    <row r="46" spans="1:131" ht="26.25" customHeight="1" x14ac:dyDescent="0.2">
      <c r="A46" s="223">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0"/>
      <c r="AL46" s="857"/>
      <c r="AM46" s="857"/>
      <c r="AN46" s="857"/>
      <c r="AO46" s="857"/>
      <c r="AP46" s="857"/>
      <c r="AQ46" s="857"/>
      <c r="AR46" s="857"/>
      <c r="AS46" s="857"/>
      <c r="AT46" s="857"/>
      <c r="AU46" s="857"/>
      <c r="AV46" s="857"/>
      <c r="AW46" s="857"/>
      <c r="AX46" s="857"/>
      <c r="AY46" s="857"/>
      <c r="AZ46" s="861"/>
      <c r="BA46" s="861"/>
      <c r="BB46" s="861"/>
      <c r="BC46" s="861"/>
      <c r="BD46" s="861"/>
      <c r="BE46" s="858"/>
      <c r="BF46" s="858"/>
      <c r="BG46" s="858"/>
      <c r="BH46" s="858"/>
      <c r="BI46" s="859"/>
      <c r="BJ46" s="347"/>
      <c r="BK46" s="347"/>
      <c r="BL46" s="347"/>
      <c r="BM46" s="347"/>
      <c r="BN46" s="347"/>
      <c r="BO46" s="226"/>
      <c r="BP46" s="226"/>
      <c r="BQ46" s="223">
        <v>40</v>
      </c>
      <c r="BR46" s="224"/>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16"/>
    </row>
    <row r="47" spans="1:131" ht="26.25" customHeight="1" x14ac:dyDescent="0.2">
      <c r="A47" s="223">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0"/>
      <c r="AL47" s="857"/>
      <c r="AM47" s="857"/>
      <c r="AN47" s="857"/>
      <c r="AO47" s="857"/>
      <c r="AP47" s="857"/>
      <c r="AQ47" s="857"/>
      <c r="AR47" s="857"/>
      <c r="AS47" s="857"/>
      <c r="AT47" s="857"/>
      <c r="AU47" s="857"/>
      <c r="AV47" s="857"/>
      <c r="AW47" s="857"/>
      <c r="AX47" s="857"/>
      <c r="AY47" s="857"/>
      <c r="AZ47" s="861"/>
      <c r="BA47" s="861"/>
      <c r="BB47" s="861"/>
      <c r="BC47" s="861"/>
      <c r="BD47" s="861"/>
      <c r="BE47" s="858"/>
      <c r="BF47" s="858"/>
      <c r="BG47" s="858"/>
      <c r="BH47" s="858"/>
      <c r="BI47" s="859"/>
      <c r="BJ47" s="347"/>
      <c r="BK47" s="347"/>
      <c r="BL47" s="347"/>
      <c r="BM47" s="347"/>
      <c r="BN47" s="347"/>
      <c r="BO47" s="226"/>
      <c r="BP47" s="226"/>
      <c r="BQ47" s="223">
        <v>41</v>
      </c>
      <c r="BR47" s="224"/>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16"/>
    </row>
    <row r="48" spans="1:131" ht="26.25" customHeight="1" x14ac:dyDescent="0.2">
      <c r="A48" s="223">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0"/>
      <c r="AL48" s="857"/>
      <c r="AM48" s="857"/>
      <c r="AN48" s="857"/>
      <c r="AO48" s="857"/>
      <c r="AP48" s="857"/>
      <c r="AQ48" s="857"/>
      <c r="AR48" s="857"/>
      <c r="AS48" s="857"/>
      <c r="AT48" s="857"/>
      <c r="AU48" s="857"/>
      <c r="AV48" s="857"/>
      <c r="AW48" s="857"/>
      <c r="AX48" s="857"/>
      <c r="AY48" s="857"/>
      <c r="AZ48" s="861"/>
      <c r="BA48" s="861"/>
      <c r="BB48" s="861"/>
      <c r="BC48" s="861"/>
      <c r="BD48" s="861"/>
      <c r="BE48" s="858"/>
      <c r="BF48" s="858"/>
      <c r="BG48" s="858"/>
      <c r="BH48" s="858"/>
      <c r="BI48" s="859"/>
      <c r="BJ48" s="347"/>
      <c r="BK48" s="347"/>
      <c r="BL48" s="347"/>
      <c r="BM48" s="347"/>
      <c r="BN48" s="347"/>
      <c r="BO48" s="226"/>
      <c r="BP48" s="226"/>
      <c r="BQ48" s="223">
        <v>42</v>
      </c>
      <c r="BR48" s="224"/>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16"/>
    </row>
    <row r="49" spans="1:131" ht="26.25" customHeight="1" x14ac:dyDescent="0.2">
      <c r="A49" s="223">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0"/>
      <c r="AL49" s="857"/>
      <c r="AM49" s="857"/>
      <c r="AN49" s="857"/>
      <c r="AO49" s="857"/>
      <c r="AP49" s="857"/>
      <c r="AQ49" s="857"/>
      <c r="AR49" s="857"/>
      <c r="AS49" s="857"/>
      <c r="AT49" s="857"/>
      <c r="AU49" s="857"/>
      <c r="AV49" s="857"/>
      <c r="AW49" s="857"/>
      <c r="AX49" s="857"/>
      <c r="AY49" s="857"/>
      <c r="AZ49" s="861"/>
      <c r="BA49" s="861"/>
      <c r="BB49" s="861"/>
      <c r="BC49" s="861"/>
      <c r="BD49" s="861"/>
      <c r="BE49" s="858"/>
      <c r="BF49" s="858"/>
      <c r="BG49" s="858"/>
      <c r="BH49" s="858"/>
      <c r="BI49" s="859"/>
      <c r="BJ49" s="347"/>
      <c r="BK49" s="347"/>
      <c r="BL49" s="347"/>
      <c r="BM49" s="347"/>
      <c r="BN49" s="347"/>
      <c r="BO49" s="226"/>
      <c r="BP49" s="226"/>
      <c r="BQ49" s="223">
        <v>43</v>
      </c>
      <c r="BR49" s="224"/>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16"/>
    </row>
    <row r="50" spans="1:131" ht="26.25" customHeight="1" x14ac:dyDescent="0.2">
      <c r="A50" s="223">
        <v>23</v>
      </c>
      <c r="B50" s="808"/>
      <c r="C50" s="809"/>
      <c r="D50" s="809"/>
      <c r="E50" s="809"/>
      <c r="F50" s="809"/>
      <c r="G50" s="809"/>
      <c r="H50" s="809"/>
      <c r="I50" s="809"/>
      <c r="J50" s="809"/>
      <c r="K50" s="809"/>
      <c r="L50" s="809"/>
      <c r="M50" s="809"/>
      <c r="N50" s="809"/>
      <c r="O50" s="809"/>
      <c r="P50" s="810"/>
      <c r="Q50" s="862"/>
      <c r="R50" s="863"/>
      <c r="S50" s="863"/>
      <c r="T50" s="863"/>
      <c r="U50" s="863"/>
      <c r="V50" s="863"/>
      <c r="W50" s="863"/>
      <c r="X50" s="863"/>
      <c r="Y50" s="863"/>
      <c r="Z50" s="863"/>
      <c r="AA50" s="863"/>
      <c r="AB50" s="863"/>
      <c r="AC50" s="863"/>
      <c r="AD50" s="863"/>
      <c r="AE50" s="864"/>
      <c r="AF50" s="814"/>
      <c r="AG50" s="815"/>
      <c r="AH50" s="815"/>
      <c r="AI50" s="815"/>
      <c r="AJ50" s="816"/>
      <c r="AK50" s="866"/>
      <c r="AL50" s="863"/>
      <c r="AM50" s="863"/>
      <c r="AN50" s="863"/>
      <c r="AO50" s="863"/>
      <c r="AP50" s="863"/>
      <c r="AQ50" s="863"/>
      <c r="AR50" s="863"/>
      <c r="AS50" s="863"/>
      <c r="AT50" s="863"/>
      <c r="AU50" s="863"/>
      <c r="AV50" s="863"/>
      <c r="AW50" s="863"/>
      <c r="AX50" s="863"/>
      <c r="AY50" s="863"/>
      <c r="AZ50" s="865"/>
      <c r="BA50" s="865"/>
      <c r="BB50" s="865"/>
      <c r="BC50" s="865"/>
      <c r="BD50" s="865"/>
      <c r="BE50" s="858"/>
      <c r="BF50" s="858"/>
      <c r="BG50" s="858"/>
      <c r="BH50" s="858"/>
      <c r="BI50" s="859"/>
      <c r="BJ50" s="347"/>
      <c r="BK50" s="347"/>
      <c r="BL50" s="347"/>
      <c r="BM50" s="347"/>
      <c r="BN50" s="347"/>
      <c r="BO50" s="226"/>
      <c r="BP50" s="226"/>
      <c r="BQ50" s="223">
        <v>44</v>
      </c>
      <c r="BR50" s="224"/>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16"/>
    </row>
    <row r="51" spans="1:131" ht="26.25" customHeight="1" x14ac:dyDescent="0.2">
      <c r="A51" s="223">
        <v>24</v>
      </c>
      <c r="B51" s="808"/>
      <c r="C51" s="809"/>
      <c r="D51" s="809"/>
      <c r="E51" s="809"/>
      <c r="F51" s="809"/>
      <c r="G51" s="809"/>
      <c r="H51" s="809"/>
      <c r="I51" s="809"/>
      <c r="J51" s="809"/>
      <c r="K51" s="809"/>
      <c r="L51" s="809"/>
      <c r="M51" s="809"/>
      <c r="N51" s="809"/>
      <c r="O51" s="809"/>
      <c r="P51" s="810"/>
      <c r="Q51" s="862"/>
      <c r="R51" s="863"/>
      <c r="S51" s="863"/>
      <c r="T51" s="863"/>
      <c r="U51" s="863"/>
      <c r="V51" s="863"/>
      <c r="W51" s="863"/>
      <c r="X51" s="863"/>
      <c r="Y51" s="863"/>
      <c r="Z51" s="863"/>
      <c r="AA51" s="863"/>
      <c r="AB51" s="863"/>
      <c r="AC51" s="863"/>
      <c r="AD51" s="863"/>
      <c r="AE51" s="864"/>
      <c r="AF51" s="814"/>
      <c r="AG51" s="815"/>
      <c r="AH51" s="815"/>
      <c r="AI51" s="815"/>
      <c r="AJ51" s="816"/>
      <c r="AK51" s="866"/>
      <c r="AL51" s="863"/>
      <c r="AM51" s="863"/>
      <c r="AN51" s="863"/>
      <c r="AO51" s="863"/>
      <c r="AP51" s="863"/>
      <c r="AQ51" s="863"/>
      <c r="AR51" s="863"/>
      <c r="AS51" s="863"/>
      <c r="AT51" s="863"/>
      <c r="AU51" s="863"/>
      <c r="AV51" s="863"/>
      <c r="AW51" s="863"/>
      <c r="AX51" s="863"/>
      <c r="AY51" s="863"/>
      <c r="AZ51" s="865"/>
      <c r="BA51" s="865"/>
      <c r="BB51" s="865"/>
      <c r="BC51" s="865"/>
      <c r="BD51" s="865"/>
      <c r="BE51" s="858"/>
      <c r="BF51" s="858"/>
      <c r="BG51" s="858"/>
      <c r="BH51" s="858"/>
      <c r="BI51" s="859"/>
      <c r="BJ51" s="347"/>
      <c r="BK51" s="347"/>
      <c r="BL51" s="347"/>
      <c r="BM51" s="347"/>
      <c r="BN51" s="347"/>
      <c r="BO51" s="226"/>
      <c r="BP51" s="226"/>
      <c r="BQ51" s="223">
        <v>45</v>
      </c>
      <c r="BR51" s="224"/>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16"/>
    </row>
    <row r="52" spans="1:131" ht="26.25" customHeight="1" x14ac:dyDescent="0.2">
      <c r="A52" s="223">
        <v>25</v>
      </c>
      <c r="B52" s="808"/>
      <c r="C52" s="809"/>
      <c r="D52" s="809"/>
      <c r="E52" s="809"/>
      <c r="F52" s="809"/>
      <c r="G52" s="809"/>
      <c r="H52" s="809"/>
      <c r="I52" s="809"/>
      <c r="J52" s="809"/>
      <c r="K52" s="809"/>
      <c r="L52" s="809"/>
      <c r="M52" s="809"/>
      <c r="N52" s="809"/>
      <c r="O52" s="809"/>
      <c r="P52" s="810"/>
      <c r="Q52" s="862"/>
      <c r="R52" s="863"/>
      <c r="S52" s="863"/>
      <c r="T52" s="863"/>
      <c r="U52" s="863"/>
      <c r="V52" s="863"/>
      <c r="W52" s="863"/>
      <c r="X52" s="863"/>
      <c r="Y52" s="863"/>
      <c r="Z52" s="863"/>
      <c r="AA52" s="863"/>
      <c r="AB52" s="863"/>
      <c r="AC52" s="863"/>
      <c r="AD52" s="863"/>
      <c r="AE52" s="864"/>
      <c r="AF52" s="814"/>
      <c r="AG52" s="815"/>
      <c r="AH52" s="815"/>
      <c r="AI52" s="815"/>
      <c r="AJ52" s="816"/>
      <c r="AK52" s="866"/>
      <c r="AL52" s="863"/>
      <c r="AM52" s="863"/>
      <c r="AN52" s="863"/>
      <c r="AO52" s="863"/>
      <c r="AP52" s="863"/>
      <c r="AQ52" s="863"/>
      <c r="AR52" s="863"/>
      <c r="AS52" s="863"/>
      <c r="AT52" s="863"/>
      <c r="AU52" s="863"/>
      <c r="AV52" s="863"/>
      <c r="AW52" s="863"/>
      <c r="AX52" s="863"/>
      <c r="AY52" s="863"/>
      <c r="AZ52" s="865"/>
      <c r="BA52" s="865"/>
      <c r="BB52" s="865"/>
      <c r="BC52" s="865"/>
      <c r="BD52" s="865"/>
      <c r="BE52" s="858"/>
      <c r="BF52" s="858"/>
      <c r="BG52" s="858"/>
      <c r="BH52" s="858"/>
      <c r="BI52" s="859"/>
      <c r="BJ52" s="347"/>
      <c r="BK52" s="347"/>
      <c r="BL52" s="347"/>
      <c r="BM52" s="347"/>
      <c r="BN52" s="347"/>
      <c r="BO52" s="226"/>
      <c r="BP52" s="226"/>
      <c r="BQ52" s="223">
        <v>46</v>
      </c>
      <c r="BR52" s="224"/>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16"/>
    </row>
    <row r="53" spans="1:131" ht="26.25" customHeight="1" x14ac:dyDescent="0.2">
      <c r="A53" s="223">
        <v>26</v>
      </c>
      <c r="B53" s="808"/>
      <c r="C53" s="809"/>
      <c r="D53" s="809"/>
      <c r="E53" s="809"/>
      <c r="F53" s="809"/>
      <c r="G53" s="809"/>
      <c r="H53" s="809"/>
      <c r="I53" s="809"/>
      <c r="J53" s="809"/>
      <c r="K53" s="809"/>
      <c r="L53" s="809"/>
      <c r="M53" s="809"/>
      <c r="N53" s="809"/>
      <c r="O53" s="809"/>
      <c r="P53" s="810"/>
      <c r="Q53" s="862"/>
      <c r="R53" s="863"/>
      <c r="S53" s="863"/>
      <c r="T53" s="863"/>
      <c r="U53" s="863"/>
      <c r="V53" s="863"/>
      <c r="W53" s="863"/>
      <c r="X53" s="863"/>
      <c r="Y53" s="863"/>
      <c r="Z53" s="863"/>
      <c r="AA53" s="863"/>
      <c r="AB53" s="863"/>
      <c r="AC53" s="863"/>
      <c r="AD53" s="863"/>
      <c r="AE53" s="864"/>
      <c r="AF53" s="814"/>
      <c r="AG53" s="815"/>
      <c r="AH53" s="815"/>
      <c r="AI53" s="815"/>
      <c r="AJ53" s="816"/>
      <c r="AK53" s="866"/>
      <c r="AL53" s="863"/>
      <c r="AM53" s="863"/>
      <c r="AN53" s="863"/>
      <c r="AO53" s="863"/>
      <c r="AP53" s="863"/>
      <c r="AQ53" s="863"/>
      <c r="AR53" s="863"/>
      <c r="AS53" s="863"/>
      <c r="AT53" s="863"/>
      <c r="AU53" s="863"/>
      <c r="AV53" s="863"/>
      <c r="AW53" s="863"/>
      <c r="AX53" s="863"/>
      <c r="AY53" s="863"/>
      <c r="AZ53" s="865"/>
      <c r="BA53" s="865"/>
      <c r="BB53" s="865"/>
      <c r="BC53" s="865"/>
      <c r="BD53" s="865"/>
      <c r="BE53" s="858"/>
      <c r="BF53" s="858"/>
      <c r="BG53" s="858"/>
      <c r="BH53" s="858"/>
      <c r="BI53" s="859"/>
      <c r="BJ53" s="347"/>
      <c r="BK53" s="347"/>
      <c r="BL53" s="347"/>
      <c r="BM53" s="347"/>
      <c r="BN53" s="347"/>
      <c r="BO53" s="226"/>
      <c r="BP53" s="226"/>
      <c r="BQ53" s="223">
        <v>47</v>
      </c>
      <c r="BR53" s="224"/>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16"/>
    </row>
    <row r="54" spans="1:131" ht="26.25" customHeight="1" x14ac:dyDescent="0.2">
      <c r="A54" s="223">
        <v>27</v>
      </c>
      <c r="B54" s="808"/>
      <c r="C54" s="809"/>
      <c r="D54" s="809"/>
      <c r="E54" s="809"/>
      <c r="F54" s="809"/>
      <c r="G54" s="809"/>
      <c r="H54" s="809"/>
      <c r="I54" s="809"/>
      <c r="J54" s="809"/>
      <c r="K54" s="809"/>
      <c r="L54" s="809"/>
      <c r="M54" s="809"/>
      <c r="N54" s="809"/>
      <c r="O54" s="809"/>
      <c r="P54" s="810"/>
      <c r="Q54" s="862"/>
      <c r="R54" s="863"/>
      <c r="S54" s="863"/>
      <c r="T54" s="863"/>
      <c r="U54" s="863"/>
      <c r="V54" s="863"/>
      <c r="W54" s="863"/>
      <c r="X54" s="863"/>
      <c r="Y54" s="863"/>
      <c r="Z54" s="863"/>
      <c r="AA54" s="863"/>
      <c r="AB54" s="863"/>
      <c r="AC54" s="863"/>
      <c r="AD54" s="863"/>
      <c r="AE54" s="864"/>
      <c r="AF54" s="814"/>
      <c r="AG54" s="815"/>
      <c r="AH54" s="815"/>
      <c r="AI54" s="815"/>
      <c r="AJ54" s="816"/>
      <c r="AK54" s="866"/>
      <c r="AL54" s="863"/>
      <c r="AM54" s="863"/>
      <c r="AN54" s="863"/>
      <c r="AO54" s="863"/>
      <c r="AP54" s="863"/>
      <c r="AQ54" s="863"/>
      <c r="AR54" s="863"/>
      <c r="AS54" s="863"/>
      <c r="AT54" s="863"/>
      <c r="AU54" s="863"/>
      <c r="AV54" s="863"/>
      <c r="AW54" s="863"/>
      <c r="AX54" s="863"/>
      <c r="AY54" s="863"/>
      <c r="AZ54" s="865"/>
      <c r="BA54" s="865"/>
      <c r="BB54" s="865"/>
      <c r="BC54" s="865"/>
      <c r="BD54" s="865"/>
      <c r="BE54" s="858"/>
      <c r="BF54" s="858"/>
      <c r="BG54" s="858"/>
      <c r="BH54" s="858"/>
      <c r="BI54" s="859"/>
      <c r="BJ54" s="347"/>
      <c r="BK54" s="347"/>
      <c r="BL54" s="347"/>
      <c r="BM54" s="347"/>
      <c r="BN54" s="347"/>
      <c r="BO54" s="226"/>
      <c r="BP54" s="226"/>
      <c r="BQ54" s="223">
        <v>48</v>
      </c>
      <c r="BR54" s="224"/>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16"/>
    </row>
    <row r="55" spans="1:131" ht="26.25" customHeight="1" x14ac:dyDescent="0.2">
      <c r="A55" s="223">
        <v>28</v>
      </c>
      <c r="B55" s="808"/>
      <c r="C55" s="809"/>
      <c r="D55" s="809"/>
      <c r="E55" s="809"/>
      <c r="F55" s="809"/>
      <c r="G55" s="809"/>
      <c r="H55" s="809"/>
      <c r="I55" s="809"/>
      <c r="J55" s="809"/>
      <c r="K55" s="809"/>
      <c r="L55" s="809"/>
      <c r="M55" s="809"/>
      <c r="N55" s="809"/>
      <c r="O55" s="809"/>
      <c r="P55" s="810"/>
      <c r="Q55" s="862"/>
      <c r="R55" s="863"/>
      <c r="S55" s="863"/>
      <c r="T55" s="863"/>
      <c r="U55" s="863"/>
      <c r="V55" s="863"/>
      <c r="W55" s="863"/>
      <c r="X55" s="863"/>
      <c r="Y55" s="863"/>
      <c r="Z55" s="863"/>
      <c r="AA55" s="863"/>
      <c r="AB55" s="863"/>
      <c r="AC55" s="863"/>
      <c r="AD55" s="863"/>
      <c r="AE55" s="864"/>
      <c r="AF55" s="814"/>
      <c r="AG55" s="815"/>
      <c r="AH55" s="815"/>
      <c r="AI55" s="815"/>
      <c r="AJ55" s="816"/>
      <c r="AK55" s="866"/>
      <c r="AL55" s="863"/>
      <c r="AM55" s="863"/>
      <c r="AN55" s="863"/>
      <c r="AO55" s="863"/>
      <c r="AP55" s="863"/>
      <c r="AQ55" s="863"/>
      <c r="AR55" s="863"/>
      <c r="AS55" s="863"/>
      <c r="AT55" s="863"/>
      <c r="AU55" s="863"/>
      <c r="AV55" s="863"/>
      <c r="AW55" s="863"/>
      <c r="AX55" s="863"/>
      <c r="AY55" s="863"/>
      <c r="AZ55" s="865"/>
      <c r="BA55" s="865"/>
      <c r="BB55" s="865"/>
      <c r="BC55" s="865"/>
      <c r="BD55" s="865"/>
      <c r="BE55" s="858"/>
      <c r="BF55" s="858"/>
      <c r="BG55" s="858"/>
      <c r="BH55" s="858"/>
      <c r="BI55" s="859"/>
      <c r="BJ55" s="347"/>
      <c r="BK55" s="347"/>
      <c r="BL55" s="347"/>
      <c r="BM55" s="347"/>
      <c r="BN55" s="347"/>
      <c r="BO55" s="226"/>
      <c r="BP55" s="226"/>
      <c r="BQ55" s="223">
        <v>49</v>
      </c>
      <c r="BR55" s="224"/>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16"/>
    </row>
    <row r="56" spans="1:131" ht="26.25" customHeight="1" x14ac:dyDescent="0.2">
      <c r="A56" s="223">
        <v>29</v>
      </c>
      <c r="B56" s="808"/>
      <c r="C56" s="809"/>
      <c r="D56" s="809"/>
      <c r="E56" s="809"/>
      <c r="F56" s="809"/>
      <c r="G56" s="809"/>
      <c r="H56" s="809"/>
      <c r="I56" s="809"/>
      <c r="J56" s="809"/>
      <c r="K56" s="809"/>
      <c r="L56" s="809"/>
      <c r="M56" s="809"/>
      <c r="N56" s="809"/>
      <c r="O56" s="809"/>
      <c r="P56" s="810"/>
      <c r="Q56" s="862"/>
      <c r="R56" s="863"/>
      <c r="S56" s="863"/>
      <c r="T56" s="863"/>
      <c r="U56" s="863"/>
      <c r="V56" s="863"/>
      <c r="W56" s="863"/>
      <c r="X56" s="863"/>
      <c r="Y56" s="863"/>
      <c r="Z56" s="863"/>
      <c r="AA56" s="863"/>
      <c r="AB56" s="863"/>
      <c r="AC56" s="863"/>
      <c r="AD56" s="863"/>
      <c r="AE56" s="864"/>
      <c r="AF56" s="814"/>
      <c r="AG56" s="815"/>
      <c r="AH56" s="815"/>
      <c r="AI56" s="815"/>
      <c r="AJ56" s="816"/>
      <c r="AK56" s="866"/>
      <c r="AL56" s="863"/>
      <c r="AM56" s="863"/>
      <c r="AN56" s="863"/>
      <c r="AO56" s="863"/>
      <c r="AP56" s="863"/>
      <c r="AQ56" s="863"/>
      <c r="AR56" s="863"/>
      <c r="AS56" s="863"/>
      <c r="AT56" s="863"/>
      <c r="AU56" s="863"/>
      <c r="AV56" s="863"/>
      <c r="AW56" s="863"/>
      <c r="AX56" s="863"/>
      <c r="AY56" s="863"/>
      <c r="AZ56" s="865"/>
      <c r="BA56" s="865"/>
      <c r="BB56" s="865"/>
      <c r="BC56" s="865"/>
      <c r="BD56" s="865"/>
      <c r="BE56" s="858"/>
      <c r="BF56" s="858"/>
      <c r="BG56" s="858"/>
      <c r="BH56" s="858"/>
      <c r="BI56" s="859"/>
      <c r="BJ56" s="347"/>
      <c r="BK56" s="347"/>
      <c r="BL56" s="347"/>
      <c r="BM56" s="347"/>
      <c r="BN56" s="347"/>
      <c r="BO56" s="226"/>
      <c r="BP56" s="226"/>
      <c r="BQ56" s="223">
        <v>50</v>
      </c>
      <c r="BR56" s="224"/>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16"/>
    </row>
    <row r="57" spans="1:131" ht="26.25" customHeight="1" x14ac:dyDescent="0.2">
      <c r="A57" s="223">
        <v>30</v>
      </c>
      <c r="B57" s="808"/>
      <c r="C57" s="809"/>
      <c r="D57" s="809"/>
      <c r="E57" s="809"/>
      <c r="F57" s="809"/>
      <c r="G57" s="809"/>
      <c r="H57" s="809"/>
      <c r="I57" s="809"/>
      <c r="J57" s="809"/>
      <c r="K57" s="809"/>
      <c r="L57" s="809"/>
      <c r="M57" s="809"/>
      <c r="N57" s="809"/>
      <c r="O57" s="809"/>
      <c r="P57" s="810"/>
      <c r="Q57" s="862"/>
      <c r="R57" s="863"/>
      <c r="S57" s="863"/>
      <c r="T57" s="863"/>
      <c r="U57" s="863"/>
      <c r="V57" s="863"/>
      <c r="W57" s="863"/>
      <c r="X57" s="863"/>
      <c r="Y57" s="863"/>
      <c r="Z57" s="863"/>
      <c r="AA57" s="863"/>
      <c r="AB57" s="863"/>
      <c r="AC57" s="863"/>
      <c r="AD57" s="863"/>
      <c r="AE57" s="864"/>
      <c r="AF57" s="814"/>
      <c r="AG57" s="815"/>
      <c r="AH57" s="815"/>
      <c r="AI57" s="815"/>
      <c r="AJ57" s="816"/>
      <c r="AK57" s="866"/>
      <c r="AL57" s="863"/>
      <c r="AM57" s="863"/>
      <c r="AN57" s="863"/>
      <c r="AO57" s="863"/>
      <c r="AP57" s="863"/>
      <c r="AQ57" s="863"/>
      <c r="AR57" s="863"/>
      <c r="AS57" s="863"/>
      <c r="AT57" s="863"/>
      <c r="AU57" s="863"/>
      <c r="AV57" s="863"/>
      <c r="AW57" s="863"/>
      <c r="AX57" s="863"/>
      <c r="AY57" s="863"/>
      <c r="AZ57" s="865"/>
      <c r="BA57" s="865"/>
      <c r="BB57" s="865"/>
      <c r="BC57" s="865"/>
      <c r="BD57" s="865"/>
      <c r="BE57" s="858"/>
      <c r="BF57" s="858"/>
      <c r="BG57" s="858"/>
      <c r="BH57" s="858"/>
      <c r="BI57" s="859"/>
      <c r="BJ57" s="347"/>
      <c r="BK57" s="347"/>
      <c r="BL57" s="347"/>
      <c r="BM57" s="347"/>
      <c r="BN57" s="347"/>
      <c r="BO57" s="226"/>
      <c r="BP57" s="226"/>
      <c r="BQ57" s="223">
        <v>51</v>
      </c>
      <c r="BR57" s="224"/>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16"/>
    </row>
    <row r="58" spans="1:131" ht="26.25" customHeight="1" x14ac:dyDescent="0.2">
      <c r="A58" s="223">
        <v>31</v>
      </c>
      <c r="B58" s="808"/>
      <c r="C58" s="809"/>
      <c r="D58" s="809"/>
      <c r="E58" s="809"/>
      <c r="F58" s="809"/>
      <c r="G58" s="809"/>
      <c r="H58" s="809"/>
      <c r="I58" s="809"/>
      <c r="J58" s="809"/>
      <c r="K58" s="809"/>
      <c r="L58" s="809"/>
      <c r="M58" s="809"/>
      <c r="N58" s="809"/>
      <c r="O58" s="809"/>
      <c r="P58" s="810"/>
      <c r="Q58" s="862"/>
      <c r="R58" s="863"/>
      <c r="S58" s="863"/>
      <c r="T58" s="863"/>
      <c r="U58" s="863"/>
      <c r="V58" s="863"/>
      <c r="W58" s="863"/>
      <c r="X58" s="863"/>
      <c r="Y58" s="863"/>
      <c r="Z58" s="863"/>
      <c r="AA58" s="863"/>
      <c r="AB58" s="863"/>
      <c r="AC58" s="863"/>
      <c r="AD58" s="863"/>
      <c r="AE58" s="864"/>
      <c r="AF58" s="814"/>
      <c r="AG58" s="815"/>
      <c r="AH58" s="815"/>
      <c r="AI58" s="815"/>
      <c r="AJ58" s="816"/>
      <c r="AK58" s="866"/>
      <c r="AL58" s="863"/>
      <c r="AM58" s="863"/>
      <c r="AN58" s="863"/>
      <c r="AO58" s="863"/>
      <c r="AP58" s="863"/>
      <c r="AQ58" s="863"/>
      <c r="AR58" s="863"/>
      <c r="AS58" s="863"/>
      <c r="AT58" s="863"/>
      <c r="AU58" s="863"/>
      <c r="AV58" s="863"/>
      <c r="AW58" s="863"/>
      <c r="AX58" s="863"/>
      <c r="AY58" s="863"/>
      <c r="AZ58" s="865"/>
      <c r="BA58" s="865"/>
      <c r="BB58" s="865"/>
      <c r="BC58" s="865"/>
      <c r="BD58" s="865"/>
      <c r="BE58" s="858"/>
      <c r="BF58" s="858"/>
      <c r="BG58" s="858"/>
      <c r="BH58" s="858"/>
      <c r="BI58" s="859"/>
      <c r="BJ58" s="347"/>
      <c r="BK58" s="347"/>
      <c r="BL58" s="347"/>
      <c r="BM58" s="347"/>
      <c r="BN58" s="347"/>
      <c r="BO58" s="226"/>
      <c r="BP58" s="226"/>
      <c r="BQ58" s="223">
        <v>52</v>
      </c>
      <c r="BR58" s="224"/>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16"/>
    </row>
    <row r="59" spans="1:131" ht="26.25" customHeight="1" x14ac:dyDescent="0.2">
      <c r="A59" s="223">
        <v>32</v>
      </c>
      <c r="B59" s="808"/>
      <c r="C59" s="809"/>
      <c r="D59" s="809"/>
      <c r="E59" s="809"/>
      <c r="F59" s="809"/>
      <c r="G59" s="809"/>
      <c r="H59" s="809"/>
      <c r="I59" s="809"/>
      <c r="J59" s="809"/>
      <c r="K59" s="809"/>
      <c r="L59" s="809"/>
      <c r="M59" s="809"/>
      <c r="N59" s="809"/>
      <c r="O59" s="809"/>
      <c r="P59" s="810"/>
      <c r="Q59" s="862"/>
      <c r="R59" s="863"/>
      <c r="S59" s="863"/>
      <c r="T59" s="863"/>
      <c r="U59" s="863"/>
      <c r="V59" s="863"/>
      <c r="W59" s="863"/>
      <c r="X59" s="863"/>
      <c r="Y59" s="863"/>
      <c r="Z59" s="863"/>
      <c r="AA59" s="863"/>
      <c r="AB59" s="863"/>
      <c r="AC59" s="863"/>
      <c r="AD59" s="863"/>
      <c r="AE59" s="864"/>
      <c r="AF59" s="814"/>
      <c r="AG59" s="815"/>
      <c r="AH59" s="815"/>
      <c r="AI59" s="815"/>
      <c r="AJ59" s="816"/>
      <c r="AK59" s="866"/>
      <c r="AL59" s="863"/>
      <c r="AM59" s="863"/>
      <c r="AN59" s="863"/>
      <c r="AO59" s="863"/>
      <c r="AP59" s="863"/>
      <c r="AQ59" s="863"/>
      <c r="AR59" s="863"/>
      <c r="AS59" s="863"/>
      <c r="AT59" s="863"/>
      <c r="AU59" s="863"/>
      <c r="AV59" s="863"/>
      <c r="AW59" s="863"/>
      <c r="AX59" s="863"/>
      <c r="AY59" s="863"/>
      <c r="AZ59" s="865"/>
      <c r="BA59" s="865"/>
      <c r="BB59" s="865"/>
      <c r="BC59" s="865"/>
      <c r="BD59" s="865"/>
      <c r="BE59" s="858"/>
      <c r="BF59" s="858"/>
      <c r="BG59" s="858"/>
      <c r="BH59" s="858"/>
      <c r="BI59" s="859"/>
      <c r="BJ59" s="347"/>
      <c r="BK59" s="347"/>
      <c r="BL59" s="347"/>
      <c r="BM59" s="347"/>
      <c r="BN59" s="347"/>
      <c r="BO59" s="226"/>
      <c r="BP59" s="226"/>
      <c r="BQ59" s="223">
        <v>53</v>
      </c>
      <c r="BR59" s="224"/>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16"/>
    </row>
    <row r="60" spans="1:131" ht="26.25" customHeight="1" x14ac:dyDescent="0.2">
      <c r="A60" s="223">
        <v>33</v>
      </c>
      <c r="B60" s="808"/>
      <c r="C60" s="809"/>
      <c r="D60" s="809"/>
      <c r="E60" s="809"/>
      <c r="F60" s="809"/>
      <c r="G60" s="809"/>
      <c r="H60" s="809"/>
      <c r="I60" s="809"/>
      <c r="J60" s="809"/>
      <c r="K60" s="809"/>
      <c r="L60" s="809"/>
      <c r="M60" s="809"/>
      <c r="N60" s="809"/>
      <c r="O60" s="809"/>
      <c r="P60" s="810"/>
      <c r="Q60" s="862"/>
      <c r="R60" s="863"/>
      <c r="S60" s="863"/>
      <c r="T60" s="863"/>
      <c r="U60" s="863"/>
      <c r="V60" s="863"/>
      <c r="W60" s="863"/>
      <c r="X60" s="863"/>
      <c r="Y60" s="863"/>
      <c r="Z60" s="863"/>
      <c r="AA60" s="863"/>
      <c r="AB60" s="863"/>
      <c r="AC60" s="863"/>
      <c r="AD60" s="863"/>
      <c r="AE60" s="864"/>
      <c r="AF60" s="814"/>
      <c r="AG60" s="815"/>
      <c r="AH60" s="815"/>
      <c r="AI60" s="815"/>
      <c r="AJ60" s="816"/>
      <c r="AK60" s="866"/>
      <c r="AL60" s="863"/>
      <c r="AM60" s="863"/>
      <c r="AN60" s="863"/>
      <c r="AO60" s="863"/>
      <c r="AP60" s="863"/>
      <c r="AQ60" s="863"/>
      <c r="AR60" s="863"/>
      <c r="AS60" s="863"/>
      <c r="AT60" s="863"/>
      <c r="AU60" s="863"/>
      <c r="AV60" s="863"/>
      <c r="AW60" s="863"/>
      <c r="AX60" s="863"/>
      <c r="AY60" s="863"/>
      <c r="AZ60" s="865"/>
      <c r="BA60" s="865"/>
      <c r="BB60" s="865"/>
      <c r="BC60" s="865"/>
      <c r="BD60" s="865"/>
      <c r="BE60" s="858"/>
      <c r="BF60" s="858"/>
      <c r="BG60" s="858"/>
      <c r="BH60" s="858"/>
      <c r="BI60" s="859"/>
      <c r="BJ60" s="347"/>
      <c r="BK60" s="347"/>
      <c r="BL60" s="347"/>
      <c r="BM60" s="347"/>
      <c r="BN60" s="347"/>
      <c r="BO60" s="226"/>
      <c r="BP60" s="226"/>
      <c r="BQ60" s="223">
        <v>54</v>
      </c>
      <c r="BR60" s="224"/>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16"/>
    </row>
    <row r="61" spans="1:131" ht="26.25" customHeight="1" thickBot="1" x14ac:dyDescent="0.25">
      <c r="A61" s="223">
        <v>34</v>
      </c>
      <c r="B61" s="808"/>
      <c r="C61" s="809"/>
      <c r="D61" s="809"/>
      <c r="E61" s="809"/>
      <c r="F61" s="809"/>
      <c r="G61" s="809"/>
      <c r="H61" s="809"/>
      <c r="I61" s="809"/>
      <c r="J61" s="809"/>
      <c r="K61" s="809"/>
      <c r="L61" s="809"/>
      <c r="M61" s="809"/>
      <c r="N61" s="809"/>
      <c r="O61" s="809"/>
      <c r="P61" s="810"/>
      <c r="Q61" s="862"/>
      <c r="R61" s="863"/>
      <c r="S61" s="863"/>
      <c r="T61" s="863"/>
      <c r="U61" s="863"/>
      <c r="V61" s="863"/>
      <c r="W61" s="863"/>
      <c r="X61" s="863"/>
      <c r="Y61" s="863"/>
      <c r="Z61" s="863"/>
      <c r="AA61" s="863"/>
      <c r="AB61" s="863"/>
      <c r="AC61" s="863"/>
      <c r="AD61" s="863"/>
      <c r="AE61" s="864"/>
      <c r="AF61" s="814"/>
      <c r="AG61" s="815"/>
      <c r="AH61" s="815"/>
      <c r="AI61" s="815"/>
      <c r="AJ61" s="816"/>
      <c r="AK61" s="866"/>
      <c r="AL61" s="863"/>
      <c r="AM61" s="863"/>
      <c r="AN61" s="863"/>
      <c r="AO61" s="863"/>
      <c r="AP61" s="863"/>
      <c r="AQ61" s="863"/>
      <c r="AR61" s="863"/>
      <c r="AS61" s="863"/>
      <c r="AT61" s="863"/>
      <c r="AU61" s="863"/>
      <c r="AV61" s="863"/>
      <c r="AW61" s="863"/>
      <c r="AX61" s="863"/>
      <c r="AY61" s="863"/>
      <c r="AZ61" s="865"/>
      <c r="BA61" s="865"/>
      <c r="BB61" s="865"/>
      <c r="BC61" s="865"/>
      <c r="BD61" s="865"/>
      <c r="BE61" s="858"/>
      <c r="BF61" s="858"/>
      <c r="BG61" s="858"/>
      <c r="BH61" s="858"/>
      <c r="BI61" s="859"/>
      <c r="BJ61" s="347"/>
      <c r="BK61" s="347"/>
      <c r="BL61" s="347"/>
      <c r="BM61" s="347"/>
      <c r="BN61" s="347"/>
      <c r="BO61" s="226"/>
      <c r="BP61" s="226"/>
      <c r="BQ61" s="223">
        <v>55</v>
      </c>
      <c r="BR61" s="224"/>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16"/>
    </row>
    <row r="62" spans="1:131" ht="26.25" customHeight="1" x14ac:dyDescent="0.2">
      <c r="A62" s="223">
        <v>35</v>
      </c>
      <c r="B62" s="808"/>
      <c r="C62" s="809"/>
      <c r="D62" s="809"/>
      <c r="E62" s="809"/>
      <c r="F62" s="809"/>
      <c r="G62" s="809"/>
      <c r="H62" s="809"/>
      <c r="I62" s="809"/>
      <c r="J62" s="809"/>
      <c r="K62" s="809"/>
      <c r="L62" s="809"/>
      <c r="M62" s="809"/>
      <c r="N62" s="809"/>
      <c r="O62" s="809"/>
      <c r="P62" s="810"/>
      <c r="Q62" s="862"/>
      <c r="R62" s="863"/>
      <c r="S62" s="863"/>
      <c r="T62" s="863"/>
      <c r="U62" s="863"/>
      <c r="V62" s="863"/>
      <c r="W62" s="863"/>
      <c r="X62" s="863"/>
      <c r="Y62" s="863"/>
      <c r="Z62" s="863"/>
      <c r="AA62" s="863"/>
      <c r="AB62" s="863"/>
      <c r="AC62" s="863"/>
      <c r="AD62" s="863"/>
      <c r="AE62" s="864"/>
      <c r="AF62" s="814"/>
      <c r="AG62" s="815"/>
      <c r="AH62" s="815"/>
      <c r="AI62" s="815"/>
      <c r="AJ62" s="816"/>
      <c r="AK62" s="866"/>
      <c r="AL62" s="863"/>
      <c r="AM62" s="863"/>
      <c r="AN62" s="863"/>
      <c r="AO62" s="863"/>
      <c r="AP62" s="863"/>
      <c r="AQ62" s="863"/>
      <c r="AR62" s="863"/>
      <c r="AS62" s="863"/>
      <c r="AT62" s="863"/>
      <c r="AU62" s="863"/>
      <c r="AV62" s="863"/>
      <c r="AW62" s="863"/>
      <c r="AX62" s="863"/>
      <c r="AY62" s="863"/>
      <c r="AZ62" s="865"/>
      <c r="BA62" s="865"/>
      <c r="BB62" s="865"/>
      <c r="BC62" s="865"/>
      <c r="BD62" s="865"/>
      <c r="BE62" s="858"/>
      <c r="BF62" s="858"/>
      <c r="BG62" s="858"/>
      <c r="BH62" s="858"/>
      <c r="BI62" s="859"/>
      <c r="BJ62" s="874" t="s">
        <v>282</v>
      </c>
      <c r="BK62" s="834"/>
      <c r="BL62" s="834"/>
      <c r="BM62" s="834"/>
      <c r="BN62" s="835"/>
      <c r="BO62" s="226"/>
      <c r="BP62" s="226"/>
      <c r="BQ62" s="223">
        <v>56</v>
      </c>
      <c r="BR62" s="224"/>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16"/>
    </row>
    <row r="63" spans="1:131" ht="26.25" customHeight="1" thickBot="1" x14ac:dyDescent="0.25">
      <c r="A63" s="225" t="s">
        <v>273</v>
      </c>
      <c r="B63" s="817" t="s">
        <v>283</v>
      </c>
      <c r="C63" s="818"/>
      <c r="D63" s="818"/>
      <c r="E63" s="818"/>
      <c r="F63" s="818"/>
      <c r="G63" s="818"/>
      <c r="H63" s="818"/>
      <c r="I63" s="818"/>
      <c r="J63" s="818"/>
      <c r="K63" s="818"/>
      <c r="L63" s="818"/>
      <c r="M63" s="818"/>
      <c r="N63" s="818"/>
      <c r="O63" s="818"/>
      <c r="P63" s="819"/>
      <c r="Q63" s="867"/>
      <c r="R63" s="868"/>
      <c r="S63" s="868"/>
      <c r="T63" s="868"/>
      <c r="U63" s="868"/>
      <c r="V63" s="868"/>
      <c r="W63" s="868"/>
      <c r="X63" s="868"/>
      <c r="Y63" s="868"/>
      <c r="Z63" s="868"/>
      <c r="AA63" s="868"/>
      <c r="AB63" s="868"/>
      <c r="AC63" s="868"/>
      <c r="AD63" s="868"/>
      <c r="AE63" s="869"/>
      <c r="AF63" s="870">
        <v>32501</v>
      </c>
      <c r="AG63" s="871"/>
      <c r="AH63" s="871"/>
      <c r="AI63" s="871"/>
      <c r="AJ63" s="872"/>
      <c r="AK63" s="873"/>
      <c r="AL63" s="868"/>
      <c r="AM63" s="868"/>
      <c r="AN63" s="868"/>
      <c r="AO63" s="868"/>
      <c r="AP63" s="871">
        <v>125050</v>
      </c>
      <c r="AQ63" s="871"/>
      <c r="AR63" s="871"/>
      <c r="AS63" s="871"/>
      <c r="AT63" s="871"/>
      <c r="AU63" s="871">
        <v>37575</v>
      </c>
      <c r="AV63" s="871"/>
      <c r="AW63" s="871"/>
      <c r="AX63" s="871"/>
      <c r="AY63" s="871"/>
      <c r="AZ63" s="875"/>
      <c r="BA63" s="875"/>
      <c r="BB63" s="875"/>
      <c r="BC63" s="875"/>
      <c r="BD63" s="875"/>
      <c r="BE63" s="876"/>
      <c r="BF63" s="876"/>
      <c r="BG63" s="876"/>
      <c r="BH63" s="876"/>
      <c r="BI63" s="877"/>
      <c r="BJ63" s="878" t="s">
        <v>107</v>
      </c>
      <c r="BK63" s="879"/>
      <c r="BL63" s="879"/>
      <c r="BM63" s="879"/>
      <c r="BN63" s="880"/>
      <c r="BO63" s="226"/>
      <c r="BP63" s="226"/>
      <c r="BQ63" s="223">
        <v>57</v>
      </c>
      <c r="BR63" s="224"/>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16"/>
    </row>
    <row r="64" spans="1:131" ht="26.25" customHeight="1" x14ac:dyDescent="0.2">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16"/>
    </row>
    <row r="65" spans="1:131" ht="26.25" customHeight="1" thickBot="1" x14ac:dyDescent="0.25">
      <c r="A65" s="347" t="s">
        <v>284</v>
      </c>
      <c r="B65" s="347"/>
      <c r="C65" s="347"/>
      <c r="D65" s="347"/>
      <c r="E65" s="347"/>
      <c r="F65" s="347"/>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226"/>
      <c r="BF65" s="226"/>
      <c r="BG65" s="226"/>
      <c r="BH65" s="226"/>
      <c r="BI65" s="226"/>
      <c r="BJ65" s="226"/>
      <c r="BK65" s="226"/>
      <c r="BL65" s="226"/>
      <c r="BM65" s="226"/>
      <c r="BN65" s="226"/>
      <c r="BO65" s="226"/>
      <c r="BP65" s="226"/>
      <c r="BQ65" s="223">
        <v>59</v>
      </c>
      <c r="BR65" s="224"/>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16"/>
    </row>
    <row r="66" spans="1:131" ht="26.25" customHeight="1" x14ac:dyDescent="0.2">
      <c r="A66" s="755" t="s">
        <v>285</v>
      </c>
      <c r="B66" s="756"/>
      <c r="C66" s="756"/>
      <c r="D66" s="756"/>
      <c r="E66" s="756"/>
      <c r="F66" s="756"/>
      <c r="G66" s="756"/>
      <c r="H66" s="756"/>
      <c r="I66" s="756"/>
      <c r="J66" s="756"/>
      <c r="K66" s="756"/>
      <c r="L66" s="756"/>
      <c r="M66" s="756"/>
      <c r="N66" s="756"/>
      <c r="O66" s="756"/>
      <c r="P66" s="757"/>
      <c r="Q66" s="761" t="s">
        <v>465</v>
      </c>
      <c r="R66" s="762"/>
      <c r="S66" s="762"/>
      <c r="T66" s="762"/>
      <c r="U66" s="763"/>
      <c r="V66" s="761" t="s">
        <v>466</v>
      </c>
      <c r="W66" s="762"/>
      <c r="X66" s="762"/>
      <c r="Y66" s="762"/>
      <c r="Z66" s="763"/>
      <c r="AA66" s="761" t="s">
        <v>444</v>
      </c>
      <c r="AB66" s="762"/>
      <c r="AC66" s="762"/>
      <c r="AD66" s="762"/>
      <c r="AE66" s="763"/>
      <c r="AF66" s="881" t="s">
        <v>467</v>
      </c>
      <c r="AG66" s="843"/>
      <c r="AH66" s="843"/>
      <c r="AI66" s="843"/>
      <c r="AJ66" s="882"/>
      <c r="AK66" s="761" t="s">
        <v>468</v>
      </c>
      <c r="AL66" s="756"/>
      <c r="AM66" s="756"/>
      <c r="AN66" s="756"/>
      <c r="AO66" s="757"/>
      <c r="AP66" s="761" t="s">
        <v>469</v>
      </c>
      <c r="AQ66" s="762"/>
      <c r="AR66" s="762"/>
      <c r="AS66" s="762"/>
      <c r="AT66" s="763"/>
      <c r="AU66" s="761" t="s">
        <v>470</v>
      </c>
      <c r="AV66" s="762"/>
      <c r="AW66" s="762"/>
      <c r="AX66" s="762"/>
      <c r="AY66" s="763"/>
      <c r="AZ66" s="761" t="s">
        <v>268</v>
      </c>
      <c r="BA66" s="762"/>
      <c r="BB66" s="762"/>
      <c r="BC66" s="762"/>
      <c r="BD66" s="768"/>
      <c r="BE66" s="226"/>
      <c r="BF66" s="226"/>
      <c r="BG66" s="226"/>
      <c r="BH66" s="226"/>
      <c r="BI66" s="226"/>
      <c r="BJ66" s="226"/>
      <c r="BK66" s="226"/>
      <c r="BL66" s="226"/>
      <c r="BM66" s="226"/>
      <c r="BN66" s="226"/>
      <c r="BO66" s="226"/>
      <c r="BP66" s="226"/>
      <c r="BQ66" s="223">
        <v>60</v>
      </c>
      <c r="BR66" s="228"/>
      <c r="BS66" s="886"/>
      <c r="BT66" s="887"/>
      <c r="BU66" s="887"/>
      <c r="BV66" s="887"/>
      <c r="BW66" s="887"/>
      <c r="BX66" s="887"/>
      <c r="BY66" s="887"/>
      <c r="BZ66" s="887"/>
      <c r="CA66" s="887"/>
      <c r="CB66" s="887"/>
      <c r="CC66" s="887"/>
      <c r="CD66" s="887"/>
      <c r="CE66" s="887"/>
      <c r="CF66" s="887"/>
      <c r="CG66" s="892"/>
      <c r="CH66" s="889"/>
      <c r="CI66" s="890"/>
      <c r="CJ66" s="890"/>
      <c r="CK66" s="890"/>
      <c r="CL66" s="891"/>
      <c r="CM66" s="889"/>
      <c r="CN66" s="890"/>
      <c r="CO66" s="890"/>
      <c r="CP66" s="890"/>
      <c r="CQ66" s="891"/>
      <c r="CR66" s="889"/>
      <c r="CS66" s="890"/>
      <c r="CT66" s="890"/>
      <c r="CU66" s="890"/>
      <c r="CV66" s="891"/>
      <c r="CW66" s="889"/>
      <c r="CX66" s="890"/>
      <c r="CY66" s="890"/>
      <c r="CZ66" s="890"/>
      <c r="DA66" s="891"/>
      <c r="DB66" s="889"/>
      <c r="DC66" s="890"/>
      <c r="DD66" s="890"/>
      <c r="DE66" s="890"/>
      <c r="DF66" s="891"/>
      <c r="DG66" s="889"/>
      <c r="DH66" s="890"/>
      <c r="DI66" s="890"/>
      <c r="DJ66" s="890"/>
      <c r="DK66" s="891"/>
      <c r="DL66" s="889"/>
      <c r="DM66" s="890"/>
      <c r="DN66" s="890"/>
      <c r="DO66" s="890"/>
      <c r="DP66" s="891"/>
      <c r="DQ66" s="889"/>
      <c r="DR66" s="890"/>
      <c r="DS66" s="890"/>
      <c r="DT66" s="890"/>
      <c r="DU66" s="891"/>
      <c r="DV66" s="886"/>
      <c r="DW66" s="887"/>
      <c r="DX66" s="887"/>
      <c r="DY66" s="887"/>
      <c r="DZ66" s="888"/>
      <c r="EA66" s="21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3"/>
      <c r="AG67" s="846"/>
      <c r="AH67" s="846"/>
      <c r="AI67" s="846"/>
      <c r="AJ67" s="884"/>
      <c r="AK67" s="885"/>
      <c r="AL67" s="759"/>
      <c r="AM67" s="759"/>
      <c r="AN67" s="759"/>
      <c r="AO67" s="760"/>
      <c r="AP67" s="764"/>
      <c r="AQ67" s="765"/>
      <c r="AR67" s="765"/>
      <c r="AS67" s="765"/>
      <c r="AT67" s="766"/>
      <c r="AU67" s="764"/>
      <c r="AV67" s="765"/>
      <c r="AW67" s="765"/>
      <c r="AX67" s="765"/>
      <c r="AY67" s="766"/>
      <c r="AZ67" s="764"/>
      <c r="BA67" s="765"/>
      <c r="BB67" s="765"/>
      <c r="BC67" s="765"/>
      <c r="BD67" s="770"/>
      <c r="BE67" s="226"/>
      <c r="BF67" s="226"/>
      <c r="BG67" s="226"/>
      <c r="BH67" s="226"/>
      <c r="BI67" s="226"/>
      <c r="BJ67" s="226"/>
      <c r="BK67" s="226"/>
      <c r="BL67" s="226"/>
      <c r="BM67" s="226"/>
      <c r="BN67" s="226"/>
      <c r="BO67" s="226"/>
      <c r="BP67" s="226"/>
      <c r="BQ67" s="223">
        <v>61</v>
      </c>
      <c r="BR67" s="228"/>
      <c r="BS67" s="886"/>
      <c r="BT67" s="887"/>
      <c r="BU67" s="887"/>
      <c r="BV67" s="887"/>
      <c r="BW67" s="887"/>
      <c r="BX67" s="887"/>
      <c r="BY67" s="887"/>
      <c r="BZ67" s="887"/>
      <c r="CA67" s="887"/>
      <c r="CB67" s="887"/>
      <c r="CC67" s="887"/>
      <c r="CD67" s="887"/>
      <c r="CE67" s="887"/>
      <c r="CF67" s="887"/>
      <c r="CG67" s="892"/>
      <c r="CH67" s="889"/>
      <c r="CI67" s="890"/>
      <c r="CJ67" s="890"/>
      <c r="CK67" s="890"/>
      <c r="CL67" s="891"/>
      <c r="CM67" s="889"/>
      <c r="CN67" s="890"/>
      <c r="CO67" s="890"/>
      <c r="CP67" s="890"/>
      <c r="CQ67" s="891"/>
      <c r="CR67" s="889"/>
      <c r="CS67" s="890"/>
      <c r="CT67" s="890"/>
      <c r="CU67" s="890"/>
      <c r="CV67" s="891"/>
      <c r="CW67" s="889"/>
      <c r="CX67" s="890"/>
      <c r="CY67" s="890"/>
      <c r="CZ67" s="890"/>
      <c r="DA67" s="891"/>
      <c r="DB67" s="889"/>
      <c r="DC67" s="890"/>
      <c r="DD67" s="890"/>
      <c r="DE67" s="890"/>
      <c r="DF67" s="891"/>
      <c r="DG67" s="889"/>
      <c r="DH67" s="890"/>
      <c r="DI67" s="890"/>
      <c r="DJ67" s="890"/>
      <c r="DK67" s="891"/>
      <c r="DL67" s="889"/>
      <c r="DM67" s="890"/>
      <c r="DN67" s="890"/>
      <c r="DO67" s="890"/>
      <c r="DP67" s="891"/>
      <c r="DQ67" s="889"/>
      <c r="DR67" s="890"/>
      <c r="DS67" s="890"/>
      <c r="DT67" s="890"/>
      <c r="DU67" s="891"/>
      <c r="DV67" s="886"/>
      <c r="DW67" s="887"/>
      <c r="DX67" s="887"/>
      <c r="DY67" s="887"/>
      <c r="DZ67" s="888"/>
      <c r="EA67" s="216"/>
    </row>
    <row r="68" spans="1:131" ht="26.25" customHeight="1" thickTop="1" x14ac:dyDescent="0.2">
      <c r="A68" s="221">
        <v>1</v>
      </c>
      <c r="B68" s="896" t="s">
        <v>471</v>
      </c>
      <c r="C68" s="897"/>
      <c r="D68" s="897"/>
      <c r="E68" s="897"/>
      <c r="F68" s="897"/>
      <c r="G68" s="897"/>
      <c r="H68" s="897"/>
      <c r="I68" s="897"/>
      <c r="J68" s="897"/>
      <c r="K68" s="897"/>
      <c r="L68" s="897"/>
      <c r="M68" s="897"/>
      <c r="N68" s="897"/>
      <c r="O68" s="897"/>
      <c r="P68" s="898"/>
      <c r="Q68" s="899">
        <v>7201</v>
      </c>
      <c r="R68" s="893"/>
      <c r="S68" s="893"/>
      <c r="T68" s="893"/>
      <c r="U68" s="893"/>
      <c r="V68" s="893">
        <v>7026</v>
      </c>
      <c r="W68" s="893"/>
      <c r="X68" s="893"/>
      <c r="Y68" s="893"/>
      <c r="Z68" s="893"/>
      <c r="AA68" s="893">
        <v>175</v>
      </c>
      <c r="AB68" s="893"/>
      <c r="AC68" s="893"/>
      <c r="AD68" s="893"/>
      <c r="AE68" s="893"/>
      <c r="AF68" s="893">
        <v>125</v>
      </c>
      <c r="AG68" s="893"/>
      <c r="AH68" s="893"/>
      <c r="AI68" s="893"/>
      <c r="AJ68" s="893"/>
      <c r="AK68" s="893">
        <v>36</v>
      </c>
      <c r="AL68" s="893"/>
      <c r="AM68" s="893"/>
      <c r="AN68" s="893"/>
      <c r="AO68" s="893"/>
      <c r="AP68" s="893">
        <v>4413</v>
      </c>
      <c r="AQ68" s="893"/>
      <c r="AR68" s="893"/>
      <c r="AS68" s="893"/>
      <c r="AT68" s="893"/>
      <c r="AU68" s="893">
        <v>4214</v>
      </c>
      <c r="AV68" s="893"/>
      <c r="AW68" s="893"/>
      <c r="AX68" s="893"/>
      <c r="AY68" s="893"/>
      <c r="AZ68" s="894"/>
      <c r="BA68" s="894"/>
      <c r="BB68" s="894"/>
      <c r="BC68" s="894"/>
      <c r="BD68" s="895"/>
      <c r="BE68" s="226"/>
      <c r="BF68" s="226"/>
      <c r="BG68" s="226"/>
      <c r="BH68" s="226"/>
      <c r="BI68" s="226"/>
      <c r="BJ68" s="226"/>
      <c r="BK68" s="226"/>
      <c r="BL68" s="226"/>
      <c r="BM68" s="226"/>
      <c r="BN68" s="226"/>
      <c r="BO68" s="226"/>
      <c r="BP68" s="226"/>
      <c r="BQ68" s="223">
        <v>62</v>
      </c>
      <c r="BR68" s="228"/>
      <c r="BS68" s="886"/>
      <c r="BT68" s="887"/>
      <c r="BU68" s="887"/>
      <c r="BV68" s="887"/>
      <c r="BW68" s="887"/>
      <c r="BX68" s="887"/>
      <c r="BY68" s="887"/>
      <c r="BZ68" s="887"/>
      <c r="CA68" s="887"/>
      <c r="CB68" s="887"/>
      <c r="CC68" s="887"/>
      <c r="CD68" s="887"/>
      <c r="CE68" s="887"/>
      <c r="CF68" s="887"/>
      <c r="CG68" s="892"/>
      <c r="CH68" s="889"/>
      <c r="CI68" s="890"/>
      <c r="CJ68" s="890"/>
      <c r="CK68" s="890"/>
      <c r="CL68" s="891"/>
      <c r="CM68" s="889"/>
      <c r="CN68" s="890"/>
      <c r="CO68" s="890"/>
      <c r="CP68" s="890"/>
      <c r="CQ68" s="891"/>
      <c r="CR68" s="889"/>
      <c r="CS68" s="890"/>
      <c r="CT68" s="890"/>
      <c r="CU68" s="890"/>
      <c r="CV68" s="891"/>
      <c r="CW68" s="889"/>
      <c r="CX68" s="890"/>
      <c r="CY68" s="890"/>
      <c r="CZ68" s="890"/>
      <c r="DA68" s="891"/>
      <c r="DB68" s="889"/>
      <c r="DC68" s="890"/>
      <c r="DD68" s="890"/>
      <c r="DE68" s="890"/>
      <c r="DF68" s="891"/>
      <c r="DG68" s="889"/>
      <c r="DH68" s="890"/>
      <c r="DI68" s="890"/>
      <c r="DJ68" s="890"/>
      <c r="DK68" s="891"/>
      <c r="DL68" s="889"/>
      <c r="DM68" s="890"/>
      <c r="DN68" s="890"/>
      <c r="DO68" s="890"/>
      <c r="DP68" s="891"/>
      <c r="DQ68" s="889"/>
      <c r="DR68" s="890"/>
      <c r="DS68" s="890"/>
      <c r="DT68" s="890"/>
      <c r="DU68" s="891"/>
      <c r="DV68" s="886"/>
      <c r="DW68" s="887"/>
      <c r="DX68" s="887"/>
      <c r="DY68" s="887"/>
      <c r="DZ68" s="888"/>
      <c r="EA68" s="216"/>
    </row>
    <row r="69" spans="1:131" ht="26.25" customHeight="1" x14ac:dyDescent="0.2">
      <c r="A69" s="223">
        <v>2</v>
      </c>
      <c r="B69" s="900" t="s">
        <v>472</v>
      </c>
      <c r="C69" s="901"/>
      <c r="D69" s="901"/>
      <c r="E69" s="901"/>
      <c r="F69" s="901"/>
      <c r="G69" s="901"/>
      <c r="H69" s="901"/>
      <c r="I69" s="901"/>
      <c r="J69" s="901"/>
      <c r="K69" s="901"/>
      <c r="L69" s="901"/>
      <c r="M69" s="901"/>
      <c r="N69" s="901"/>
      <c r="O69" s="901"/>
      <c r="P69" s="902"/>
      <c r="Q69" s="903">
        <v>1465</v>
      </c>
      <c r="R69" s="857"/>
      <c r="S69" s="857"/>
      <c r="T69" s="857"/>
      <c r="U69" s="857"/>
      <c r="V69" s="857">
        <v>1311</v>
      </c>
      <c r="W69" s="857"/>
      <c r="X69" s="857"/>
      <c r="Y69" s="857"/>
      <c r="Z69" s="857"/>
      <c r="AA69" s="857">
        <v>154</v>
      </c>
      <c r="AB69" s="857"/>
      <c r="AC69" s="857"/>
      <c r="AD69" s="857"/>
      <c r="AE69" s="857"/>
      <c r="AF69" s="857">
        <v>154</v>
      </c>
      <c r="AG69" s="857"/>
      <c r="AH69" s="857"/>
      <c r="AI69" s="857"/>
      <c r="AJ69" s="857"/>
      <c r="AK69" s="857" t="s">
        <v>357</v>
      </c>
      <c r="AL69" s="857"/>
      <c r="AM69" s="857"/>
      <c r="AN69" s="857"/>
      <c r="AO69" s="857"/>
      <c r="AP69" s="857" t="s">
        <v>357</v>
      </c>
      <c r="AQ69" s="857"/>
      <c r="AR69" s="857"/>
      <c r="AS69" s="857"/>
      <c r="AT69" s="857"/>
      <c r="AU69" s="857" t="s">
        <v>357</v>
      </c>
      <c r="AV69" s="857"/>
      <c r="AW69" s="857"/>
      <c r="AX69" s="857"/>
      <c r="AY69" s="857"/>
      <c r="AZ69" s="858"/>
      <c r="BA69" s="858"/>
      <c r="BB69" s="858"/>
      <c r="BC69" s="858"/>
      <c r="BD69" s="859"/>
      <c r="BE69" s="226"/>
      <c r="BF69" s="226"/>
      <c r="BG69" s="226"/>
      <c r="BH69" s="226"/>
      <c r="BI69" s="226"/>
      <c r="BJ69" s="226"/>
      <c r="BK69" s="226"/>
      <c r="BL69" s="226"/>
      <c r="BM69" s="226"/>
      <c r="BN69" s="226"/>
      <c r="BO69" s="226"/>
      <c r="BP69" s="226"/>
      <c r="BQ69" s="223">
        <v>63</v>
      </c>
      <c r="BR69" s="228"/>
      <c r="BS69" s="886"/>
      <c r="BT69" s="887"/>
      <c r="BU69" s="887"/>
      <c r="BV69" s="887"/>
      <c r="BW69" s="887"/>
      <c r="BX69" s="887"/>
      <c r="BY69" s="887"/>
      <c r="BZ69" s="887"/>
      <c r="CA69" s="887"/>
      <c r="CB69" s="887"/>
      <c r="CC69" s="887"/>
      <c r="CD69" s="887"/>
      <c r="CE69" s="887"/>
      <c r="CF69" s="887"/>
      <c r="CG69" s="892"/>
      <c r="CH69" s="889"/>
      <c r="CI69" s="890"/>
      <c r="CJ69" s="890"/>
      <c r="CK69" s="890"/>
      <c r="CL69" s="891"/>
      <c r="CM69" s="889"/>
      <c r="CN69" s="890"/>
      <c r="CO69" s="890"/>
      <c r="CP69" s="890"/>
      <c r="CQ69" s="891"/>
      <c r="CR69" s="889"/>
      <c r="CS69" s="890"/>
      <c r="CT69" s="890"/>
      <c r="CU69" s="890"/>
      <c r="CV69" s="891"/>
      <c r="CW69" s="889"/>
      <c r="CX69" s="890"/>
      <c r="CY69" s="890"/>
      <c r="CZ69" s="890"/>
      <c r="DA69" s="891"/>
      <c r="DB69" s="889"/>
      <c r="DC69" s="890"/>
      <c r="DD69" s="890"/>
      <c r="DE69" s="890"/>
      <c r="DF69" s="891"/>
      <c r="DG69" s="889"/>
      <c r="DH69" s="890"/>
      <c r="DI69" s="890"/>
      <c r="DJ69" s="890"/>
      <c r="DK69" s="891"/>
      <c r="DL69" s="889"/>
      <c r="DM69" s="890"/>
      <c r="DN69" s="890"/>
      <c r="DO69" s="890"/>
      <c r="DP69" s="891"/>
      <c r="DQ69" s="889"/>
      <c r="DR69" s="890"/>
      <c r="DS69" s="890"/>
      <c r="DT69" s="890"/>
      <c r="DU69" s="891"/>
      <c r="DV69" s="886"/>
      <c r="DW69" s="887"/>
      <c r="DX69" s="887"/>
      <c r="DY69" s="887"/>
      <c r="DZ69" s="888"/>
      <c r="EA69" s="216"/>
    </row>
    <row r="70" spans="1:131" ht="26.25" customHeight="1" x14ac:dyDescent="0.2">
      <c r="A70" s="223">
        <v>3</v>
      </c>
      <c r="B70" s="900" t="s">
        <v>473</v>
      </c>
      <c r="C70" s="901"/>
      <c r="D70" s="901"/>
      <c r="E70" s="901"/>
      <c r="F70" s="901"/>
      <c r="G70" s="901"/>
      <c r="H70" s="901"/>
      <c r="I70" s="901"/>
      <c r="J70" s="901"/>
      <c r="K70" s="901"/>
      <c r="L70" s="901"/>
      <c r="M70" s="901"/>
      <c r="N70" s="901"/>
      <c r="O70" s="901"/>
      <c r="P70" s="902"/>
      <c r="Q70" s="903">
        <v>434039</v>
      </c>
      <c r="R70" s="857"/>
      <c r="S70" s="857"/>
      <c r="T70" s="857"/>
      <c r="U70" s="857"/>
      <c r="V70" s="857">
        <v>424630</v>
      </c>
      <c r="W70" s="857"/>
      <c r="X70" s="857"/>
      <c r="Y70" s="857"/>
      <c r="Z70" s="857"/>
      <c r="AA70" s="857">
        <v>9409</v>
      </c>
      <c r="AB70" s="857"/>
      <c r="AC70" s="857"/>
      <c r="AD70" s="857"/>
      <c r="AE70" s="857"/>
      <c r="AF70" s="857">
        <v>9409</v>
      </c>
      <c r="AG70" s="857"/>
      <c r="AH70" s="857"/>
      <c r="AI70" s="857"/>
      <c r="AJ70" s="857"/>
      <c r="AK70" s="857">
        <v>840</v>
      </c>
      <c r="AL70" s="857"/>
      <c r="AM70" s="857"/>
      <c r="AN70" s="857"/>
      <c r="AO70" s="857"/>
      <c r="AP70" s="857" t="s">
        <v>357</v>
      </c>
      <c r="AQ70" s="857"/>
      <c r="AR70" s="857"/>
      <c r="AS70" s="857"/>
      <c r="AT70" s="857"/>
      <c r="AU70" s="857" t="s">
        <v>357</v>
      </c>
      <c r="AV70" s="857"/>
      <c r="AW70" s="857"/>
      <c r="AX70" s="857"/>
      <c r="AY70" s="857"/>
      <c r="AZ70" s="858"/>
      <c r="BA70" s="858"/>
      <c r="BB70" s="858"/>
      <c r="BC70" s="858"/>
      <c r="BD70" s="859"/>
      <c r="BE70" s="226"/>
      <c r="BF70" s="226"/>
      <c r="BG70" s="226"/>
      <c r="BH70" s="226"/>
      <c r="BI70" s="226"/>
      <c r="BJ70" s="226"/>
      <c r="BK70" s="226"/>
      <c r="BL70" s="226"/>
      <c r="BM70" s="226"/>
      <c r="BN70" s="226"/>
      <c r="BO70" s="226"/>
      <c r="BP70" s="226"/>
      <c r="BQ70" s="223">
        <v>64</v>
      </c>
      <c r="BR70" s="228"/>
      <c r="BS70" s="886"/>
      <c r="BT70" s="887"/>
      <c r="BU70" s="887"/>
      <c r="BV70" s="887"/>
      <c r="BW70" s="887"/>
      <c r="BX70" s="887"/>
      <c r="BY70" s="887"/>
      <c r="BZ70" s="887"/>
      <c r="CA70" s="887"/>
      <c r="CB70" s="887"/>
      <c r="CC70" s="887"/>
      <c r="CD70" s="887"/>
      <c r="CE70" s="887"/>
      <c r="CF70" s="887"/>
      <c r="CG70" s="892"/>
      <c r="CH70" s="889"/>
      <c r="CI70" s="890"/>
      <c r="CJ70" s="890"/>
      <c r="CK70" s="890"/>
      <c r="CL70" s="891"/>
      <c r="CM70" s="889"/>
      <c r="CN70" s="890"/>
      <c r="CO70" s="890"/>
      <c r="CP70" s="890"/>
      <c r="CQ70" s="891"/>
      <c r="CR70" s="889"/>
      <c r="CS70" s="890"/>
      <c r="CT70" s="890"/>
      <c r="CU70" s="890"/>
      <c r="CV70" s="891"/>
      <c r="CW70" s="889"/>
      <c r="CX70" s="890"/>
      <c r="CY70" s="890"/>
      <c r="CZ70" s="890"/>
      <c r="DA70" s="891"/>
      <c r="DB70" s="889"/>
      <c r="DC70" s="890"/>
      <c r="DD70" s="890"/>
      <c r="DE70" s="890"/>
      <c r="DF70" s="891"/>
      <c r="DG70" s="889"/>
      <c r="DH70" s="890"/>
      <c r="DI70" s="890"/>
      <c r="DJ70" s="890"/>
      <c r="DK70" s="891"/>
      <c r="DL70" s="889"/>
      <c r="DM70" s="890"/>
      <c r="DN70" s="890"/>
      <c r="DO70" s="890"/>
      <c r="DP70" s="891"/>
      <c r="DQ70" s="889"/>
      <c r="DR70" s="890"/>
      <c r="DS70" s="890"/>
      <c r="DT70" s="890"/>
      <c r="DU70" s="891"/>
      <c r="DV70" s="886"/>
      <c r="DW70" s="887"/>
      <c r="DX70" s="887"/>
      <c r="DY70" s="887"/>
      <c r="DZ70" s="888"/>
      <c r="EA70" s="216"/>
    </row>
    <row r="71" spans="1:131" ht="26.25" customHeight="1" x14ac:dyDescent="0.2">
      <c r="A71" s="223">
        <v>4</v>
      </c>
      <c r="B71" s="900"/>
      <c r="C71" s="901"/>
      <c r="D71" s="901"/>
      <c r="E71" s="901"/>
      <c r="F71" s="901"/>
      <c r="G71" s="901"/>
      <c r="H71" s="901"/>
      <c r="I71" s="901"/>
      <c r="J71" s="901"/>
      <c r="K71" s="901"/>
      <c r="L71" s="901"/>
      <c r="M71" s="901"/>
      <c r="N71" s="901"/>
      <c r="O71" s="901"/>
      <c r="P71" s="902"/>
      <c r="Q71" s="903"/>
      <c r="R71" s="857"/>
      <c r="S71" s="857"/>
      <c r="T71" s="857"/>
      <c r="U71" s="857"/>
      <c r="V71" s="857"/>
      <c r="W71" s="857"/>
      <c r="X71" s="857"/>
      <c r="Y71" s="857"/>
      <c r="Z71" s="857"/>
      <c r="AA71" s="857"/>
      <c r="AB71" s="857"/>
      <c r="AC71" s="857"/>
      <c r="AD71" s="857"/>
      <c r="AE71" s="857"/>
      <c r="AF71" s="857"/>
      <c r="AG71" s="857"/>
      <c r="AH71" s="857"/>
      <c r="AI71" s="857"/>
      <c r="AJ71" s="857"/>
      <c r="AK71" s="857"/>
      <c r="AL71" s="857"/>
      <c r="AM71" s="857"/>
      <c r="AN71" s="857"/>
      <c r="AO71" s="857"/>
      <c r="AP71" s="857"/>
      <c r="AQ71" s="857"/>
      <c r="AR71" s="857"/>
      <c r="AS71" s="857"/>
      <c r="AT71" s="857"/>
      <c r="AU71" s="857"/>
      <c r="AV71" s="857"/>
      <c r="AW71" s="857"/>
      <c r="AX71" s="857"/>
      <c r="AY71" s="857"/>
      <c r="AZ71" s="858"/>
      <c r="BA71" s="858"/>
      <c r="BB71" s="858"/>
      <c r="BC71" s="858"/>
      <c r="BD71" s="859"/>
      <c r="BE71" s="226"/>
      <c r="BF71" s="226"/>
      <c r="BG71" s="226"/>
      <c r="BH71" s="226"/>
      <c r="BI71" s="226"/>
      <c r="BJ71" s="226"/>
      <c r="BK71" s="226"/>
      <c r="BL71" s="226"/>
      <c r="BM71" s="226"/>
      <c r="BN71" s="226"/>
      <c r="BO71" s="226"/>
      <c r="BP71" s="226"/>
      <c r="BQ71" s="223">
        <v>65</v>
      </c>
      <c r="BR71" s="228"/>
      <c r="BS71" s="886"/>
      <c r="BT71" s="887"/>
      <c r="BU71" s="887"/>
      <c r="BV71" s="887"/>
      <c r="BW71" s="887"/>
      <c r="BX71" s="887"/>
      <c r="BY71" s="887"/>
      <c r="BZ71" s="887"/>
      <c r="CA71" s="887"/>
      <c r="CB71" s="887"/>
      <c r="CC71" s="887"/>
      <c r="CD71" s="887"/>
      <c r="CE71" s="887"/>
      <c r="CF71" s="887"/>
      <c r="CG71" s="892"/>
      <c r="CH71" s="889"/>
      <c r="CI71" s="890"/>
      <c r="CJ71" s="890"/>
      <c r="CK71" s="890"/>
      <c r="CL71" s="891"/>
      <c r="CM71" s="889"/>
      <c r="CN71" s="890"/>
      <c r="CO71" s="890"/>
      <c r="CP71" s="890"/>
      <c r="CQ71" s="891"/>
      <c r="CR71" s="889"/>
      <c r="CS71" s="890"/>
      <c r="CT71" s="890"/>
      <c r="CU71" s="890"/>
      <c r="CV71" s="891"/>
      <c r="CW71" s="889"/>
      <c r="CX71" s="890"/>
      <c r="CY71" s="890"/>
      <c r="CZ71" s="890"/>
      <c r="DA71" s="891"/>
      <c r="DB71" s="889"/>
      <c r="DC71" s="890"/>
      <c r="DD71" s="890"/>
      <c r="DE71" s="890"/>
      <c r="DF71" s="891"/>
      <c r="DG71" s="889"/>
      <c r="DH71" s="890"/>
      <c r="DI71" s="890"/>
      <c r="DJ71" s="890"/>
      <c r="DK71" s="891"/>
      <c r="DL71" s="889"/>
      <c r="DM71" s="890"/>
      <c r="DN71" s="890"/>
      <c r="DO71" s="890"/>
      <c r="DP71" s="891"/>
      <c r="DQ71" s="889"/>
      <c r="DR71" s="890"/>
      <c r="DS71" s="890"/>
      <c r="DT71" s="890"/>
      <c r="DU71" s="891"/>
      <c r="DV71" s="886"/>
      <c r="DW71" s="887"/>
      <c r="DX71" s="887"/>
      <c r="DY71" s="887"/>
      <c r="DZ71" s="888"/>
      <c r="EA71" s="216"/>
    </row>
    <row r="72" spans="1:131" ht="26.25" customHeight="1" x14ac:dyDescent="0.2">
      <c r="A72" s="223">
        <v>5</v>
      </c>
      <c r="B72" s="900"/>
      <c r="C72" s="901"/>
      <c r="D72" s="901"/>
      <c r="E72" s="901"/>
      <c r="F72" s="901"/>
      <c r="G72" s="901"/>
      <c r="H72" s="901"/>
      <c r="I72" s="901"/>
      <c r="J72" s="901"/>
      <c r="K72" s="901"/>
      <c r="L72" s="901"/>
      <c r="M72" s="901"/>
      <c r="N72" s="901"/>
      <c r="O72" s="901"/>
      <c r="P72" s="902"/>
      <c r="Q72" s="903"/>
      <c r="R72" s="857"/>
      <c r="S72" s="857"/>
      <c r="T72" s="857"/>
      <c r="U72" s="857"/>
      <c r="V72" s="857"/>
      <c r="W72" s="857"/>
      <c r="X72" s="857"/>
      <c r="Y72" s="857"/>
      <c r="Z72" s="857"/>
      <c r="AA72" s="857"/>
      <c r="AB72" s="857"/>
      <c r="AC72" s="857"/>
      <c r="AD72" s="857"/>
      <c r="AE72" s="857"/>
      <c r="AF72" s="857"/>
      <c r="AG72" s="857"/>
      <c r="AH72" s="857"/>
      <c r="AI72" s="857"/>
      <c r="AJ72" s="857"/>
      <c r="AK72" s="857"/>
      <c r="AL72" s="857"/>
      <c r="AM72" s="857"/>
      <c r="AN72" s="857"/>
      <c r="AO72" s="857"/>
      <c r="AP72" s="857"/>
      <c r="AQ72" s="857"/>
      <c r="AR72" s="857"/>
      <c r="AS72" s="857"/>
      <c r="AT72" s="857"/>
      <c r="AU72" s="857"/>
      <c r="AV72" s="857"/>
      <c r="AW72" s="857"/>
      <c r="AX72" s="857"/>
      <c r="AY72" s="857"/>
      <c r="AZ72" s="858"/>
      <c r="BA72" s="858"/>
      <c r="BB72" s="858"/>
      <c r="BC72" s="858"/>
      <c r="BD72" s="859"/>
      <c r="BE72" s="226"/>
      <c r="BF72" s="226"/>
      <c r="BG72" s="226"/>
      <c r="BH72" s="226"/>
      <c r="BI72" s="226"/>
      <c r="BJ72" s="226"/>
      <c r="BK72" s="226"/>
      <c r="BL72" s="226"/>
      <c r="BM72" s="226"/>
      <c r="BN72" s="226"/>
      <c r="BO72" s="226"/>
      <c r="BP72" s="226"/>
      <c r="BQ72" s="223">
        <v>66</v>
      </c>
      <c r="BR72" s="228"/>
      <c r="BS72" s="886"/>
      <c r="BT72" s="887"/>
      <c r="BU72" s="887"/>
      <c r="BV72" s="887"/>
      <c r="BW72" s="887"/>
      <c r="BX72" s="887"/>
      <c r="BY72" s="887"/>
      <c r="BZ72" s="887"/>
      <c r="CA72" s="887"/>
      <c r="CB72" s="887"/>
      <c r="CC72" s="887"/>
      <c r="CD72" s="887"/>
      <c r="CE72" s="887"/>
      <c r="CF72" s="887"/>
      <c r="CG72" s="892"/>
      <c r="CH72" s="889"/>
      <c r="CI72" s="890"/>
      <c r="CJ72" s="890"/>
      <c r="CK72" s="890"/>
      <c r="CL72" s="891"/>
      <c r="CM72" s="889"/>
      <c r="CN72" s="890"/>
      <c r="CO72" s="890"/>
      <c r="CP72" s="890"/>
      <c r="CQ72" s="891"/>
      <c r="CR72" s="889"/>
      <c r="CS72" s="890"/>
      <c r="CT72" s="890"/>
      <c r="CU72" s="890"/>
      <c r="CV72" s="891"/>
      <c r="CW72" s="889"/>
      <c r="CX72" s="890"/>
      <c r="CY72" s="890"/>
      <c r="CZ72" s="890"/>
      <c r="DA72" s="891"/>
      <c r="DB72" s="889"/>
      <c r="DC72" s="890"/>
      <c r="DD72" s="890"/>
      <c r="DE72" s="890"/>
      <c r="DF72" s="891"/>
      <c r="DG72" s="889"/>
      <c r="DH72" s="890"/>
      <c r="DI72" s="890"/>
      <c r="DJ72" s="890"/>
      <c r="DK72" s="891"/>
      <c r="DL72" s="889"/>
      <c r="DM72" s="890"/>
      <c r="DN72" s="890"/>
      <c r="DO72" s="890"/>
      <c r="DP72" s="891"/>
      <c r="DQ72" s="889"/>
      <c r="DR72" s="890"/>
      <c r="DS72" s="890"/>
      <c r="DT72" s="890"/>
      <c r="DU72" s="891"/>
      <c r="DV72" s="886"/>
      <c r="DW72" s="887"/>
      <c r="DX72" s="887"/>
      <c r="DY72" s="887"/>
      <c r="DZ72" s="888"/>
      <c r="EA72" s="216"/>
    </row>
    <row r="73" spans="1:131" ht="26.25" customHeight="1" x14ac:dyDescent="0.2">
      <c r="A73" s="223">
        <v>6</v>
      </c>
      <c r="B73" s="900"/>
      <c r="C73" s="901"/>
      <c r="D73" s="901"/>
      <c r="E73" s="901"/>
      <c r="F73" s="901"/>
      <c r="G73" s="901"/>
      <c r="H73" s="901"/>
      <c r="I73" s="901"/>
      <c r="J73" s="901"/>
      <c r="K73" s="901"/>
      <c r="L73" s="901"/>
      <c r="M73" s="901"/>
      <c r="N73" s="901"/>
      <c r="O73" s="901"/>
      <c r="P73" s="902"/>
      <c r="Q73" s="903"/>
      <c r="R73" s="857"/>
      <c r="S73" s="857"/>
      <c r="T73" s="857"/>
      <c r="U73" s="857"/>
      <c r="V73" s="857"/>
      <c r="W73" s="857"/>
      <c r="X73" s="857"/>
      <c r="Y73" s="857"/>
      <c r="Z73" s="857"/>
      <c r="AA73" s="857"/>
      <c r="AB73" s="857"/>
      <c r="AC73" s="857"/>
      <c r="AD73" s="857"/>
      <c r="AE73" s="857"/>
      <c r="AF73" s="857"/>
      <c r="AG73" s="857"/>
      <c r="AH73" s="857"/>
      <c r="AI73" s="857"/>
      <c r="AJ73" s="857"/>
      <c r="AK73" s="857"/>
      <c r="AL73" s="857"/>
      <c r="AM73" s="857"/>
      <c r="AN73" s="857"/>
      <c r="AO73" s="857"/>
      <c r="AP73" s="857"/>
      <c r="AQ73" s="857"/>
      <c r="AR73" s="857"/>
      <c r="AS73" s="857"/>
      <c r="AT73" s="857"/>
      <c r="AU73" s="857"/>
      <c r="AV73" s="857"/>
      <c r="AW73" s="857"/>
      <c r="AX73" s="857"/>
      <c r="AY73" s="857"/>
      <c r="AZ73" s="858"/>
      <c r="BA73" s="858"/>
      <c r="BB73" s="858"/>
      <c r="BC73" s="858"/>
      <c r="BD73" s="859"/>
      <c r="BE73" s="226"/>
      <c r="BF73" s="226"/>
      <c r="BG73" s="226"/>
      <c r="BH73" s="226"/>
      <c r="BI73" s="226"/>
      <c r="BJ73" s="226"/>
      <c r="BK73" s="226"/>
      <c r="BL73" s="226"/>
      <c r="BM73" s="226"/>
      <c r="BN73" s="226"/>
      <c r="BO73" s="226"/>
      <c r="BP73" s="226"/>
      <c r="BQ73" s="223">
        <v>67</v>
      </c>
      <c r="BR73" s="228"/>
      <c r="BS73" s="886"/>
      <c r="BT73" s="887"/>
      <c r="BU73" s="887"/>
      <c r="BV73" s="887"/>
      <c r="BW73" s="887"/>
      <c r="BX73" s="887"/>
      <c r="BY73" s="887"/>
      <c r="BZ73" s="887"/>
      <c r="CA73" s="887"/>
      <c r="CB73" s="887"/>
      <c r="CC73" s="887"/>
      <c r="CD73" s="887"/>
      <c r="CE73" s="887"/>
      <c r="CF73" s="887"/>
      <c r="CG73" s="892"/>
      <c r="CH73" s="889"/>
      <c r="CI73" s="890"/>
      <c r="CJ73" s="890"/>
      <c r="CK73" s="890"/>
      <c r="CL73" s="891"/>
      <c r="CM73" s="889"/>
      <c r="CN73" s="890"/>
      <c r="CO73" s="890"/>
      <c r="CP73" s="890"/>
      <c r="CQ73" s="891"/>
      <c r="CR73" s="889"/>
      <c r="CS73" s="890"/>
      <c r="CT73" s="890"/>
      <c r="CU73" s="890"/>
      <c r="CV73" s="891"/>
      <c r="CW73" s="889"/>
      <c r="CX73" s="890"/>
      <c r="CY73" s="890"/>
      <c r="CZ73" s="890"/>
      <c r="DA73" s="891"/>
      <c r="DB73" s="889"/>
      <c r="DC73" s="890"/>
      <c r="DD73" s="890"/>
      <c r="DE73" s="890"/>
      <c r="DF73" s="891"/>
      <c r="DG73" s="889"/>
      <c r="DH73" s="890"/>
      <c r="DI73" s="890"/>
      <c r="DJ73" s="890"/>
      <c r="DK73" s="891"/>
      <c r="DL73" s="889"/>
      <c r="DM73" s="890"/>
      <c r="DN73" s="890"/>
      <c r="DO73" s="890"/>
      <c r="DP73" s="891"/>
      <c r="DQ73" s="889"/>
      <c r="DR73" s="890"/>
      <c r="DS73" s="890"/>
      <c r="DT73" s="890"/>
      <c r="DU73" s="891"/>
      <c r="DV73" s="886"/>
      <c r="DW73" s="887"/>
      <c r="DX73" s="887"/>
      <c r="DY73" s="887"/>
      <c r="DZ73" s="888"/>
      <c r="EA73" s="216"/>
    </row>
    <row r="74" spans="1:131" ht="26.25" customHeight="1" x14ac:dyDescent="0.2">
      <c r="A74" s="223">
        <v>7</v>
      </c>
      <c r="B74" s="900"/>
      <c r="C74" s="901"/>
      <c r="D74" s="901"/>
      <c r="E74" s="901"/>
      <c r="F74" s="901"/>
      <c r="G74" s="901"/>
      <c r="H74" s="901"/>
      <c r="I74" s="901"/>
      <c r="J74" s="901"/>
      <c r="K74" s="901"/>
      <c r="L74" s="901"/>
      <c r="M74" s="901"/>
      <c r="N74" s="901"/>
      <c r="O74" s="901"/>
      <c r="P74" s="902"/>
      <c r="Q74" s="903"/>
      <c r="R74" s="857"/>
      <c r="S74" s="857"/>
      <c r="T74" s="857"/>
      <c r="U74" s="857"/>
      <c r="V74" s="857"/>
      <c r="W74" s="857"/>
      <c r="X74" s="857"/>
      <c r="Y74" s="857"/>
      <c r="Z74" s="857"/>
      <c r="AA74" s="857"/>
      <c r="AB74" s="857"/>
      <c r="AC74" s="857"/>
      <c r="AD74" s="857"/>
      <c r="AE74" s="857"/>
      <c r="AF74" s="857"/>
      <c r="AG74" s="857"/>
      <c r="AH74" s="857"/>
      <c r="AI74" s="857"/>
      <c r="AJ74" s="857"/>
      <c r="AK74" s="857"/>
      <c r="AL74" s="857"/>
      <c r="AM74" s="857"/>
      <c r="AN74" s="857"/>
      <c r="AO74" s="857"/>
      <c r="AP74" s="857"/>
      <c r="AQ74" s="857"/>
      <c r="AR74" s="857"/>
      <c r="AS74" s="857"/>
      <c r="AT74" s="857"/>
      <c r="AU74" s="857"/>
      <c r="AV74" s="857"/>
      <c r="AW74" s="857"/>
      <c r="AX74" s="857"/>
      <c r="AY74" s="857"/>
      <c r="AZ74" s="858"/>
      <c r="BA74" s="858"/>
      <c r="BB74" s="858"/>
      <c r="BC74" s="858"/>
      <c r="BD74" s="859"/>
      <c r="BE74" s="226"/>
      <c r="BF74" s="226"/>
      <c r="BG74" s="226"/>
      <c r="BH74" s="226"/>
      <c r="BI74" s="226"/>
      <c r="BJ74" s="226"/>
      <c r="BK74" s="226"/>
      <c r="BL74" s="226"/>
      <c r="BM74" s="226"/>
      <c r="BN74" s="226"/>
      <c r="BO74" s="226"/>
      <c r="BP74" s="226"/>
      <c r="BQ74" s="223">
        <v>68</v>
      </c>
      <c r="BR74" s="228"/>
      <c r="BS74" s="886"/>
      <c r="BT74" s="887"/>
      <c r="BU74" s="887"/>
      <c r="BV74" s="887"/>
      <c r="BW74" s="887"/>
      <c r="BX74" s="887"/>
      <c r="BY74" s="887"/>
      <c r="BZ74" s="887"/>
      <c r="CA74" s="887"/>
      <c r="CB74" s="887"/>
      <c r="CC74" s="887"/>
      <c r="CD74" s="887"/>
      <c r="CE74" s="887"/>
      <c r="CF74" s="887"/>
      <c r="CG74" s="892"/>
      <c r="CH74" s="889"/>
      <c r="CI74" s="890"/>
      <c r="CJ74" s="890"/>
      <c r="CK74" s="890"/>
      <c r="CL74" s="891"/>
      <c r="CM74" s="889"/>
      <c r="CN74" s="890"/>
      <c r="CO74" s="890"/>
      <c r="CP74" s="890"/>
      <c r="CQ74" s="891"/>
      <c r="CR74" s="889"/>
      <c r="CS74" s="890"/>
      <c r="CT74" s="890"/>
      <c r="CU74" s="890"/>
      <c r="CV74" s="891"/>
      <c r="CW74" s="889"/>
      <c r="CX74" s="890"/>
      <c r="CY74" s="890"/>
      <c r="CZ74" s="890"/>
      <c r="DA74" s="891"/>
      <c r="DB74" s="889"/>
      <c r="DC74" s="890"/>
      <c r="DD74" s="890"/>
      <c r="DE74" s="890"/>
      <c r="DF74" s="891"/>
      <c r="DG74" s="889"/>
      <c r="DH74" s="890"/>
      <c r="DI74" s="890"/>
      <c r="DJ74" s="890"/>
      <c r="DK74" s="891"/>
      <c r="DL74" s="889"/>
      <c r="DM74" s="890"/>
      <c r="DN74" s="890"/>
      <c r="DO74" s="890"/>
      <c r="DP74" s="891"/>
      <c r="DQ74" s="889"/>
      <c r="DR74" s="890"/>
      <c r="DS74" s="890"/>
      <c r="DT74" s="890"/>
      <c r="DU74" s="891"/>
      <c r="DV74" s="886"/>
      <c r="DW74" s="887"/>
      <c r="DX74" s="887"/>
      <c r="DY74" s="887"/>
      <c r="DZ74" s="888"/>
      <c r="EA74" s="216"/>
    </row>
    <row r="75" spans="1:131" ht="26.25" customHeight="1" x14ac:dyDescent="0.2">
      <c r="A75" s="223">
        <v>8</v>
      </c>
      <c r="B75" s="900"/>
      <c r="C75" s="901"/>
      <c r="D75" s="901"/>
      <c r="E75" s="901"/>
      <c r="F75" s="901"/>
      <c r="G75" s="901"/>
      <c r="H75" s="901"/>
      <c r="I75" s="901"/>
      <c r="J75" s="901"/>
      <c r="K75" s="901"/>
      <c r="L75" s="901"/>
      <c r="M75" s="901"/>
      <c r="N75" s="901"/>
      <c r="O75" s="901"/>
      <c r="P75" s="902"/>
      <c r="Q75" s="904"/>
      <c r="R75" s="905"/>
      <c r="S75" s="905"/>
      <c r="T75" s="905"/>
      <c r="U75" s="860"/>
      <c r="V75" s="906"/>
      <c r="W75" s="905"/>
      <c r="X75" s="905"/>
      <c r="Y75" s="905"/>
      <c r="Z75" s="860"/>
      <c r="AA75" s="906"/>
      <c r="AB75" s="905"/>
      <c r="AC75" s="905"/>
      <c r="AD75" s="905"/>
      <c r="AE75" s="860"/>
      <c r="AF75" s="906"/>
      <c r="AG75" s="905"/>
      <c r="AH75" s="905"/>
      <c r="AI75" s="905"/>
      <c r="AJ75" s="860"/>
      <c r="AK75" s="906"/>
      <c r="AL75" s="905"/>
      <c r="AM75" s="905"/>
      <c r="AN75" s="905"/>
      <c r="AO75" s="860"/>
      <c r="AP75" s="906"/>
      <c r="AQ75" s="905"/>
      <c r="AR75" s="905"/>
      <c r="AS75" s="905"/>
      <c r="AT75" s="860"/>
      <c r="AU75" s="906"/>
      <c r="AV75" s="905"/>
      <c r="AW75" s="905"/>
      <c r="AX75" s="905"/>
      <c r="AY75" s="860"/>
      <c r="AZ75" s="858"/>
      <c r="BA75" s="858"/>
      <c r="BB75" s="858"/>
      <c r="BC75" s="858"/>
      <c r="BD75" s="859"/>
      <c r="BE75" s="226"/>
      <c r="BF75" s="226"/>
      <c r="BG75" s="226"/>
      <c r="BH75" s="226"/>
      <c r="BI75" s="226"/>
      <c r="BJ75" s="226"/>
      <c r="BK75" s="226"/>
      <c r="BL75" s="226"/>
      <c r="BM75" s="226"/>
      <c r="BN75" s="226"/>
      <c r="BO75" s="226"/>
      <c r="BP75" s="226"/>
      <c r="BQ75" s="223">
        <v>69</v>
      </c>
      <c r="BR75" s="228"/>
      <c r="BS75" s="886"/>
      <c r="BT75" s="887"/>
      <c r="BU75" s="887"/>
      <c r="BV75" s="887"/>
      <c r="BW75" s="887"/>
      <c r="BX75" s="887"/>
      <c r="BY75" s="887"/>
      <c r="BZ75" s="887"/>
      <c r="CA75" s="887"/>
      <c r="CB75" s="887"/>
      <c r="CC75" s="887"/>
      <c r="CD75" s="887"/>
      <c r="CE75" s="887"/>
      <c r="CF75" s="887"/>
      <c r="CG75" s="892"/>
      <c r="CH75" s="889"/>
      <c r="CI75" s="890"/>
      <c r="CJ75" s="890"/>
      <c r="CK75" s="890"/>
      <c r="CL75" s="891"/>
      <c r="CM75" s="889"/>
      <c r="CN75" s="890"/>
      <c r="CO75" s="890"/>
      <c r="CP75" s="890"/>
      <c r="CQ75" s="891"/>
      <c r="CR75" s="889"/>
      <c r="CS75" s="890"/>
      <c r="CT75" s="890"/>
      <c r="CU75" s="890"/>
      <c r="CV75" s="891"/>
      <c r="CW75" s="889"/>
      <c r="CX75" s="890"/>
      <c r="CY75" s="890"/>
      <c r="CZ75" s="890"/>
      <c r="DA75" s="891"/>
      <c r="DB75" s="889"/>
      <c r="DC75" s="890"/>
      <c r="DD75" s="890"/>
      <c r="DE75" s="890"/>
      <c r="DF75" s="891"/>
      <c r="DG75" s="889"/>
      <c r="DH75" s="890"/>
      <c r="DI75" s="890"/>
      <c r="DJ75" s="890"/>
      <c r="DK75" s="891"/>
      <c r="DL75" s="889"/>
      <c r="DM75" s="890"/>
      <c r="DN75" s="890"/>
      <c r="DO75" s="890"/>
      <c r="DP75" s="891"/>
      <c r="DQ75" s="889"/>
      <c r="DR75" s="890"/>
      <c r="DS75" s="890"/>
      <c r="DT75" s="890"/>
      <c r="DU75" s="891"/>
      <c r="DV75" s="886"/>
      <c r="DW75" s="887"/>
      <c r="DX75" s="887"/>
      <c r="DY75" s="887"/>
      <c r="DZ75" s="888"/>
      <c r="EA75" s="216"/>
    </row>
    <row r="76" spans="1:131" ht="26.25" customHeight="1" x14ac:dyDescent="0.2">
      <c r="A76" s="223">
        <v>9</v>
      </c>
      <c r="B76" s="900"/>
      <c r="C76" s="901"/>
      <c r="D76" s="901"/>
      <c r="E76" s="901"/>
      <c r="F76" s="901"/>
      <c r="G76" s="901"/>
      <c r="H76" s="901"/>
      <c r="I76" s="901"/>
      <c r="J76" s="901"/>
      <c r="K76" s="901"/>
      <c r="L76" s="901"/>
      <c r="M76" s="901"/>
      <c r="N76" s="901"/>
      <c r="O76" s="901"/>
      <c r="P76" s="902"/>
      <c r="Q76" s="904"/>
      <c r="R76" s="905"/>
      <c r="S76" s="905"/>
      <c r="T76" s="905"/>
      <c r="U76" s="860"/>
      <c r="V76" s="906"/>
      <c r="W76" s="905"/>
      <c r="X76" s="905"/>
      <c r="Y76" s="905"/>
      <c r="Z76" s="860"/>
      <c r="AA76" s="906"/>
      <c r="AB76" s="905"/>
      <c r="AC76" s="905"/>
      <c r="AD76" s="905"/>
      <c r="AE76" s="860"/>
      <c r="AF76" s="906"/>
      <c r="AG76" s="905"/>
      <c r="AH76" s="905"/>
      <c r="AI76" s="905"/>
      <c r="AJ76" s="860"/>
      <c r="AK76" s="906"/>
      <c r="AL76" s="905"/>
      <c r="AM76" s="905"/>
      <c r="AN76" s="905"/>
      <c r="AO76" s="860"/>
      <c r="AP76" s="906"/>
      <c r="AQ76" s="905"/>
      <c r="AR76" s="905"/>
      <c r="AS76" s="905"/>
      <c r="AT76" s="860"/>
      <c r="AU76" s="906"/>
      <c r="AV76" s="905"/>
      <c r="AW76" s="905"/>
      <c r="AX76" s="905"/>
      <c r="AY76" s="860"/>
      <c r="AZ76" s="858"/>
      <c r="BA76" s="858"/>
      <c r="BB76" s="858"/>
      <c r="BC76" s="858"/>
      <c r="BD76" s="859"/>
      <c r="BE76" s="226"/>
      <c r="BF76" s="226"/>
      <c r="BG76" s="226"/>
      <c r="BH76" s="226"/>
      <c r="BI76" s="226"/>
      <c r="BJ76" s="226"/>
      <c r="BK76" s="226"/>
      <c r="BL76" s="226"/>
      <c r="BM76" s="226"/>
      <c r="BN76" s="226"/>
      <c r="BO76" s="226"/>
      <c r="BP76" s="226"/>
      <c r="BQ76" s="223">
        <v>70</v>
      </c>
      <c r="BR76" s="228"/>
      <c r="BS76" s="886"/>
      <c r="BT76" s="887"/>
      <c r="BU76" s="887"/>
      <c r="BV76" s="887"/>
      <c r="BW76" s="887"/>
      <c r="BX76" s="887"/>
      <c r="BY76" s="887"/>
      <c r="BZ76" s="887"/>
      <c r="CA76" s="887"/>
      <c r="CB76" s="887"/>
      <c r="CC76" s="887"/>
      <c r="CD76" s="887"/>
      <c r="CE76" s="887"/>
      <c r="CF76" s="887"/>
      <c r="CG76" s="892"/>
      <c r="CH76" s="889"/>
      <c r="CI76" s="890"/>
      <c r="CJ76" s="890"/>
      <c r="CK76" s="890"/>
      <c r="CL76" s="891"/>
      <c r="CM76" s="889"/>
      <c r="CN76" s="890"/>
      <c r="CO76" s="890"/>
      <c r="CP76" s="890"/>
      <c r="CQ76" s="891"/>
      <c r="CR76" s="889"/>
      <c r="CS76" s="890"/>
      <c r="CT76" s="890"/>
      <c r="CU76" s="890"/>
      <c r="CV76" s="891"/>
      <c r="CW76" s="889"/>
      <c r="CX76" s="890"/>
      <c r="CY76" s="890"/>
      <c r="CZ76" s="890"/>
      <c r="DA76" s="891"/>
      <c r="DB76" s="889"/>
      <c r="DC76" s="890"/>
      <c r="DD76" s="890"/>
      <c r="DE76" s="890"/>
      <c r="DF76" s="891"/>
      <c r="DG76" s="889"/>
      <c r="DH76" s="890"/>
      <c r="DI76" s="890"/>
      <c r="DJ76" s="890"/>
      <c r="DK76" s="891"/>
      <c r="DL76" s="889"/>
      <c r="DM76" s="890"/>
      <c r="DN76" s="890"/>
      <c r="DO76" s="890"/>
      <c r="DP76" s="891"/>
      <c r="DQ76" s="889"/>
      <c r="DR76" s="890"/>
      <c r="DS76" s="890"/>
      <c r="DT76" s="890"/>
      <c r="DU76" s="891"/>
      <c r="DV76" s="886"/>
      <c r="DW76" s="887"/>
      <c r="DX76" s="887"/>
      <c r="DY76" s="887"/>
      <c r="DZ76" s="888"/>
      <c r="EA76" s="216"/>
    </row>
    <row r="77" spans="1:131" ht="26.25" customHeight="1" x14ac:dyDescent="0.2">
      <c r="A77" s="223">
        <v>10</v>
      </c>
      <c r="B77" s="900"/>
      <c r="C77" s="901"/>
      <c r="D77" s="901"/>
      <c r="E77" s="901"/>
      <c r="F77" s="901"/>
      <c r="G77" s="901"/>
      <c r="H77" s="901"/>
      <c r="I77" s="901"/>
      <c r="J77" s="901"/>
      <c r="K77" s="901"/>
      <c r="L77" s="901"/>
      <c r="M77" s="901"/>
      <c r="N77" s="901"/>
      <c r="O77" s="901"/>
      <c r="P77" s="902"/>
      <c r="Q77" s="904"/>
      <c r="R77" s="905"/>
      <c r="S77" s="905"/>
      <c r="T77" s="905"/>
      <c r="U77" s="860"/>
      <c r="V77" s="906"/>
      <c r="W77" s="905"/>
      <c r="X77" s="905"/>
      <c r="Y77" s="905"/>
      <c r="Z77" s="860"/>
      <c r="AA77" s="906"/>
      <c r="AB77" s="905"/>
      <c r="AC77" s="905"/>
      <c r="AD77" s="905"/>
      <c r="AE77" s="860"/>
      <c r="AF77" s="906"/>
      <c r="AG77" s="905"/>
      <c r="AH77" s="905"/>
      <c r="AI77" s="905"/>
      <c r="AJ77" s="860"/>
      <c r="AK77" s="906"/>
      <c r="AL77" s="905"/>
      <c r="AM77" s="905"/>
      <c r="AN77" s="905"/>
      <c r="AO77" s="860"/>
      <c r="AP77" s="906"/>
      <c r="AQ77" s="905"/>
      <c r="AR77" s="905"/>
      <c r="AS77" s="905"/>
      <c r="AT77" s="860"/>
      <c r="AU77" s="906"/>
      <c r="AV77" s="905"/>
      <c r="AW77" s="905"/>
      <c r="AX77" s="905"/>
      <c r="AY77" s="860"/>
      <c r="AZ77" s="858"/>
      <c r="BA77" s="858"/>
      <c r="BB77" s="858"/>
      <c r="BC77" s="858"/>
      <c r="BD77" s="859"/>
      <c r="BE77" s="226"/>
      <c r="BF77" s="226"/>
      <c r="BG77" s="226"/>
      <c r="BH77" s="226"/>
      <c r="BI77" s="226"/>
      <c r="BJ77" s="226"/>
      <c r="BK77" s="226"/>
      <c r="BL77" s="226"/>
      <c r="BM77" s="226"/>
      <c r="BN77" s="226"/>
      <c r="BO77" s="226"/>
      <c r="BP77" s="226"/>
      <c r="BQ77" s="223">
        <v>71</v>
      </c>
      <c r="BR77" s="228"/>
      <c r="BS77" s="886"/>
      <c r="BT77" s="887"/>
      <c r="BU77" s="887"/>
      <c r="BV77" s="887"/>
      <c r="BW77" s="887"/>
      <c r="BX77" s="887"/>
      <c r="BY77" s="887"/>
      <c r="BZ77" s="887"/>
      <c r="CA77" s="887"/>
      <c r="CB77" s="887"/>
      <c r="CC77" s="887"/>
      <c r="CD77" s="887"/>
      <c r="CE77" s="887"/>
      <c r="CF77" s="887"/>
      <c r="CG77" s="892"/>
      <c r="CH77" s="889"/>
      <c r="CI77" s="890"/>
      <c r="CJ77" s="890"/>
      <c r="CK77" s="890"/>
      <c r="CL77" s="891"/>
      <c r="CM77" s="889"/>
      <c r="CN77" s="890"/>
      <c r="CO77" s="890"/>
      <c r="CP77" s="890"/>
      <c r="CQ77" s="891"/>
      <c r="CR77" s="889"/>
      <c r="CS77" s="890"/>
      <c r="CT77" s="890"/>
      <c r="CU77" s="890"/>
      <c r="CV77" s="891"/>
      <c r="CW77" s="889"/>
      <c r="CX77" s="890"/>
      <c r="CY77" s="890"/>
      <c r="CZ77" s="890"/>
      <c r="DA77" s="891"/>
      <c r="DB77" s="889"/>
      <c r="DC77" s="890"/>
      <c r="DD77" s="890"/>
      <c r="DE77" s="890"/>
      <c r="DF77" s="891"/>
      <c r="DG77" s="889"/>
      <c r="DH77" s="890"/>
      <c r="DI77" s="890"/>
      <c r="DJ77" s="890"/>
      <c r="DK77" s="891"/>
      <c r="DL77" s="889"/>
      <c r="DM77" s="890"/>
      <c r="DN77" s="890"/>
      <c r="DO77" s="890"/>
      <c r="DP77" s="891"/>
      <c r="DQ77" s="889"/>
      <c r="DR77" s="890"/>
      <c r="DS77" s="890"/>
      <c r="DT77" s="890"/>
      <c r="DU77" s="891"/>
      <c r="DV77" s="886"/>
      <c r="DW77" s="887"/>
      <c r="DX77" s="887"/>
      <c r="DY77" s="887"/>
      <c r="DZ77" s="888"/>
      <c r="EA77" s="216"/>
    </row>
    <row r="78" spans="1:131" ht="26.25" customHeight="1" x14ac:dyDescent="0.2">
      <c r="A78" s="223">
        <v>11</v>
      </c>
      <c r="B78" s="900"/>
      <c r="C78" s="901"/>
      <c r="D78" s="901"/>
      <c r="E78" s="901"/>
      <c r="F78" s="901"/>
      <c r="G78" s="901"/>
      <c r="H78" s="901"/>
      <c r="I78" s="901"/>
      <c r="J78" s="901"/>
      <c r="K78" s="901"/>
      <c r="L78" s="901"/>
      <c r="M78" s="901"/>
      <c r="N78" s="901"/>
      <c r="O78" s="901"/>
      <c r="P78" s="902"/>
      <c r="Q78" s="903"/>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58"/>
      <c r="BA78" s="858"/>
      <c r="BB78" s="858"/>
      <c r="BC78" s="858"/>
      <c r="BD78" s="859"/>
      <c r="BE78" s="226"/>
      <c r="BF78" s="226"/>
      <c r="BG78" s="226"/>
      <c r="BH78" s="226"/>
      <c r="BI78" s="226"/>
      <c r="BJ78" s="216"/>
      <c r="BK78" s="216"/>
      <c r="BL78" s="216"/>
      <c r="BM78" s="216"/>
      <c r="BN78" s="216"/>
      <c r="BO78" s="226"/>
      <c r="BP78" s="226"/>
      <c r="BQ78" s="223">
        <v>72</v>
      </c>
      <c r="BR78" s="228"/>
      <c r="BS78" s="886"/>
      <c r="BT78" s="887"/>
      <c r="BU78" s="887"/>
      <c r="BV78" s="887"/>
      <c r="BW78" s="887"/>
      <c r="BX78" s="887"/>
      <c r="BY78" s="887"/>
      <c r="BZ78" s="887"/>
      <c r="CA78" s="887"/>
      <c r="CB78" s="887"/>
      <c r="CC78" s="887"/>
      <c r="CD78" s="887"/>
      <c r="CE78" s="887"/>
      <c r="CF78" s="887"/>
      <c r="CG78" s="892"/>
      <c r="CH78" s="889"/>
      <c r="CI78" s="890"/>
      <c r="CJ78" s="890"/>
      <c r="CK78" s="890"/>
      <c r="CL78" s="891"/>
      <c r="CM78" s="889"/>
      <c r="CN78" s="890"/>
      <c r="CO78" s="890"/>
      <c r="CP78" s="890"/>
      <c r="CQ78" s="891"/>
      <c r="CR78" s="889"/>
      <c r="CS78" s="890"/>
      <c r="CT78" s="890"/>
      <c r="CU78" s="890"/>
      <c r="CV78" s="891"/>
      <c r="CW78" s="889"/>
      <c r="CX78" s="890"/>
      <c r="CY78" s="890"/>
      <c r="CZ78" s="890"/>
      <c r="DA78" s="891"/>
      <c r="DB78" s="889"/>
      <c r="DC78" s="890"/>
      <c r="DD78" s="890"/>
      <c r="DE78" s="890"/>
      <c r="DF78" s="891"/>
      <c r="DG78" s="889"/>
      <c r="DH78" s="890"/>
      <c r="DI78" s="890"/>
      <c r="DJ78" s="890"/>
      <c r="DK78" s="891"/>
      <c r="DL78" s="889"/>
      <c r="DM78" s="890"/>
      <c r="DN78" s="890"/>
      <c r="DO78" s="890"/>
      <c r="DP78" s="891"/>
      <c r="DQ78" s="889"/>
      <c r="DR78" s="890"/>
      <c r="DS78" s="890"/>
      <c r="DT78" s="890"/>
      <c r="DU78" s="891"/>
      <c r="DV78" s="886"/>
      <c r="DW78" s="887"/>
      <c r="DX78" s="887"/>
      <c r="DY78" s="887"/>
      <c r="DZ78" s="888"/>
      <c r="EA78" s="216"/>
    </row>
    <row r="79" spans="1:131" ht="26.25" customHeight="1" x14ac:dyDescent="0.2">
      <c r="A79" s="223">
        <v>12</v>
      </c>
      <c r="B79" s="900"/>
      <c r="C79" s="901"/>
      <c r="D79" s="901"/>
      <c r="E79" s="901"/>
      <c r="F79" s="901"/>
      <c r="G79" s="901"/>
      <c r="H79" s="901"/>
      <c r="I79" s="901"/>
      <c r="J79" s="901"/>
      <c r="K79" s="901"/>
      <c r="L79" s="901"/>
      <c r="M79" s="901"/>
      <c r="N79" s="901"/>
      <c r="O79" s="901"/>
      <c r="P79" s="902"/>
      <c r="Q79" s="903"/>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58"/>
      <c r="BA79" s="858"/>
      <c r="BB79" s="858"/>
      <c r="BC79" s="858"/>
      <c r="BD79" s="859"/>
      <c r="BE79" s="226"/>
      <c r="BF79" s="226"/>
      <c r="BG79" s="226"/>
      <c r="BH79" s="226"/>
      <c r="BI79" s="226"/>
      <c r="BJ79" s="216"/>
      <c r="BK79" s="216"/>
      <c r="BL79" s="216"/>
      <c r="BM79" s="216"/>
      <c r="BN79" s="216"/>
      <c r="BO79" s="226"/>
      <c r="BP79" s="226"/>
      <c r="BQ79" s="223">
        <v>73</v>
      </c>
      <c r="BR79" s="228"/>
      <c r="BS79" s="886"/>
      <c r="BT79" s="887"/>
      <c r="BU79" s="887"/>
      <c r="BV79" s="887"/>
      <c r="BW79" s="887"/>
      <c r="BX79" s="887"/>
      <c r="BY79" s="887"/>
      <c r="BZ79" s="887"/>
      <c r="CA79" s="887"/>
      <c r="CB79" s="887"/>
      <c r="CC79" s="887"/>
      <c r="CD79" s="887"/>
      <c r="CE79" s="887"/>
      <c r="CF79" s="887"/>
      <c r="CG79" s="892"/>
      <c r="CH79" s="889"/>
      <c r="CI79" s="890"/>
      <c r="CJ79" s="890"/>
      <c r="CK79" s="890"/>
      <c r="CL79" s="891"/>
      <c r="CM79" s="889"/>
      <c r="CN79" s="890"/>
      <c r="CO79" s="890"/>
      <c r="CP79" s="890"/>
      <c r="CQ79" s="891"/>
      <c r="CR79" s="889"/>
      <c r="CS79" s="890"/>
      <c r="CT79" s="890"/>
      <c r="CU79" s="890"/>
      <c r="CV79" s="891"/>
      <c r="CW79" s="889"/>
      <c r="CX79" s="890"/>
      <c r="CY79" s="890"/>
      <c r="CZ79" s="890"/>
      <c r="DA79" s="891"/>
      <c r="DB79" s="889"/>
      <c r="DC79" s="890"/>
      <c r="DD79" s="890"/>
      <c r="DE79" s="890"/>
      <c r="DF79" s="891"/>
      <c r="DG79" s="889"/>
      <c r="DH79" s="890"/>
      <c r="DI79" s="890"/>
      <c r="DJ79" s="890"/>
      <c r="DK79" s="891"/>
      <c r="DL79" s="889"/>
      <c r="DM79" s="890"/>
      <c r="DN79" s="890"/>
      <c r="DO79" s="890"/>
      <c r="DP79" s="891"/>
      <c r="DQ79" s="889"/>
      <c r="DR79" s="890"/>
      <c r="DS79" s="890"/>
      <c r="DT79" s="890"/>
      <c r="DU79" s="891"/>
      <c r="DV79" s="886"/>
      <c r="DW79" s="887"/>
      <c r="DX79" s="887"/>
      <c r="DY79" s="887"/>
      <c r="DZ79" s="888"/>
      <c r="EA79" s="216"/>
    </row>
    <row r="80" spans="1:131" ht="26.25" customHeight="1" x14ac:dyDescent="0.2">
      <c r="A80" s="223">
        <v>13</v>
      </c>
      <c r="B80" s="900"/>
      <c r="C80" s="901"/>
      <c r="D80" s="901"/>
      <c r="E80" s="901"/>
      <c r="F80" s="901"/>
      <c r="G80" s="901"/>
      <c r="H80" s="901"/>
      <c r="I80" s="901"/>
      <c r="J80" s="901"/>
      <c r="K80" s="901"/>
      <c r="L80" s="901"/>
      <c r="M80" s="901"/>
      <c r="N80" s="901"/>
      <c r="O80" s="901"/>
      <c r="P80" s="902"/>
      <c r="Q80" s="903"/>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58"/>
      <c r="BA80" s="858"/>
      <c r="BB80" s="858"/>
      <c r="BC80" s="858"/>
      <c r="BD80" s="859"/>
      <c r="BE80" s="226"/>
      <c r="BF80" s="226"/>
      <c r="BG80" s="226"/>
      <c r="BH80" s="226"/>
      <c r="BI80" s="226"/>
      <c r="BJ80" s="226"/>
      <c r="BK80" s="226"/>
      <c r="BL80" s="226"/>
      <c r="BM80" s="226"/>
      <c r="BN80" s="226"/>
      <c r="BO80" s="226"/>
      <c r="BP80" s="226"/>
      <c r="BQ80" s="223">
        <v>74</v>
      </c>
      <c r="BR80" s="228"/>
      <c r="BS80" s="886"/>
      <c r="BT80" s="887"/>
      <c r="BU80" s="887"/>
      <c r="BV80" s="887"/>
      <c r="BW80" s="887"/>
      <c r="BX80" s="887"/>
      <c r="BY80" s="887"/>
      <c r="BZ80" s="887"/>
      <c r="CA80" s="887"/>
      <c r="CB80" s="887"/>
      <c r="CC80" s="887"/>
      <c r="CD80" s="887"/>
      <c r="CE80" s="887"/>
      <c r="CF80" s="887"/>
      <c r="CG80" s="892"/>
      <c r="CH80" s="889"/>
      <c r="CI80" s="890"/>
      <c r="CJ80" s="890"/>
      <c r="CK80" s="890"/>
      <c r="CL80" s="891"/>
      <c r="CM80" s="889"/>
      <c r="CN80" s="890"/>
      <c r="CO80" s="890"/>
      <c r="CP80" s="890"/>
      <c r="CQ80" s="891"/>
      <c r="CR80" s="889"/>
      <c r="CS80" s="890"/>
      <c r="CT80" s="890"/>
      <c r="CU80" s="890"/>
      <c r="CV80" s="891"/>
      <c r="CW80" s="889"/>
      <c r="CX80" s="890"/>
      <c r="CY80" s="890"/>
      <c r="CZ80" s="890"/>
      <c r="DA80" s="891"/>
      <c r="DB80" s="889"/>
      <c r="DC80" s="890"/>
      <c r="DD80" s="890"/>
      <c r="DE80" s="890"/>
      <c r="DF80" s="891"/>
      <c r="DG80" s="889"/>
      <c r="DH80" s="890"/>
      <c r="DI80" s="890"/>
      <c r="DJ80" s="890"/>
      <c r="DK80" s="891"/>
      <c r="DL80" s="889"/>
      <c r="DM80" s="890"/>
      <c r="DN80" s="890"/>
      <c r="DO80" s="890"/>
      <c r="DP80" s="891"/>
      <c r="DQ80" s="889"/>
      <c r="DR80" s="890"/>
      <c r="DS80" s="890"/>
      <c r="DT80" s="890"/>
      <c r="DU80" s="891"/>
      <c r="DV80" s="886"/>
      <c r="DW80" s="887"/>
      <c r="DX80" s="887"/>
      <c r="DY80" s="887"/>
      <c r="DZ80" s="888"/>
      <c r="EA80" s="216"/>
    </row>
    <row r="81" spans="1:131" ht="26.25" customHeight="1" x14ac:dyDescent="0.2">
      <c r="A81" s="223">
        <v>14</v>
      </c>
      <c r="B81" s="900"/>
      <c r="C81" s="901"/>
      <c r="D81" s="901"/>
      <c r="E81" s="901"/>
      <c r="F81" s="901"/>
      <c r="G81" s="901"/>
      <c r="H81" s="901"/>
      <c r="I81" s="901"/>
      <c r="J81" s="901"/>
      <c r="K81" s="901"/>
      <c r="L81" s="901"/>
      <c r="M81" s="901"/>
      <c r="N81" s="901"/>
      <c r="O81" s="901"/>
      <c r="P81" s="902"/>
      <c r="Q81" s="903"/>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58"/>
      <c r="BA81" s="858"/>
      <c r="BB81" s="858"/>
      <c r="BC81" s="858"/>
      <c r="BD81" s="859"/>
      <c r="BE81" s="226"/>
      <c r="BF81" s="226"/>
      <c r="BG81" s="226"/>
      <c r="BH81" s="226"/>
      <c r="BI81" s="226"/>
      <c r="BJ81" s="226"/>
      <c r="BK81" s="226"/>
      <c r="BL81" s="226"/>
      <c r="BM81" s="226"/>
      <c r="BN81" s="226"/>
      <c r="BO81" s="226"/>
      <c r="BP81" s="226"/>
      <c r="BQ81" s="223">
        <v>75</v>
      </c>
      <c r="BR81" s="228"/>
      <c r="BS81" s="886"/>
      <c r="BT81" s="887"/>
      <c r="BU81" s="887"/>
      <c r="BV81" s="887"/>
      <c r="BW81" s="887"/>
      <c r="BX81" s="887"/>
      <c r="BY81" s="887"/>
      <c r="BZ81" s="887"/>
      <c r="CA81" s="887"/>
      <c r="CB81" s="887"/>
      <c r="CC81" s="887"/>
      <c r="CD81" s="887"/>
      <c r="CE81" s="887"/>
      <c r="CF81" s="887"/>
      <c r="CG81" s="892"/>
      <c r="CH81" s="889"/>
      <c r="CI81" s="890"/>
      <c r="CJ81" s="890"/>
      <c r="CK81" s="890"/>
      <c r="CL81" s="891"/>
      <c r="CM81" s="889"/>
      <c r="CN81" s="890"/>
      <c r="CO81" s="890"/>
      <c r="CP81" s="890"/>
      <c r="CQ81" s="891"/>
      <c r="CR81" s="889"/>
      <c r="CS81" s="890"/>
      <c r="CT81" s="890"/>
      <c r="CU81" s="890"/>
      <c r="CV81" s="891"/>
      <c r="CW81" s="889"/>
      <c r="CX81" s="890"/>
      <c r="CY81" s="890"/>
      <c r="CZ81" s="890"/>
      <c r="DA81" s="891"/>
      <c r="DB81" s="889"/>
      <c r="DC81" s="890"/>
      <c r="DD81" s="890"/>
      <c r="DE81" s="890"/>
      <c r="DF81" s="891"/>
      <c r="DG81" s="889"/>
      <c r="DH81" s="890"/>
      <c r="DI81" s="890"/>
      <c r="DJ81" s="890"/>
      <c r="DK81" s="891"/>
      <c r="DL81" s="889"/>
      <c r="DM81" s="890"/>
      <c r="DN81" s="890"/>
      <c r="DO81" s="890"/>
      <c r="DP81" s="891"/>
      <c r="DQ81" s="889"/>
      <c r="DR81" s="890"/>
      <c r="DS81" s="890"/>
      <c r="DT81" s="890"/>
      <c r="DU81" s="891"/>
      <c r="DV81" s="886"/>
      <c r="DW81" s="887"/>
      <c r="DX81" s="887"/>
      <c r="DY81" s="887"/>
      <c r="DZ81" s="888"/>
      <c r="EA81" s="216"/>
    </row>
    <row r="82" spans="1:131" ht="26.25" customHeight="1" x14ac:dyDescent="0.2">
      <c r="A82" s="223">
        <v>15</v>
      </c>
      <c r="B82" s="900"/>
      <c r="C82" s="901"/>
      <c r="D82" s="901"/>
      <c r="E82" s="901"/>
      <c r="F82" s="901"/>
      <c r="G82" s="901"/>
      <c r="H82" s="901"/>
      <c r="I82" s="901"/>
      <c r="J82" s="901"/>
      <c r="K82" s="901"/>
      <c r="L82" s="901"/>
      <c r="M82" s="901"/>
      <c r="N82" s="901"/>
      <c r="O82" s="901"/>
      <c r="P82" s="902"/>
      <c r="Q82" s="903"/>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58"/>
      <c r="BA82" s="858"/>
      <c r="BB82" s="858"/>
      <c r="BC82" s="858"/>
      <c r="BD82" s="859"/>
      <c r="BE82" s="226"/>
      <c r="BF82" s="226"/>
      <c r="BG82" s="226"/>
      <c r="BH82" s="226"/>
      <c r="BI82" s="226"/>
      <c r="BJ82" s="226"/>
      <c r="BK82" s="226"/>
      <c r="BL82" s="226"/>
      <c r="BM82" s="226"/>
      <c r="BN82" s="226"/>
      <c r="BO82" s="226"/>
      <c r="BP82" s="226"/>
      <c r="BQ82" s="223">
        <v>76</v>
      </c>
      <c r="BR82" s="228"/>
      <c r="BS82" s="886"/>
      <c r="BT82" s="887"/>
      <c r="BU82" s="887"/>
      <c r="BV82" s="887"/>
      <c r="BW82" s="887"/>
      <c r="BX82" s="887"/>
      <c r="BY82" s="887"/>
      <c r="BZ82" s="887"/>
      <c r="CA82" s="887"/>
      <c r="CB82" s="887"/>
      <c r="CC82" s="887"/>
      <c r="CD82" s="887"/>
      <c r="CE82" s="887"/>
      <c r="CF82" s="887"/>
      <c r="CG82" s="892"/>
      <c r="CH82" s="889"/>
      <c r="CI82" s="890"/>
      <c r="CJ82" s="890"/>
      <c r="CK82" s="890"/>
      <c r="CL82" s="891"/>
      <c r="CM82" s="889"/>
      <c r="CN82" s="890"/>
      <c r="CO82" s="890"/>
      <c r="CP82" s="890"/>
      <c r="CQ82" s="891"/>
      <c r="CR82" s="889"/>
      <c r="CS82" s="890"/>
      <c r="CT82" s="890"/>
      <c r="CU82" s="890"/>
      <c r="CV82" s="891"/>
      <c r="CW82" s="889"/>
      <c r="CX82" s="890"/>
      <c r="CY82" s="890"/>
      <c r="CZ82" s="890"/>
      <c r="DA82" s="891"/>
      <c r="DB82" s="889"/>
      <c r="DC82" s="890"/>
      <c r="DD82" s="890"/>
      <c r="DE82" s="890"/>
      <c r="DF82" s="891"/>
      <c r="DG82" s="889"/>
      <c r="DH82" s="890"/>
      <c r="DI82" s="890"/>
      <c r="DJ82" s="890"/>
      <c r="DK82" s="891"/>
      <c r="DL82" s="889"/>
      <c r="DM82" s="890"/>
      <c r="DN82" s="890"/>
      <c r="DO82" s="890"/>
      <c r="DP82" s="891"/>
      <c r="DQ82" s="889"/>
      <c r="DR82" s="890"/>
      <c r="DS82" s="890"/>
      <c r="DT82" s="890"/>
      <c r="DU82" s="891"/>
      <c r="DV82" s="886"/>
      <c r="DW82" s="887"/>
      <c r="DX82" s="887"/>
      <c r="DY82" s="887"/>
      <c r="DZ82" s="888"/>
      <c r="EA82" s="216"/>
    </row>
    <row r="83" spans="1:131" ht="26.25" customHeight="1" x14ac:dyDescent="0.2">
      <c r="A83" s="223">
        <v>16</v>
      </c>
      <c r="B83" s="900"/>
      <c r="C83" s="901"/>
      <c r="D83" s="901"/>
      <c r="E83" s="901"/>
      <c r="F83" s="901"/>
      <c r="G83" s="901"/>
      <c r="H83" s="901"/>
      <c r="I83" s="901"/>
      <c r="J83" s="901"/>
      <c r="K83" s="901"/>
      <c r="L83" s="901"/>
      <c r="M83" s="901"/>
      <c r="N83" s="901"/>
      <c r="O83" s="901"/>
      <c r="P83" s="902"/>
      <c r="Q83" s="903"/>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58"/>
      <c r="BA83" s="858"/>
      <c r="BB83" s="858"/>
      <c r="BC83" s="858"/>
      <c r="BD83" s="859"/>
      <c r="BE83" s="226"/>
      <c r="BF83" s="226"/>
      <c r="BG83" s="226"/>
      <c r="BH83" s="226"/>
      <c r="BI83" s="226"/>
      <c r="BJ83" s="226"/>
      <c r="BK83" s="226"/>
      <c r="BL83" s="226"/>
      <c r="BM83" s="226"/>
      <c r="BN83" s="226"/>
      <c r="BO83" s="226"/>
      <c r="BP83" s="226"/>
      <c r="BQ83" s="223">
        <v>77</v>
      </c>
      <c r="BR83" s="228"/>
      <c r="BS83" s="886"/>
      <c r="BT83" s="887"/>
      <c r="BU83" s="887"/>
      <c r="BV83" s="887"/>
      <c r="BW83" s="887"/>
      <c r="BX83" s="887"/>
      <c r="BY83" s="887"/>
      <c r="BZ83" s="887"/>
      <c r="CA83" s="887"/>
      <c r="CB83" s="887"/>
      <c r="CC83" s="887"/>
      <c r="CD83" s="887"/>
      <c r="CE83" s="887"/>
      <c r="CF83" s="887"/>
      <c r="CG83" s="892"/>
      <c r="CH83" s="889"/>
      <c r="CI83" s="890"/>
      <c r="CJ83" s="890"/>
      <c r="CK83" s="890"/>
      <c r="CL83" s="891"/>
      <c r="CM83" s="889"/>
      <c r="CN83" s="890"/>
      <c r="CO83" s="890"/>
      <c r="CP83" s="890"/>
      <c r="CQ83" s="891"/>
      <c r="CR83" s="889"/>
      <c r="CS83" s="890"/>
      <c r="CT83" s="890"/>
      <c r="CU83" s="890"/>
      <c r="CV83" s="891"/>
      <c r="CW83" s="889"/>
      <c r="CX83" s="890"/>
      <c r="CY83" s="890"/>
      <c r="CZ83" s="890"/>
      <c r="DA83" s="891"/>
      <c r="DB83" s="889"/>
      <c r="DC83" s="890"/>
      <c r="DD83" s="890"/>
      <c r="DE83" s="890"/>
      <c r="DF83" s="891"/>
      <c r="DG83" s="889"/>
      <c r="DH83" s="890"/>
      <c r="DI83" s="890"/>
      <c r="DJ83" s="890"/>
      <c r="DK83" s="891"/>
      <c r="DL83" s="889"/>
      <c r="DM83" s="890"/>
      <c r="DN83" s="890"/>
      <c r="DO83" s="890"/>
      <c r="DP83" s="891"/>
      <c r="DQ83" s="889"/>
      <c r="DR83" s="890"/>
      <c r="DS83" s="890"/>
      <c r="DT83" s="890"/>
      <c r="DU83" s="891"/>
      <c r="DV83" s="886"/>
      <c r="DW83" s="887"/>
      <c r="DX83" s="887"/>
      <c r="DY83" s="887"/>
      <c r="DZ83" s="888"/>
      <c r="EA83" s="216"/>
    </row>
    <row r="84" spans="1:131" ht="26.25" customHeight="1" x14ac:dyDescent="0.2">
      <c r="A84" s="223">
        <v>17</v>
      </c>
      <c r="B84" s="900"/>
      <c r="C84" s="901"/>
      <c r="D84" s="901"/>
      <c r="E84" s="901"/>
      <c r="F84" s="901"/>
      <c r="G84" s="901"/>
      <c r="H84" s="901"/>
      <c r="I84" s="901"/>
      <c r="J84" s="901"/>
      <c r="K84" s="901"/>
      <c r="L84" s="901"/>
      <c r="M84" s="901"/>
      <c r="N84" s="901"/>
      <c r="O84" s="901"/>
      <c r="P84" s="902"/>
      <c r="Q84" s="903"/>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58"/>
      <c r="BA84" s="858"/>
      <c r="BB84" s="858"/>
      <c r="BC84" s="858"/>
      <c r="BD84" s="859"/>
      <c r="BE84" s="226"/>
      <c r="BF84" s="226"/>
      <c r="BG84" s="226"/>
      <c r="BH84" s="226"/>
      <c r="BI84" s="226"/>
      <c r="BJ84" s="226"/>
      <c r="BK84" s="226"/>
      <c r="BL84" s="226"/>
      <c r="BM84" s="226"/>
      <c r="BN84" s="226"/>
      <c r="BO84" s="226"/>
      <c r="BP84" s="226"/>
      <c r="BQ84" s="223">
        <v>78</v>
      </c>
      <c r="BR84" s="228"/>
      <c r="BS84" s="886"/>
      <c r="BT84" s="887"/>
      <c r="BU84" s="887"/>
      <c r="BV84" s="887"/>
      <c r="BW84" s="887"/>
      <c r="BX84" s="887"/>
      <c r="BY84" s="887"/>
      <c r="BZ84" s="887"/>
      <c r="CA84" s="887"/>
      <c r="CB84" s="887"/>
      <c r="CC84" s="887"/>
      <c r="CD84" s="887"/>
      <c r="CE84" s="887"/>
      <c r="CF84" s="887"/>
      <c r="CG84" s="892"/>
      <c r="CH84" s="889"/>
      <c r="CI84" s="890"/>
      <c r="CJ84" s="890"/>
      <c r="CK84" s="890"/>
      <c r="CL84" s="891"/>
      <c r="CM84" s="889"/>
      <c r="CN84" s="890"/>
      <c r="CO84" s="890"/>
      <c r="CP84" s="890"/>
      <c r="CQ84" s="891"/>
      <c r="CR84" s="889"/>
      <c r="CS84" s="890"/>
      <c r="CT84" s="890"/>
      <c r="CU84" s="890"/>
      <c r="CV84" s="891"/>
      <c r="CW84" s="889"/>
      <c r="CX84" s="890"/>
      <c r="CY84" s="890"/>
      <c r="CZ84" s="890"/>
      <c r="DA84" s="891"/>
      <c r="DB84" s="889"/>
      <c r="DC84" s="890"/>
      <c r="DD84" s="890"/>
      <c r="DE84" s="890"/>
      <c r="DF84" s="891"/>
      <c r="DG84" s="889"/>
      <c r="DH84" s="890"/>
      <c r="DI84" s="890"/>
      <c r="DJ84" s="890"/>
      <c r="DK84" s="891"/>
      <c r="DL84" s="889"/>
      <c r="DM84" s="890"/>
      <c r="DN84" s="890"/>
      <c r="DO84" s="890"/>
      <c r="DP84" s="891"/>
      <c r="DQ84" s="889"/>
      <c r="DR84" s="890"/>
      <c r="DS84" s="890"/>
      <c r="DT84" s="890"/>
      <c r="DU84" s="891"/>
      <c r="DV84" s="886"/>
      <c r="DW84" s="887"/>
      <c r="DX84" s="887"/>
      <c r="DY84" s="887"/>
      <c r="DZ84" s="888"/>
      <c r="EA84" s="216"/>
    </row>
    <row r="85" spans="1:131" ht="26.25" customHeight="1" x14ac:dyDescent="0.2">
      <c r="A85" s="223">
        <v>18</v>
      </c>
      <c r="B85" s="900"/>
      <c r="C85" s="901"/>
      <c r="D85" s="901"/>
      <c r="E85" s="901"/>
      <c r="F85" s="901"/>
      <c r="G85" s="901"/>
      <c r="H85" s="901"/>
      <c r="I85" s="901"/>
      <c r="J85" s="901"/>
      <c r="K85" s="901"/>
      <c r="L85" s="901"/>
      <c r="M85" s="901"/>
      <c r="N85" s="901"/>
      <c r="O85" s="901"/>
      <c r="P85" s="902"/>
      <c r="Q85" s="903"/>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58"/>
      <c r="BA85" s="858"/>
      <c r="BB85" s="858"/>
      <c r="BC85" s="858"/>
      <c r="BD85" s="859"/>
      <c r="BE85" s="226"/>
      <c r="BF85" s="226"/>
      <c r="BG85" s="226"/>
      <c r="BH85" s="226"/>
      <c r="BI85" s="226"/>
      <c r="BJ85" s="226"/>
      <c r="BK85" s="226"/>
      <c r="BL85" s="226"/>
      <c r="BM85" s="226"/>
      <c r="BN85" s="226"/>
      <c r="BO85" s="226"/>
      <c r="BP85" s="226"/>
      <c r="BQ85" s="223">
        <v>79</v>
      </c>
      <c r="BR85" s="228"/>
      <c r="BS85" s="886"/>
      <c r="BT85" s="887"/>
      <c r="BU85" s="887"/>
      <c r="BV85" s="887"/>
      <c r="BW85" s="887"/>
      <c r="BX85" s="887"/>
      <c r="BY85" s="887"/>
      <c r="BZ85" s="887"/>
      <c r="CA85" s="887"/>
      <c r="CB85" s="887"/>
      <c r="CC85" s="887"/>
      <c r="CD85" s="887"/>
      <c r="CE85" s="887"/>
      <c r="CF85" s="887"/>
      <c r="CG85" s="892"/>
      <c r="CH85" s="889"/>
      <c r="CI85" s="890"/>
      <c r="CJ85" s="890"/>
      <c r="CK85" s="890"/>
      <c r="CL85" s="891"/>
      <c r="CM85" s="889"/>
      <c r="CN85" s="890"/>
      <c r="CO85" s="890"/>
      <c r="CP85" s="890"/>
      <c r="CQ85" s="891"/>
      <c r="CR85" s="889"/>
      <c r="CS85" s="890"/>
      <c r="CT85" s="890"/>
      <c r="CU85" s="890"/>
      <c r="CV85" s="891"/>
      <c r="CW85" s="889"/>
      <c r="CX85" s="890"/>
      <c r="CY85" s="890"/>
      <c r="CZ85" s="890"/>
      <c r="DA85" s="891"/>
      <c r="DB85" s="889"/>
      <c r="DC85" s="890"/>
      <c r="DD85" s="890"/>
      <c r="DE85" s="890"/>
      <c r="DF85" s="891"/>
      <c r="DG85" s="889"/>
      <c r="DH85" s="890"/>
      <c r="DI85" s="890"/>
      <c r="DJ85" s="890"/>
      <c r="DK85" s="891"/>
      <c r="DL85" s="889"/>
      <c r="DM85" s="890"/>
      <c r="DN85" s="890"/>
      <c r="DO85" s="890"/>
      <c r="DP85" s="891"/>
      <c r="DQ85" s="889"/>
      <c r="DR85" s="890"/>
      <c r="DS85" s="890"/>
      <c r="DT85" s="890"/>
      <c r="DU85" s="891"/>
      <c r="DV85" s="886"/>
      <c r="DW85" s="887"/>
      <c r="DX85" s="887"/>
      <c r="DY85" s="887"/>
      <c r="DZ85" s="888"/>
      <c r="EA85" s="216"/>
    </row>
    <row r="86" spans="1:131" ht="26.25" customHeight="1" x14ac:dyDescent="0.2">
      <c r="A86" s="223">
        <v>19</v>
      </c>
      <c r="B86" s="900"/>
      <c r="C86" s="901"/>
      <c r="D86" s="901"/>
      <c r="E86" s="901"/>
      <c r="F86" s="901"/>
      <c r="G86" s="901"/>
      <c r="H86" s="901"/>
      <c r="I86" s="901"/>
      <c r="J86" s="901"/>
      <c r="K86" s="901"/>
      <c r="L86" s="901"/>
      <c r="M86" s="901"/>
      <c r="N86" s="901"/>
      <c r="O86" s="901"/>
      <c r="P86" s="902"/>
      <c r="Q86" s="903"/>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58"/>
      <c r="BA86" s="858"/>
      <c r="BB86" s="858"/>
      <c r="BC86" s="858"/>
      <c r="BD86" s="859"/>
      <c r="BE86" s="226"/>
      <c r="BF86" s="226"/>
      <c r="BG86" s="226"/>
      <c r="BH86" s="226"/>
      <c r="BI86" s="226"/>
      <c r="BJ86" s="226"/>
      <c r="BK86" s="226"/>
      <c r="BL86" s="226"/>
      <c r="BM86" s="226"/>
      <c r="BN86" s="226"/>
      <c r="BO86" s="226"/>
      <c r="BP86" s="226"/>
      <c r="BQ86" s="223">
        <v>80</v>
      </c>
      <c r="BR86" s="228"/>
      <c r="BS86" s="886"/>
      <c r="BT86" s="887"/>
      <c r="BU86" s="887"/>
      <c r="BV86" s="887"/>
      <c r="BW86" s="887"/>
      <c r="BX86" s="887"/>
      <c r="BY86" s="887"/>
      <c r="BZ86" s="887"/>
      <c r="CA86" s="887"/>
      <c r="CB86" s="887"/>
      <c r="CC86" s="887"/>
      <c r="CD86" s="887"/>
      <c r="CE86" s="887"/>
      <c r="CF86" s="887"/>
      <c r="CG86" s="892"/>
      <c r="CH86" s="889"/>
      <c r="CI86" s="890"/>
      <c r="CJ86" s="890"/>
      <c r="CK86" s="890"/>
      <c r="CL86" s="891"/>
      <c r="CM86" s="889"/>
      <c r="CN86" s="890"/>
      <c r="CO86" s="890"/>
      <c r="CP86" s="890"/>
      <c r="CQ86" s="891"/>
      <c r="CR86" s="889"/>
      <c r="CS86" s="890"/>
      <c r="CT86" s="890"/>
      <c r="CU86" s="890"/>
      <c r="CV86" s="891"/>
      <c r="CW86" s="889"/>
      <c r="CX86" s="890"/>
      <c r="CY86" s="890"/>
      <c r="CZ86" s="890"/>
      <c r="DA86" s="891"/>
      <c r="DB86" s="889"/>
      <c r="DC86" s="890"/>
      <c r="DD86" s="890"/>
      <c r="DE86" s="890"/>
      <c r="DF86" s="891"/>
      <c r="DG86" s="889"/>
      <c r="DH86" s="890"/>
      <c r="DI86" s="890"/>
      <c r="DJ86" s="890"/>
      <c r="DK86" s="891"/>
      <c r="DL86" s="889"/>
      <c r="DM86" s="890"/>
      <c r="DN86" s="890"/>
      <c r="DO86" s="890"/>
      <c r="DP86" s="891"/>
      <c r="DQ86" s="889"/>
      <c r="DR86" s="890"/>
      <c r="DS86" s="890"/>
      <c r="DT86" s="890"/>
      <c r="DU86" s="891"/>
      <c r="DV86" s="886"/>
      <c r="DW86" s="887"/>
      <c r="DX86" s="887"/>
      <c r="DY86" s="887"/>
      <c r="DZ86" s="888"/>
      <c r="EA86" s="216"/>
    </row>
    <row r="87" spans="1:131" ht="26.25" customHeight="1" x14ac:dyDescent="0.2">
      <c r="A87" s="229">
        <v>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26"/>
      <c r="BF87" s="226"/>
      <c r="BG87" s="226"/>
      <c r="BH87" s="226"/>
      <c r="BI87" s="226"/>
      <c r="BJ87" s="226"/>
      <c r="BK87" s="226"/>
      <c r="BL87" s="226"/>
      <c r="BM87" s="226"/>
      <c r="BN87" s="226"/>
      <c r="BO87" s="226"/>
      <c r="BP87" s="226"/>
      <c r="BQ87" s="223">
        <v>81</v>
      </c>
      <c r="BR87" s="228"/>
      <c r="BS87" s="886"/>
      <c r="BT87" s="887"/>
      <c r="BU87" s="887"/>
      <c r="BV87" s="887"/>
      <c r="BW87" s="887"/>
      <c r="BX87" s="887"/>
      <c r="BY87" s="887"/>
      <c r="BZ87" s="887"/>
      <c r="CA87" s="887"/>
      <c r="CB87" s="887"/>
      <c r="CC87" s="887"/>
      <c r="CD87" s="887"/>
      <c r="CE87" s="887"/>
      <c r="CF87" s="887"/>
      <c r="CG87" s="892"/>
      <c r="CH87" s="889"/>
      <c r="CI87" s="890"/>
      <c r="CJ87" s="890"/>
      <c r="CK87" s="890"/>
      <c r="CL87" s="891"/>
      <c r="CM87" s="889"/>
      <c r="CN87" s="890"/>
      <c r="CO87" s="890"/>
      <c r="CP87" s="890"/>
      <c r="CQ87" s="891"/>
      <c r="CR87" s="889"/>
      <c r="CS87" s="890"/>
      <c r="CT87" s="890"/>
      <c r="CU87" s="890"/>
      <c r="CV87" s="891"/>
      <c r="CW87" s="889"/>
      <c r="CX87" s="890"/>
      <c r="CY87" s="890"/>
      <c r="CZ87" s="890"/>
      <c r="DA87" s="891"/>
      <c r="DB87" s="889"/>
      <c r="DC87" s="890"/>
      <c r="DD87" s="890"/>
      <c r="DE87" s="890"/>
      <c r="DF87" s="891"/>
      <c r="DG87" s="889"/>
      <c r="DH87" s="890"/>
      <c r="DI87" s="890"/>
      <c r="DJ87" s="890"/>
      <c r="DK87" s="891"/>
      <c r="DL87" s="889"/>
      <c r="DM87" s="890"/>
      <c r="DN87" s="890"/>
      <c r="DO87" s="890"/>
      <c r="DP87" s="891"/>
      <c r="DQ87" s="889"/>
      <c r="DR87" s="890"/>
      <c r="DS87" s="890"/>
      <c r="DT87" s="890"/>
      <c r="DU87" s="891"/>
      <c r="DV87" s="886"/>
      <c r="DW87" s="887"/>
      <c r="DX87" s="887"/>
      <c r="DY87" s="887"/>
      <c r="DZ87" s="888"/>
      <c r="EA87" s="216"/>
    </row>
    <row r="88" spans="1:131" ht="26.25" customHeight="1" thickBot="1" x14ac:dyDescent="0.25">
      <c r="A88" s="225" t="s">
        <v>273</v>
      </c>
      <c r="B88" s="817" t="s">
        <v>286</v>
      </c>
      <c r="C88" s="818"/>
      <c r="D88" s="818"/>
      <c r="E88" s="818"/>
      <c r="F88" s="818"/>
      <c r="G88" s="818"/>
      <c r="H88" s="818"/>
      <c r="I88" s="818"/>
      <c r="J88" s="818"/>
      <c r="K88" s="818"/>
      <c r="L88" s="818"/>
      <c r="M88" s="818"/>
      <c r="N88" s="818"/>
      <c r="O88" s="818"/>
      <c r="P88" s="819"/>
      <c r="Q88" s="867"/>
      <c r="R88" s="868"/>
      <c r="S88" s="868"/>
      <c r="T88" s="868"/>
      <c r="U88" s="868"/>
      <c r="V88" s="868"/>
      <c r="W88" s="868"/>
      <c r="X88" s="868"/>
      <c r="Y88" s="868"/>
      <c r="Z88" s="868"/>
      <c r="AA88" s="868"/>
      <c r="AB88" s="868"/>
      <c r="AC88" s="868"/>
      <c r="AD88" s="868"/>
      <c r="AE88" s="868"/>
      <c r="AF88" s="871">
        <v>9688</v>
      </c>
      <c r="AG88" s="871"/>
      <c r="AH88" s="871"/>
      <c r="AI88" s="871"/>
      <c r="AJ88" s="871"/>
      <c r="AK88" s="868"/>
      <c r="AL88" s="868"/>
      <c r="AM88" s="868"/>
      <c r="AN88" s="868"/>
      <c r="AO88" s="868"/>
      <c r="AP88" s="871">
        <v>4413</v>
      </c>
      <c r="AQ88" s="871"/>
      <c r="AR88" s="871"/>
      <c r="AS88" s="871"/>
      <c r="AT88" s="871"/>
      <c r="AU88" s="871">
        <v>4214</v>
      </c>
      <c r="AV88" s="871"/>
      <c r="AW88" s="871"/>
      <c r="AX88" s="871"/>
      <c r="AY88" s="871"/>
      <c r="AZ88" s="876"/>
      <c r="BA88" s="876"/>
      <c r="BB88" s="876"/>
      <c r="BC88" s="876"/>
      <c r="BD88" s="877"/>
      <c r="BE88" s="226"/>
      <c r="BF88" s="226"/>
      <c r="BG88" s="226"/>
      <c r="BH88" s="226"/>
      <c r="BI88" s="226"/>
      <c r="BJ88" s="226"/>
      <c r="BK88" s="226"/>
      <c r="BL88" s="226"/>
      <c r="BM88" s="226"/>
      <c r="BN88" s="226"/>
      <c r="BO88" s="226"/>
      <c r="BP88" s="226"/>
      <c r="BQ88" s="223">
        <v>82</v>
      </c>
      <c r="BR88" s="228"/>
      <c r="BS88" s="886"/>
      <c r="BT88" s="887"/>
      <c r="BU88" s="887"/>
      <c r="BV88" s="887"/>
      <c r="BW88" s="887"/>
      <c r="BX88" s="887"/>
      <c r="BY88" s="887"/>
      <c r="BZ88" s="887"/>
      <c r="CA88" s="887"/>
      <c r="CB88" s="887"/>
      <c r="CC88" s="887"/>
      <c r="CD88" s="887"/>
      <c r="CE88" s="887"/>
      <c r="CF88" s="887"/>
      <c r="CG88" s="892"/>
      <c r="CH88" s="889"/>
      <c r="CI88" s="890"/>
      <c r="CJ88" s="890"/>
      <c r="CK88" s="890"/>
      <c r="CL88" s="891"/>
      <c r="CM88" s="889"/>
      <c r="CN88" s="890"/>
      <c r="CO88" s="890"/>
      <c r="CP88" s="890"/>
      <c r="CQ88" s="891"/>
      <c r="CR88" s="889"/>
      <c r="CS88" s="890"/>
      <c r="CT88" s="890"/>
      <c r="CU88" s="890"/>
      <c r="CV88" s="891"/>
      <c r="CW88" s="889"/>
      <c r="CX88" s="890"/>
      <c r="CY88" s="890"/>
      <c r="CZ88" s="890"/>
      <c r="DA88" s="891"/>
      <c r="DB88" s="889"/>
      <c r="DC88" s="890"/>
      <c r="DD88" s="890"/>
      <c r="DE88" s="890"/>
      <c r="DF88" s="891"/>
      <c r="DG88" s="889"/>
      <c r="DH88" s="890"/>
      <c r="DI88" s="890"/>
      <c r="DJ88" s="890"/>
      <c r="DK88" s="891"/>
      <c r="DL88" s="889"/>
      <c r="DM88" s="890"/>
      <c r="DN88" s="890"/>
      <c r="DO88" s="890"/>
      <c r="DP88" s="891"/>
      <c r="DQ88" s="889"/>
      <c r="DR88" s="890"/>
      <c r="DS88" s="890"/>
      <c r="DT88" s="890"/>
      <c r="DU88" s="891"/>
      <c r="DV88" s="886"/>
      <c r="DW88" s="887"/>
      <c r="DX88" s="887"/>
      <c r="DY88" s="887"/>
      <c r="DZ88" s="888"/>
      <c r="EA88" s="216"/>
    </row>
    <row r="89" spans="1:131" ht="26.25" hidden="1" customHeight="1" x14ac:dyDescent="0.2">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86"/>
      <c r="BT89" s="887"/>
      <c r="BU89" s="887"/>
      <c r="BV89" s="887"/>
      <c r="BW89" s="887"/>
      <c r="BX89" s="887"/>
      <c r="BY89" s="887"/>
      <c r="BZ89" s="887"/>
      <c r="CA89" s="887"/>
      <c r="CB89" s="887"/>
      <c r="CC89" s="887"/>
      <c r="CD89" s="887"/>
      <c r="CE89" s="887"/>
      <c r="CF89" s="887"/>
      <c r="CG89" s="892"/>
      <c r="CH89" s="889"/>
      <c r="CI89" s="890"/>
      <c r="CJ89" s="890"/>
      <c r="CK89" s="890"/>
      <c r="CL89" s="891"/>
      <c r="CM89" s="889"/>
      <c r="CN89" s="890"/>
      <c r="CO89" s="890"/>
      <c r="CP89" s="890"/>
      <c r="CQ89" s="891"/>
      <c r="CR89" s="889"/>
      <c r="CS89" s="890"/>
      <c r="CT89" s="890"/>
      <c r="CU89" s="890"/>
      <c r="CV89" s="891"/>
      <c r="CW89" s="889"/>
      <c r="CX89" s="890"/>
      <c r="CY89" s="890"/>
      <c r="CZ89" s="890"/>
      <c r="DA89" s="891"/>
      <c r="DB89" s="889"/>
      <c r="DC89" s="890"/>
      <c r="DD89" s="890"/>
      <c r="DE89" s="890"/>
      <c r="DF89" s="891"/>
      <c r="DG89" s="889"/>
      <c r="DH89" s="890"/>
      <c r="DI89" s="890"/>
      <c r="DJ89" s="890"/>
      <c r="DK89" s="891"/>
      <c r="DL89" s="889"/>
      <c r="DM89" s="890"/>
      <c r="DN89" s="890"/>
      <c r="DO89" s="890"/>
      <c r="DP89" s="891"/>
      <c r="DQ89" s="889"/>
      <c r="DR89" s="890"/>
      <c r="DS89" s="890"/>
      <c r="DT89" s="890"/>
      <c r="DU89" s="891"/>
      <c r="DV89" s="886"/>
      <c r="DW89" s="887"/>
      <c r="DX89" s="887"/>
      <c r="DY89" s="887"/>
      <c r="DZ89" s="888"/>
      <c r="EA89" s="216"/>
    </row>
    <row r="90" spans="1:131" ht="26.25" hidden="1" customHeight="1" x14ac:dyDescent="0.2">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86"/>
      <c r="BT90" s="887"/>
      <c r="BU90" s="887"/>
      <c r="BV90" s="887"/>
      <c r="BW90" s="887"/>
      <c r="BX90" s="887"/>
      <c r="BY90" s="887"/>
      <c r="BZ90" s="887"/>
      <c r="CA90" s="887"/>
      <c r="CB90" s="887"/>
      <c r="CC90" s="887"/>
      <c r="CD90" s="887"/>
      <c r="CE90" s="887"/>
      <c r="CF90" s="887"/>
      <c r="CG90" s="892"/>
      <c r="CH90" s="889"/>
      <c r="CI90" s="890"/>
      <c r="CJ90" s="890"/>
      <c r="CK90" s="890"/>
      <c r="CL90" s="891"/>
      <c r="CM90" s="889"/>
      <c r="CN90" s="890"/>
      <c r="CO90" s="890"/>
      <c r="CP90" s="890"/>
      <c r="CQ90" s="891"/>
      <c r="CR90" s="889"/>
      <c r="CS90" s="890"/>
      <c r="CT90" s="890"/>
      <c r="CU90" s="890"/>
      <c r="CV90" s="891"/>
      <c r="CW90" s="889"/>
      <c r="CX90" s="890"/>
      <c r="CY90" s="890"/>
      <c r="CZ90" s="890"/>
      <c r="DA90" s="891"/>
      <c r="DB90" s="889"/>
      <c r="DC90" s="890"/>
      <c r="DD90" s="890"/>
      <c r="DE90" s="890"/>
      <c r="DF90" s="891"/>
      <c r="DG90" s="889"/>
      <c r="DH90" s="890"/>
      <c r="DI90" s="890"/>
      <c r="DJ90" s="890"/>
      <c r="DK90" s="891"/>
      <c r="DL90" s="889"/>
      <c r="DM90" s="890"/>
      <c r="DN90" s="890"/>
      <c r="DO90" s="890"/>
      <c r="DP90" s="891"/>
      <c r="DQ90" s="889"/>
      <c r="DR90" s="890"/>
      <c r="DS90" s="890"/>
      <c r="DT90" s="890"/>
      <c r="DU90" s="891"/>
      <c r="DV90" s="886"/>
      <c r="DW90" s="887"/>
      <c r="DX90" s="887"/>
      <c r="DY90" s="887"/>
      <c r="DZ90" s="888"/>
      <c r="EA90" s="216"/>
    </row>
    <row r="91" spans="1:131" ht="26.25" hidden="1" customHeight="1" x14ac:dyDescent="0.2">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86"/>
      <c r="BT91" s="887"/>
      <c r="BU91" s="887"/>
      <c r="BV91" s="887"/>
      <c r="BW91" s="887"/>
      <c r="BX91" s="887"/>
      <c r="BY91" s="887"/>
      <c r="BZ91" s="887"/>
      <c r="CA91" s="887"/>
      <c r="CB91" s="887"/>
      <c r="CC91" s="887"/>
      <c r="CD91" s="887"/>
      <c r="CE91" s="887"/>
      <c r="CF91" s="887"/>
      <c r="CG91" s="892"/>
      <c r="CH91" s="889"/>
      <c r="CI91" s="890"/>
      <c r="CJ91" s="890"/>
      <c r="CK91" s="890"/>
      <c r="CL91" s="891"/>
      <c r="CM91" s="889"/>
      <c r="CN91" s="890"/>
      <c r="CO91" s="890"/>
      <c r="CP91" s="890"/>
      <c r="CQ91" s="891"/>
      <c r="CR91" s="889"/>
      <c r="CS91" s="890"/>
      <c r="CT91" s="890"/>
      <c r="CU91" s="890"/>
      <c r="CV91" s="891"/>
      <c r="CW91" s="889"/>
      <c r="CX91" s="890"/>
      <c r="CY91" s="890"/>
      <c r="CZ91" s="890"/>
      <c r="DA91" s="891"/>
      <c r="DB91" s="889"/>
      <c r="DC91" s="890"/>
      <c r="DD91" s="890"/>
      <c r="DE91" s="890"/>
      <c r="DF91" s="891"/>
      <c r="DG91" s="889"/>
      <c r="DH91" s="890"/>
      <c r="DI91" s="890"/>
      <c r="DJ91" s="890"/>
      <c r="DK91" s="891"/>
      <c r="DL91" s="889"/>
      <c r="DM91" s="890"/>
      <c r="DN91" s="890"/>
      <c r="DO91" s="890"/>
      <c r="DP91" s="891"/>
      <c r="DQ91" s="889"/>
      <c r="DR91" s="890"/>
      <c r="DS91" s="890"/>
      <c r="DT91" s="890"/>
      <c r="DU91" s="891"/>
      <c r="DV91" s="886"/>
      <c r="DW91" s="887"/>
      <c r="DX91" s="887"/>
      <c r="DY91" s="887"/>
      <c r="DZ91" s="888"/>
      <c r="EA91" s="216"/>
    </row>
    <row r="92" spans="1:131" ht="26.25" hidden="1" customHeight="1" x14ac:dyDescent="0.2">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86"/>
      <c r="BT92" s="887"/>
      <c r="BU92" s="887"/>
      <c r="BV92" s="887"/>
      <c r="BW92" s="887"/>
      <c r="BX92" s="887"/>
      <c r="BY92" s="887"/>
      <c r="BZ92" s="887"/>
      <c r="CA92" s="887"/>
      <c r="CB92" s="887"/>
      <c r="CC92" s="887"/>
      <c r="CD92" s="887"/>
      <c r="CE92" s="887"/>
      <c r="CF92" s="887"/>
      <c r="CG92" s="892"/>
      <c r="CH92" s="889"/>
      <c r="CI92" s="890"/>
      <c r="CJ92" s="890"/>
      <c r="CK92" s="890"/>
      <c r="CL92" s="891"/>
      <c r="CM92" s="889"/>
      <c r="CN92" s="890"/>
      <c r="CO92" s="890"/>
      <c r="CP92" s="890"/>
      <c r="CQ92" s="891"/>
      <c r="CR92" s="889"/>
      <c r="CS92" s="890"/>
      <c r="CT92" s="890"/>
      <c r="CU92" s="890"/>
      <c r="CV92" s="891"/>
      <c r="CW92" s="889"/>
      <c r="CX92" s="890"/>
      <c r="CY92" s="890"/>
      <c r="CZ92" s="890"/>
      <c r="DA92" s="891"/>
      <c r="DB92" s="889"/>
      <c r="DC92" s="890"/>
      <c r="DD92" s="890"/>
      <c r="DE92" s="890"/>
      <c r="DF92" s="891"/>
      <c r="DG92" s="889"/>
      <c r="DH92" s="890"/>
      <c r="DI92" s="890"/>
      <c r="DJ92" s="890"/>
      <c r="DK92" s="891"/>
      <c r="DL92" s="889"/>
      <c r="DM92" s="890"/>
      <c r="DN92" s="890"/>
      <c r="DO92" s="890"/>
      <c r="DP92" s="891"/>
      <c r="DQ92" s="889"/>
      <c r="DR92" s="890"/>
      <c r="DS92" s="890"/>
      <c r="DT92" s="890"/>
      <c r="DU92" s="891"/>
      <c r="DV92" s="886"/>
      <c r="DW92" s="887"/>
      <c r="DX92" s="887"/>
      <c r="DY92" s="887"/>
      <c r="DZ92" s="888"/>
      <c r="EA92" s="216"/>
    </row>
    <row r="93" spans="1:131" ht="26.25" hidden="1" customHeight="1" x14ac:dyDescent="0.2">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86"/>
      <c r="BT93" s="887"/>
      <c r="BU93" s="887"/>
      <c r="BV93" s="887"/>
      <c r="BW93" s="887"/>
      <c r="BX93" s="887"/>
      <c r="BY93" s="887"/>
      <c r="BZ93" s="887"/>
      <c r="CA93" s="887"/>
      <c r="CB93" s="887"/>
      <c r="CC93" s="887"/>
      <c r="CD93" s="887"/>
      <c r="CE93" s="887"/>
      <c r="CF93" s="887"/>
      <c r="CG93" s="892"/>
      <c r="CH93" s="889"/>
      <c r="CI93" s="890"/>
      <c r="CJ93" s="890"/>
      <c r="CK93" s="890"/>
      <c r="CL93" s="891"/>
      <c r="CM93" s="889"/>
      <c r="CN93" s="890"/>
      <c r="CO93" s="890"/>
      <c r="CP93" s="890"/>
      <c r="CQ93" s="891"/>
      <c r="CR93" s="889"/>
      <c r="CS93" s="890"/>
      <c r="CT93" s="890"/>
      <c r="CU93" s="890"/>
      <c r="CV93" s="891"/>
      <c r="CW93" s="889"/>
      <c r="CX93" s="890"/>
      <c r="CY93" s="890"/>
      <c r="CZ93" s="890"/>
      <c r="DA93" s="891"/>
      <c r="DB93" s="889"/>
      <c r="DC93" s="890"/>
      <c r="DD93" s="890"/>
      <c r="DE93" s="890"/>
      <c r="DF93" s="891"/>
      <c r="DG93" s="889"/>
      <c r="DH93" s="890"/>
      <c r="DI93" s="890"/>
      <c r="DJ93" s="890"/>
      <c r="DK93" s="891"/>
      <c r="DL93" s="889"/>
      <c r="DM93" s="890"/>
      <c r="DN93" s="890"/>
      <c r="DO93" s="890"/>
      <c r="DP93" s="891"/>
      <c r="DQ93" s="889"/>
      <c r="DR93" s="890"/>
      <c r="DS93" s="890"/>
      <c r="DT93" s="890"/>
      <c r="DU93" s="891"/>
      <c r="DV93" s="886"/>
      <c r="DW93" s="887"/>
      <c r="DX93" s="887"/>
      <c r="DY93" s="887"/>
      <c r="DZ93" s="888"/>
      <c r="EA93" s="216"/>
    </row>
    <row r="94" spans="1:131" ht="26.25" hidden="1" customHeight="1" x14ac:dyDescent="0.2">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86"/>
      <c r="BT94" s="887"/>
      <c r="BU94" s="887"/>
      <c r="BV94" s="887"/>
      <c r="BW94" s="887"/>
      <c r="BX94" s="887"/>
      <c r="BY94" s="887"/>
      <c r="BZ94" s="887"/>
      <c r="CA94" s="887"/>
      <c r="CB94" s="887"/>
      <c r="CC94" s="887"/>
      <c r="CD94" s="887"/>
      <c r="CE94" s="887"/>
      <c r="CF94" s="887"/>
      <c r="CG94" s="892"/>
      <c r="CH94" s="889"/>
      <c r="CI94" s="890"/>
      <c r="CJ94" s="890"/>
      <c r="CK94" s="890"/>
      <c r="CL94" s="891"/>
      <c r="CM94" s="889"/>
      <c r="CN94" s="890"/>
      <c r="CO94" s="890"/>
      <c r="CP94" s="890"/>
      <c r="CQ94" s="891"/>
      <c r="CR94" s="889"/>
      <c r="CS94" s="890"/>
      <c r="CT94" s="890"/>
      <c r="CU94" s="890"/>
      <c r="CV94" s="891"/>
      <c r="CW94" s="889"/>
      <c r="CX94" s="890"/>
      <c r="CY94" s="890"/>
      <c r="CZ94" s="890"/>
      <c r="DA94" s="891"/>
      <c r="DB94" s="889"/>
      <c r="DC94" s="890"/>
      <c r="DD94" s="890"/>
      <c r="DE94" s="890"/>
      <c r="DF94" s="891"/>
      <c r="DG94" s="889"/>
      <c r="DH94" s="890"/>
      <c r="DI94" s="890"/>
      <c r="DJ94" s="890"/>
      <c r="DK94" s="891"/>
      <c r="DL94" s="889"/>
      <c r="DM94" s="890"/>
      <c r="DN94" s="890"/>
      <c r="DO94" s="890"/>
      <c r="DP94" s="891"/>
      <c r="DQ94" s="889"/>
      <c r="DR94" s="890"/>
      <c r="DS94" s="890"/>
      <c r="DT94" s="890"/>
      <c r="DU94" s="891"/>
      <c r="DV94" s="886"/>
      <c r="DW94" s="887"/>
      <c r="DX94" s="887"/>
      <c r="DY94" s="887"/>
      <c r="DZ94" s="888"/>
      <c r="EA94" s="216"/>
    </row>
    <row r="95" spans="1:131" ht="26.25" hidden="1" customHeight="1" x14ac:dyDescent="0.2">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86"/>
      <c r="BT95" s="887"/>
      <c r="BU95" s="887"/>
      <c r="BV95" s="887"/>
      <c r="BW95" s="887"/>
      <c r="BX95" s="887"/>
      <c r="BY95" s="887"/>
      <c r="BZ95" s="887"/>
      <c r="CA95" s="887"/>
      <c r="CB95" s="887"/>
      <c r="CC95" s="887"/>
      <c r="CD95" s="887"/>
      <c r="CE95" s="887"/>
      <c r="CF95" s="887"/>
      <c r="CG95" s="892"/>
      <c r="CH95" s="889"/>
      <c r="CI95" s="890"/>
      <c r="CJ95" s="890"/>
      <c r="CK95" s="890"/>
      <c r="CL95" s="891"/>
      <c r="CM95" s="889"/>
      <c r="CN95" s="890"/>
      <c r="CO95" s="890"/>
      <c r="CP95" s="890"/>
      <c r="CQ95" s="891"/>
      <c r="CR95" s="889"/>
      <c r="CS95" s="890"/>
      <c r="CT95" s="890"/>
      <c r="CU95" s="890"/>
      <c r="CV95" s="891"/>
      <c r="CW95" s="889"/>
      <c r="CX95" s="890"/>
      <c r="CY95" s="890"/>
      <c r="CZ95" s="890"/>
      <c r="DA95" s="891"/>
      <c r="DB95" s="889"/>
      <c r="DC95" s="890"/>
      <c r="DD95" s="890"/>
      <c r="DE95" s="890"/>
      <c r="DF95" s="891"/>
      <c r="DG95" s="889"/>
      <c r="DH95" s="890"/>
      <c r="DI95" s="890"/>
      <c r="DJ95" s="890"/>
      <c r="DK95" s="891"/>
      <c r="DL95" s="889"/>
      <c r="DM95" s="890"/>
      <c r="DN95" s="890"/>
      <c r="DO95" s="890"/>
      <c r="DP95" s="891"/>
      <c r="DQ95" s="889"/>
      <c r="DR95" s="890"/>
      <c r="DS95" s="890"/>
      <c r="DT95" s="890"/>
      <c r="DU95" s="891"/>
      <c r="DV95" s="886"/>
      <c r="DW95" s="887"/>
      <c r="DX95" s="887"/>
      <c r="DY95" s="887"/>
      <c r="DZ95" s="888"/>
      <c r="EA95" s="216"/>
    </row>
    <row r="96" spans="1:131" ht="26.25" hidden="1" customHeight="1" x14ac:dyDescent="0.2">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86"/>
      <c r="BT96" s="887"/>
      <c r="BU96" s="887"/>
      <c r="BV96" s="887"/>
      <c r="BW96" s="887"/>
      <c r="BX96" s="887"/>
      <c r="BY96" s="887"/>
      <c r="BZ96" s="887"/>
      <c r="CA96" s="887"/>
      <c r="CB96" s="887"/>
      <c r="CC96" s="887"/>
      <c r="CD96" s="887"/>
      <c r="CE96" s="887"/>
      <c r="CF96" s="887"/>
      <c r="CG96" s="892"/>
      <c r="CH96" s="889"/>
      <c r="CI96" s="890"/>
      <c r="CJ96" s="890"/>
      <c r="CK96" s="890"/>
      <c r="CL96" s="891"/>
      <c r="CM96" s="889"/>
      <c r="CN96" s="890"/>
      <c r="CO96" s="890"/>
      <c r="CP96" s="890"/>
      <c r="CQ96" s="891"/>
      <c r="CR96" s="889"/>
      <c r="CS96" s="890"/>
      <c r="CT96" s="890"/>
      <c r="CU96" s="890"/>
      <c r="CV96" s="891"/>
      <c r="CW96" s="889"/>
      <c r="CX96" s="890"/>
      <c r="CY96" s="890"/>
      <c r="CZ96" s="890"/>
      <c r="DA96" s="891"/>
      <c r="DB96" s="889"/>
      <c r="DC96" s="890"/>
      <c r="DD96" s="890"/>
      <c r="DE96" s="890"/>
      <c r="DF96" s="891"/>
      <c r="DG96" s="889"/>
      <c r="DH96" s="890"/>
      <c r="DI96" s="890"/>
      <c r="DJ96" s="890"/>
      <c r="DK96" s="891"/>
      <c r="DL96" s="889"/>
      <c r="DM96" s="890"/>
      <c r="DN96" s="890"/>
      <c r="DO96" s="890"/>
      <c r="DP96" s="891"/>
      <c r="DQ96" s="889"/>
      <c r="DR96" s="890"/>
      <c r="DS96" s="890"/>
      <c r="DT96" s="890"/>
      <c r="DU96" s="891"/>
      <c r="DV96" s="886"/>
      <c r="DW96" s="887"/>
      <c r="DX96" s="887"/>
      <c r="DY96" s="887"/>
      <c r="DZ96" s="888"/>
      <c r="EA96" s="216"/>
    </row>
    <row r="97" spans="1:131" ht="26.25" hidden="1" customHeight="1" x14ac:dyDescent="0.2">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86"/>
      <c r="BT97" s="887"/>
      <c r="BU97" s="887"/>
      <c r="BV97" s="887"/>
      <c r="BW97" s="887"/>
      <c r="BX97" s="887"/>
      <c r="BY97" s="887"/>
      <c r="BZ97" s="887"/>
      <c r="CA97" s="887"/>
      <c r="CB97" s="887"/>
      <c r="CC97" s="887"/>
      <c r="CD97" s="887"/>
      <c r="CE97" s="887"/>
      <c r="CF97" s="887"/>
      <c r="CG97" s="892"/>
      <c r="CH97" s="889"/>
      <c r="CI97" s="890"/>
      <c r="CJ97" s="890"/>
      <c r="CK97" s="890"/>
      <c r="CL97" s="891"/>
      <c r="CM97" s="889"/>
      <c r="CN97" s="890"/>
      <c r="CO97" s="890"/>
      <c r="CP97" s="890"/>
      <c r="CQ97" s="891"/>
      <c r="CR97" s="889"/>
      <c r="CS97" s="890"/>
      <c r="CT97" s="890"/>
      <c r="CU97" s="890"/>
      <c r="CV97" s="891"/>
      <c r="CW97" s="889"/>
      <c r="CX97" s="890"/>
      <c r="CY97" s="890"/>
      <c r="CZ97" s="890"/>
      <c r="DA97" s="891"/>
      <c r="DB97" s="889"/>
      <c r="DC97" s="890"/>
      <c r="DD97" s="890"/>
      <c r="DE97" s="890"/>
      <c r="DF97" s="891"/>
      <c r="DG97" s="889"/>
      <c r="DH97" s="890"/>
      <c r="DI97" s="890"/>
      <c r="DJ97" s="890"/>
      <c r="DK97" s="891"/>
      <c r="DL97" s="889"/>
      <c r="DM97" s="890"/>
      <c r="DN97" s="890"/>
      <c r="DO97" s="890"/>
      <c r="DP97" s="891"/>
      <c r="DQ97" s="889"/>
      <c r="DR97" s="890"/>
      <c r="DS97" s="890"/>
      <c r="DT97" s="890"/>
      <c r="DU97" s="891"/>
      <c r="DV97" s="886"/>
      <c r="DW97" s="887"/>
      <c r="DX97" s="887"/>
      <c r="DY97" s="887"/>
      <c r="DZ97" s="888"/>
      <c r="EA97" s="216"/>
    </row>
    <row r="98" spans="1:131" ht="26.25" hidden="1" customHeight="1" x14ac:dyDescent="0.2">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86"/>
      <c r="BT98" s="887"/>
      <c r="BU98" s="887"/>
      <c r="BV98" s="887"/>
      <c r="BW98" s="887"/>
      <c r="BX98" s="887"/>
      <c r="BY98" s="887"/>
      <c r="BZ98" s="887"/>
      <c r="CA98" s="887"/>
      <c r="CB98" s="887"/>
      <c r="CC98" s="887"/>
      <c r="CD98" s="887"/>
      <c r="CE98" s="887"/>
      <c r="CF98" s="887"/>
      <c r="CG98" s="892"/>
      <c r="CH98" s="889"/>
      <c r="CI98" s="890"/>
      <c r="CJ98" s="890"/>
      <c r="CK98" s="890"/>
      <c r="CL98" s="891"/>
      <c r="CM98" s="889"/>
      <c r="CN98" s="890"/>
      <c r="CO98" s="890"/>
      <c r="CP98" s="890"/>
      <c r="CQ98" s="891"/>
      <c r="CR98" s="889"/>
      <c r="CS98" s="890"/>
      <c r="CT98" s="890"/>
      <c r="CU98" s="890"/>
      <c r="CV98" s="891"/>
      <c r="CW98" s="889"/>
      <c r="CX98" s="890"/>
      <c r="CY98" s="890"/>
      <c r="CZ98" s="890"/>
      <c r="DA98" s="891"/>
      <c r="DB98" s="889"/>
      <c r="DC98" s="890"/>
      <c r="DD98" s="890"/>
      <c r="DE98" s="890"/>
      <c r="DF98" s="891"/>
      <c r="DG98" s="889"/>
      <c r="DH98" s="890"/>
      <c r="DI98" s="890"/>
      <c r="DJ98" s="890"/>
      <c r="DK98" s="891"/>
      <c r="DL98" s="889"/>
      <c r="DM98" s="890"/>
      <c r="DN98" s="890"/>
      <c r="DO98" s="890"/>
      <c r="DP98" s="891"/>
      <c r="DQ98" s="889"/>
      <c r="DR98" s="890"/>
      <c r="DS98" s="890"/>
      <c r="DT98" s="890"/>
      <c r="DU98" s="891"/>
      <c r="DV98" s="886"/>
      <c r="DW98" s="887"/>
      <c r="DX98" s="887"/>
      <c r="DY98" s="887"/>
      <c r="DZ98" s="888"/>
      <c r="EA98" s="216"/>
    </row>
    <row r="99" spans="1:131" ht="26.25" hidden="1" customHeight="1" x14ac:dyDescent="0.2">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86"/>
      <c r="BT99" s="887"/>
      <c r="BU99" s="887"/>
      <c r="BV99" s="887"/>
      <c r="BW99" s="887"/>
      <c r="BX99" s="887"/>
      <c r="BY99" s="887"/>
      <c r="BZ99" s="887"/>
      <c r="CA99" s="887"/>
      <c r="CB99" s="887"/>
      <c r="CC99" s="887"/>
      <c r="CD99" s="887"/>
      <c r="CE99" s="887"/>
      <c r="CF99" s="887"/>
      <c r="CG99" s="892"/>
      <c r="CH99" s="889"/>
      <c r="CI99" s="890"/>
      <c r="CJ99" s="890"/>
      <c r="CK99" s="890"/>
      <c r="CL99" s="891"/>
      <c r="CM99" s="889"/>
      <c r="CN99" s="890"/>
      <c r="CO99" s="890"/>
      <c r="CP99" s="890"/>
      <c r="CQ99" s="891"/>
      <c r="CR99" s="889"/>
      <c r="CS99" s="890"/>
      <c r="CT99" s="890"/>
      <c r="CU99" s="890"/>
      <c r="CV99" s="891"/>
      <c r="CW99" s="889"/>
      <c r="CX99" s="890"/>
      <c r="CY99" s="890"/>
      <c r="CZ99" s="890"/>
      <c r="DA99" s="891"/>
      <c r="DB99" s="889"/>
      <c r="DC99" s="890"/>
      <c r="DD99" s="890"/>
      <c r="DE99" s="890"/>
      <c r="DF99" s="891"/>
      <c r="DG99" s="889"/>
      <c r="DH99" s="890"/>
      <c r="DI99" s="890"/>
      <c r="DJ99" s="890"/>
      <c r="DK99" s="891"/>
      <c r="DL99" s="889"/>
      <c r="DM99" s="890"/>
      <c r="DN99" s="890"/>
      <c r="DO99" s="890"/>
      <c r="DP99" s="891"/>
      <c r="DQ99" s="889"/>
      <c r="DR99" s="890"/>
      <c r="DS99" s="890"/>
      <c r="DT99" s="890"/>
      <c r="DU99" s="891"/>
      <c r="DV99" s="886"/>
      <c r="DW99" s="887"/>
      <c r="DX99" s="887"/>
      <c r="DY99" s="887"/>
      <c r="DZ99" s="888"/>
      <c r="EA99" s="216"/>
    </row>
    <row r="100" spans="1:131" ht="26.25" hidden="1" customHeight="1" x14ac:dyDescent="0.2">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86"/>
      <c r="BT100" s="887"/>
      <c r="BU100" s="887"/>
      <c r="BV100" s="887"/>
      <c r="BW100" s="887"/>
      <c r="BX100" s="887"/>
      <c r="BY100" s="887"/>
      <c r="BZ100" s="887"/>
      <c r="CA100" s="887"/>
      <c r="CB100" s="887"/>
      <c r="CC100" s="887"/>
      <c r="CD100" s="887"/>
      <c r="CE100" s="887"/>
      <c r="CF100" s="887"/>
      <c r="CG100" s="892"/>
      <c r="CH100" s="889"/>
      <c r="CI100" s="890"/>
      <c r="CJ100" s="890"/>
      <c r="CK100" s="890"/>
      <c r="CL100" s="891"/>
      <c r="CM100" s="889"/>
      <c r="CN100" s="890"/>
      <c r="CO100" s="890"/>
      <c r="CP100" s="890"/>
      <c r="CQ100" s="891"/>
      <c r="CR100" s="889"/>
      <c r="CS100" s="890"/>
      <c r="CT100" s="890"/>
      <c r="CU100" s="890"/>
      <c r="CV100" s="891"/>
      <c r="CW100" s="889"/>
      <c r="CX100" s="890"/>
      <c r="CY100" s="890"/>
      <c r="CZ100" s="890"/>
      <c r="DA100" s="891"/>
      <c r="DB100" s="889"/>
      <c r="DC100" s="890"/>
      <c r="DD100" s="890"/>
      <c r="DE100" s="890"/>
      <c r="DF100" s="891"/>
      <c r="DG100" s="889"/>
      <c r="DH100" s="890"/>
      <c r="DI100" s="890"/>
      <c r="DJ100" s="890"/>
      <c r="DK100" s="891"/>
      <c r="DL100" s="889"/>
      <c r="DM100" s="890"/>
      <c r="DN100" s="890"/>
      <c r="DO100" s="890"/>
      <c r="DP100" s="891"/>
      <c r="DQ100" s="889"/>
      <c r="DR100" s="890"/>
      <c r="DS100" s="890"/>
      <c r="DT100" s="890"/>
      <c r="DU100" s="891"/>
      <c r="DV100" s="886"/>
      <c r="DW100" s="887"/>
      <c r="DX100" s="887"/>
      <c r="DY100" s="887"/>
      <c r="DZ100" s="888"/>
      <c r="EA100" s="216"/>
    </row>
    <row r="101" spans="1:131" ht="26.25" hidden="1" customHeight="1" x14ac:dyDescent="0.2">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86"/>
      <c r="BT101" s="887"/>
      <c r="BU101" s="887"/>
      <c r="BV101" s="887"/>
      <c r="BW101" s="887"/>
      <c r="BX101" s="887"/>
      <c r="BY101" s="887"/>
      <c r="BZ101" s="887"/>
      <c r="CA101" s="887"/>
      <c r="CB101" s="887"/>
      <c r="CC101" s="887"/>
      <c r="CD101" s="887"/>
      <c r="CE101" s="887"/>
      <c r="CF101" s="887"/>
      <c r="CG101" s="892"/>
      <c r="CH101" s="889"/>
      <c r="CI101" s="890"/>
      <c r="CJ101" s="890"/>
      <c r="CK101" s="890"/>
      <c r="CL101" s="891"/>
      <c r="CM101" s="889"/>
      <c r="CN101" s="890"/>
      <c r="CO101" s="890"/>
      <c r="CP101" s="890"/>
      <c r="CQ101" s="891"/>
      <c r="CR101" s="889"/>
      <c r="CS101" s="890"/>
      <c r="CT101" s="890"/>
      <c r="CU101" s="890"/>
      <c r="CV101" s="891"/>
      <c r="CW101" s="889"/>
      <c r="CX101" s="890"/>
      <c r="CY101" s="890"/>
      <c r="CZ101" s="890"/>
      <c r="DA101" s="891"/>
      <c r="DB101" s="889"/>
      <c r="DC101" s="890"/>
      <c r="DD101" s="890"/>
      <c r="DE101" s="890"/>
      <c r="DF101" s="891"/>
      <c r="DG101" s="889"/>
      <c r="DH101" s="890"/>
      <c r="DI101" s="890"/>
      <c r="DJ101" s="890"/>
      <c r="DK101" s="891"/>
      <c r="DL101" s="889"/>
      <c r="DM101" s="890"/>
      <c r="DN101" s="890"/>
      <c r="DO101" s="890"/>
      <c r="DP101" s="891"/>
      <c r="DQ101" s="889"/>
      <c r="DR101" s="890"/>
      <c r="DS101" s="890"/>
      <c r="DT101" s="890"/>
      <c r="DU101" s="891"/>
      <c r="DV101" s="886"/>
      <c r="DW101" s="887"/>
      <c r="DX101" s="887"/>
      <c r="DY101" s="887"/>
      <c r="DZ101" s="888"/>
      <c r="EA101" s="216"/>
    </row>
    <row r="102" spans="1:131" ht="26.25" customHeight="1" thickBot="1" x14ac:dyDescent="0.25">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273</v>
      </c>
      <c r="BR102" s="817" t="s">
        <v>287</v>
      </c>
      <c r="BS102" s="818"/>
      <c r="BT102" s="818"/>
      <c r="BU102" s="818"/>
      <c r="BV102" s="818"/>
      <c r="BW102" s="818"/>
      <c r="BX102" s="818"/>
      <c r="BY102" s="818"/>
      <c r="BZ102" s="818"/>
      <c r="CA102" s="818"/>
      <c r="CB102" s="818"/>
      <c r="CC102" s="818"/>
      <c r="CD102" s="818"/>
      <c r="CE102" s="818"/>
      <c r="CF102" s="818"/>
      <c r="CG102" s="819"/>
      <c r="CH102" s="914"/>
      <c r="CI102" s="915"/>
      <c r="CJ102" s="915"/>
      <c r="CK102" s="915"/>
      <c r="CL102" s="916"/>
      <c r="CM102" s="914"/>
      <c r="CN102" s="915"/>
      <c r="CO102" s="915"/>
      <c r="CP102" s="915"/>
      <c r="CQ102" s="916"/>
      <c r="CR102" s="917">
        <v>205</v>
      </c>
      <c r="CS102" s="879"/>
      <c r="CT102" s="879"/>
      <c r="CU102" s="879"/>
      <c r="CV102" s="918"/>
      <c r="CW102" s="917">
        <v>66</v>
      </c>
      <c r="CX102" s="879"/>
      <c r="CY102" s="879"/>
      <c r="CZ102" s="879"/>
      <c r="DA102" s="918"/>
      <c r="DB102" s="917" t="s">
        <v>357</v>
      </c>
      <c r="DC102" s="879"/>
      <c r="DD102" s="879"/>
      <c r="DE102" s="879"/>
      <c r="DF102" s="918"/>
      <c r="DG102" s="917" t="s">
        <v>357</v>
      </c>
      <c r="DH102" s="879"/>
      <c r="DI102" s="879"/>
      <c r="DJ102" s="879"/>
      <c r="DK102" s="918"/>
      <c r="DL102" s="917" t="s">
        <v>357</v>
      </c>
      <c r="DM102" s="879"/>
      <c r="DN102" s="879"/>
      <c r="DO102" s="879"/>
      <c r="DP102" s="918"/>
      <c r="DQ102" s="917" t="s">
        <v>357</v>
      </c>
      <c r="DR102" s="879"/>
      <c r="DS102" s="879"/>
      <c r="DT102" s="879"/>
      <c r="DU102" s="918"/>
      <c r="DV102" s="817"/>
      <c r="DW102" s="818"/>
      <c r="DX102" s="818"/>
      <c r="DY102" s="818"/>
      <c r="DZ102" s="941"/>
      <c r="EA102" s="216"/>
    </row>
    <row r="103" spans="1:131" ht="26.25" customHeight="1" x14ac:dyDescent="0.2">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42" t="s">
        <v>474</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16"/>
    </row>
    <row r="104" spans="1:131" ht="26.25" customHeight="1" x14ac:dyDescent="0.2">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43" t="s">
        <v>475</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16"/>
    </row>
    <row r="105" spans="1:131" ht="11.25" customHeight="1" x14ac:dyDescent="0.2">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346" t="s">
        <v>288</v>
      </c>
      <c r="B107" s="345"/>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6" t="s">
        <v>476</v>
      </c>
      <c r="AV107" s="345"/>
      <c r="AW107" s="345"/>
      <c r="AX107" s="345"/>
      <c r="AY107" s="345"/>
      <c r="AZ107" s="345"/>
      <c r="BA107" s="345"/>
      <c r="BB107" s="345"/>
      <c r="BC107" s="345"/>
      <c r="BD107" s="345"/>
      <c r="BE107" s="345"/>
      <c r="BF107" s="345"/>
      <c r="BG107" s="345"/>
      <c r="BH107" s="345"/>
      <c r="BI107" s="345"/>
      <c r="BJ107" s="345"/>
      <c r="BK107" s="345"/>
      <c r="BL107" s="345"/>
      <c r="BM107" s="345"/>
      <c r="BN107" s="345"/>
      <c r="BO107" s="345"/>
      <c r="BP107" s="345"/>
      <c r="BQ107" s="345"/>
      <c r="BR107" s="345"/>
      <c r="BS107" s="345"/>
      <c r="BT107" s="345"/>
      <c r="BU107" s="345"/>
      <c r="BV107" s="345"/>
      <c r="BW107" s="345"/>
      <c r="BX107" s="345"/>
      <c r="BY107" s="345"/>
      <c r="BZ107" s="345"/>
      <c r="CA107" s="345"/>
      <c r="CB107" s="345"/>
      <c r="CC107" s="345"/>
      <c r="CD107" s="345"/>
      <c r="CE107" s="345"/>
      <c r="CF107" s="345"/>
      <c r="CG107" s="345"/>
      <c r="CH107" s="345"/>
      <c r="CI107" s="345"/>
      <c r="CJ107" s="345"/>
      <c r="CK107" s="345"/>
      <c r="CL107" s="345"/>
      <c r="CM107" s="345"/>
      <c r="CN107" s="345"/>
      <c r="CO107" s="345"/>
      <c r="CP107" s="345"/>
      <c r="CQ107" s="345"/>
      <c r="CR107" s="345"/>
      <c r="CS107" s="345"/>
      <c r="CT107" s="345"/>
      <c r="CU107" s="345"/>
      <c r="CV107" s="345"/>
      <c r="CW107" s="345"/>
      <c r="CX107" s="345"/>
      <c r="CY107" s="345"/>
      <c r="CZ107" s="345"/>
      <c r="DA107" s="345"/>
      <c r="DB107" s="345"/>
      <c r="DC107" s="345"/>
      <c r="DD107" s="345"/>
      <c r="DE107" s="345"/>
      <c r="DF107" s="345"/>
      <c r="DG107" s="345"/>
      <c r="DH107" s="345"/>
      <c r="DI107" s="345"/>
      <c r="DJ107" s="345"/>
      <c r="DK107" s="345"/>
      <c r="DL107" s="345"/>
      <c r="DM107" s="345"/>
      <c r="DN107" s="345"/>
      <c r="DO107" s="345"/>
      <c r="DP107" s="345"/>
      <c r="DQ107" s="345"/>
      <c r="DR107" s="345"/>
      <c r="DS107" s="345"/>
      <c r="DT107" s="345"/>
      <c r="DU107" s="345"/>
      <c r="DV107" s="345"/>
      <c r="DW107" s="345"/>
      <c r="DX107" s="345"/>
      <c r="DY107" s="345"/>
      <c r="DZ107" s="345"/>
    </row>
    <row r="108" spans="1:131" s="216" customFormat="1" ht="26.25" customHeight="1" x14ac:dyDescent="0.2">
      <c r="A108" s="944" t="s">
        <v>289</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290</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16" customFormat="1" ht="26.25" customHeight="1" x14ac:dyDescent="0.2">
      <c r="A109" s="939" t="s">
        <v>291</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292</v>
      </c>
      <c r="AB109" s="920"/>
      <c r="AC109" s="920"/>
      <c r="AD109" s="920"/>
      <c r="AE109" s="921"/>
      <c r="AF109" s="919" t="s">
        <v>293</v>
      </c>
      <c r="AG109" s="920"/>
      <c r="AH109" s="920"/>
      <c r="AI109" s="920"/>
      <c r="AJ109" s="921"/>
      <c r="AK109" s="919" t="s">
        <v>229</v>
      </c>
      <c r="AL109" s="920"/>
      <c r="AM109" s="920"/>
      <c r="AN109" s="920"/>
      <c r="AO109" s="921"/>
      <c r="AP109" s="919" t="s">
        <v>294</v>
      </c>
      <c r="AQ109" s="920"/>
      <c r="AR109" s="920"/>
      <c r="AS109" s="920"/>
      <c r="AT109" s="922"/>
      <c r="AU109" s="939" t="s">
        <v>291</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292</v>
      </c>
      <c r="BR109" s="920"/>
      <c r="BS109" s="920"/>
      <c r="BT109" s="920"/>
      <c r="BU109" s="921"/>
      <c r="BV109" s="919" t="s">
        <v>293</v>
      </c>
      <c r="BW109" s="920"/>
      <c r="BX109" s="920"/>
      <c r="BY109" s="920"/>
      <c r="BZ109" s="921"/>
      <c r="CA109" s="919" t="s">
        <v>229</v>
      </c>
      <c r="CB109" s="920"/>
      <c r="CC109" s="920"/>
      <c r="CD109" s="920"/>
      <c r="CE109" s="921"/>
      <c r="CF109" s="940" t="s">
        <v>294</v>
      </c>
      <c r="CG109" s="940"/>
      <c r="CH109" s="940"/>
      <c r="CI109" s="940"/>
      <c r="CJ109" s="940"/>
      <c r="CK109" s="919" t="s">
        <v>295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292</v>
      </c>
      <c r="DH109" s="920"/>
      <c r="DI109" s="920"/>
      <c r="DJ109" s="920"/>
      <c r="DK109" s="921"/>
      <c r="DL109" s="919" t="s">
        <v>293</v>
      </c>
      <c r="DM109" s="920"/>
      <c r="DN109" s="920"/>
      <c r="DO109" s="920"/>
      <c r="DP109" s="921"/>
      <c r="DQ109" s="919" t="s">
        <v>229</v>
      </c>
      <c r="DR109" s="920"/>
      <c r="DS109" s="920"/>
      <c r="DT109" s="920"/>
      <c r="DU109" s="921"/>
      <c r="DV109" s="919" t="s">
        <v>294</v>
      </c>
      <c r="DW109" s="920"/>
      <c r="DX109" s="920"/>
      <c r="DY109" s="920"/>
      <c r="DZ109" s="922"/>
    </row>
    <row r="110" spans="1:131" s="216" customFormat="1" ht="26.25" customHeight="1" x14ac:dyDescent="0.2">
      <c r="A110" s="923" t="s">
        <v>296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15149727</v>
      </c>
      <c r="AB110" s="927"/>
      <c r="AC110" s="927"/>
      <c r="AD110" s="927"/>
      <c r="AE110" s="928"/>
      <c r="AF110" s="929">
        <v>15214253</v>
      </c>
      <c r="AG110" s="927"/>
      <c r="AH110" s="927"/>
      <c r="AI110" s="927"/>
      <c r="AJ110" s="928"/>
      <c r="AK110" s="929">
        <v>14841328</v>
      </c>
      <c r="AL110" s="927"/>
      <c r="AM110" s="927"/>
      <c r="AN110" s="927"/>
      <c r="AO110" s="928"/>
      <c r="AP110" s="930">
        <v>15.6</v>
      </c>
      <c r="AQ110" s="931"/>
      <c r="AR110" s="931"/>
      <c r="AS110" s="931"/>
      <c r="AT110" s="932"/>
      <c r="AU110" s="933" t="s">
        <v>73</v>
      </c>
      <c r="AV110" s="934"/>
      <c r="AW110" s="934"/>
      <c r="AX110" s="934"/>
      <c r="AY110" s="934"/>
      <c r="AZ110" s="956" t="s">
        <v>297</v>
      </c>
      <c r="BA110" s="924"/>
      <c r="BB110" s="924"/>
      <c r="BC110" s="924"/>
      <c r="BD110" s="924"/>
      <c r="BE110" s="924"/>
      <c r="BF110" s="924"/>
      <c r="BG110" s="924"/>
      <c r="BH110" s="924"/>
      <c r="BI110" s="924"/>
      <c r="BJ110" s="924"/>
      <c r="BK110" s="924"/>
      <c r="BL110" s="924"/>
      <c r="BM110" s="924"/>
      <c r="BN110" s="924"/>
      <c r="BO110" s="924"/>
      <c r="BP110" s="925"/>
      <c r="BQ110" s="957">
        <v>147449205</v>
      </c>
      <c r="BR110" s="958"/>
      <c r="BS110" s="958"/>
      <c r="BT110" s="958"/>
      <c r="BU110" s="958"/>
      <c r="BV110" s="958">
        <v>143575734</v>
      </c>
      <c r="BW110" s="958"/>
      <c r="BX110" s="958"/>
      <c r="BY110" s="958"/>
      <c r="BZ110" s="958"/>
      <c r="CA110" s="958">
        <v>138469848</v>
      </c>
      <c r="CB110" s="958"/>
      <c r="CC110" s="958"/>
      <c r="CD110" s="958"/>
      <c r="CE110" s="958"/>
      <c r="CF110" s="971">
        <v>145.69999999999999</v>
      </c>
      <c r="CG110" s="972"/>
      <c r="CH110" s="972"/>
      <c r="CI110" s="972"/>
      <c r="CJ110" s="972"/>
      <c r="CK110" s="973" t="s">
        <v>298</v>
      </c>
      <c r="CL110" s="974"/>
      <c r="CM110" s="956" t="s">
        <v>299</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57" t="s">
        <v>336</v>
      </c>
      <c r="DH110" s="958"/>
      <c r="DI110" s="958"/>
      <c r="DJ110" s="958"/>
      <c r="DK110" s="958"/>
      <c r="DL110" s="958" t="s">
        <v>463</v>
      </c>
      <c r="DM110" s="958"/>
      <c r="DN110" s="958"/>
      <c r="DO110" s="958"/>
      <c r="DP110" s="958"/>
      <c r="DQ110" s="958" t="s">
        <v>336</v>
      </c>
      <c r="DR110" s="958"/>
      <c r="DS110" s="958"/>
      <c r="DT110" s="958"/>
      <c r="DU110" s="958"/>
      <c r="DV110" s="959" t="s">
        <v>336</v>
      </c>
      <c r="DW110" s="959"/>
      <c r="DX110" s="959"/>
      <c r="DY110" s="959"/>
      <c r="DZ110" s="960"/>
    </row>
    <row r="111" spans="1:131" s="216" customFormat="1" ht="26.25" customHeight="1" x14ac:dyDescent="0.2">
      <c r="A111" s="961" t="s">
        <v>300</v>
      </c>
      <c r="B111" s="962"/>
      <c r="C111" s="962"/>
      <c r="D111" s="962"/>
      <c r="E111" s="962"/>
      <c r="F111" s="962"/>
      <c r="G111" s="962"/>
      <c r="H111" s="962"/>
      <c r="I111" s="962"/>
      <c r="J111" s="962"/>
      <c r="K111" s="962"/>
      <c r="L111" s="962"/>
      <c r="M111" s="962"/>
      <c r="N111" s="962"/>
      <c r="O111" s="962"/>
      <c r="P111" s="962"/>
      <c r="Q111" s="962"/>
      <c r="R111" s="962"/>
      <c r="S111" s="962"/>
      <c r="T111" s="962"/>
      <c r="U111" s="962"/>
      <c r="V111" s="962"/>
      <c r="W111" s="962"/>
      <c r="X111" s="962"/>
      <c r="Y111" s="962"/>
      <c r="Z111" s="963"/>
      <c r="AA111" s="964" t="s">
        <v>336</v>
      </c>
      <c r="AB111" s="965"/>
      <c r="AC111" s="965"/>
      <c r="AD111" s="965"/>
      <c r="AE111" s="966"/>
      <c r="AF111" s="967" t="s">
        <v>477</v>
      </c>
      <c r="AG111" s="965"/>
      <c r="AH111" s="965"/>
      <c r="AI111" s="965"/>
      <c r="AJ111" s="966"/>
      <c r="AK111" s="967" t="s">
        <v>336</v>
      </c>
      <c r="AL111" s="965"/>
      <c r="AM111" s="965"/>
      <c r="AN111" s="965"/>
      <c r="AO111" s="966"/>
      <c r="AP111" s="968" t="s">
        <v>336</v>
      </c>
      <c r="AQ111" s="969"/>
      <c r="AR111" s="969"/>
      <c r="AS111" s="969"/>
      <c r="AT111" s="970"/>
      <c r="AU111" s="935"/>
      <c r="AV111" s="936"/>
      <c r="AW111" s="936"/>
      <c r="AX111" s="936"/>
      <c r="AY111" s="936"/>
      <c r="AZ111" s="949" t="s">
        <v>301</v>
      </c>
      <c r="BA111" s="950"/>
      <c r="BB111" s="950"/>
      <c r="BC111" s="950"/>
      <c r="BD111" s="950"/>
      <c r="BE111" s="950"/>
      <c r="BF111" s="950"/>
      <c r="BG111" s="950"/>
      <c r="BH111" s="950"/>
      <c r="BI111" s="950"/>
      <c r="BJ111" s="950"/>
      <c r="BK111" s="950"/>
      <c r="BL111" s="950"/>
      <c r="BM111" s="950"/>
      <c r="BN111" s="950"/>
      <c r="BO111" s="950"/>
      <c r="BP111" s="951"/>
      <c r="BQ111" s="952">
        <v>1831864</v>
      </c>
      <c r="BR111" s="953"/>
      <c r="BS111" s="953"/>
      <c r="BT111" s="953"/>
      <c r="BU111" s="953"/>
      <c r="BV111" s="953">
        <v>2105805</v>
      </c>
      <c r="BW111" s="953"/>
      <c r="BX111" s="953"/>
      <c r="BY111" s="953"/>
      <c r="BZ111" s="953"/>
      <c r="CA111" s="953">
        <v>2034182</v>
      </c>
      <c r="CB111" s="953"/>
      <c r="CC111" s="953"/>
      <c r="CD111" s="953"/>
      <c r="CE111" s="953"/>
      <c r="CF111" s="947">
        <v>2.1</v>
      </c>
      <c r="CG111" s="948"/>
      <c r="CH111" s="948"/>
      <c r="CI111" s="948"/>
      <c r="CJ111" s="948"/>
      <c r="CK111" s="975"/>
      <c r="CL111" s="976"/>
      <c r="CM111" s="949" t="s">
        <v>302</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336</v>
      </c>
      <c r="DH111" s="953"/>
      <c r="DI111" s="953"/>
      <c r="DJ111" s="953"/>
      <c r="DK111" s="953"/>
      <c r="DL111" s="953" t="s">
        <v>336</v>
      </c>
      <c r="DM111" s="953"/>
      <c r="DN111" s="953"/>
      <c r="DO111" s="953"/>
      <c r="DP111" s="953"/>
      <c r="DQ111" s="953" t="s">
        <v>336</v>
      </c>
      <c r="DR111" s="953"/>
      <c r="DS111" s="953"/>
      <c r="DT111" s="953"/>
      <c r="DU111" s="953"/>
      <c r="DV111" s="954" t="s">
        <v>336</v>
      </c>
      <c r="DW111" s="954"/>
      <c r="DX111" s="954"/>
      <c r="DY111" s="954"/>
      <c r="DZ111" s="955"/>
    </row>
    <row r="112" spans="1:131" s="216" customFormat="1" ht="26.25" customHeight="1" x14ac:dyDescent="0.2">
      <c r="A112" s="979" t="s">
        <v>303</v>
      </c>
      <c r="B112" s="980"/>
      <c r="C112" s="950" t="s">
        <v>304</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85" t="s">
        <v>463</v>
      </c>
      <c r="AB112" s="986"/>
      <c r="AC112" s="986"/>
      <c r="AD112" s="986"/>
      <c r="AE112" s="987"/>
      <c r="AF112" s="988" t="s">
        <v>336</v>
      </c>
      <c r="AG112" s="986"/>
      <c r="AH112" s="986"/>
      <c r="AI112" s="986"/>
      <c r="AJ112" s="987"/>
      <c r="AK112" s="988" t="s">
        <v>336</v>
      </c>
      <c r="AL112" s="986"/>
      <c r="AM112" s="986"/>
      <c r="AN112" s="986"/>
      <c r="AO112" s="987"/>
      <c r="AP112" s="989" t="s">
        <v>336</v>
      </c>
      <c r="AQ112" s="990"/>
      <c r="AR112" s="990"/>
      <c r="AS112" s="990"/>
      <c r="AT112" s="991"/>
      <c r="AU112" s="935"/>
      <c r="AV112" s="936"/>
      <c r="AW112" s="936"/>
      <c r="AX112" s="936"/>
      <c r="AY112" s="936"/>
      <c r="AZ112" s="949" t="s">
        <v>305</v>
      </c>
      <c r="BA112" s="950"/>
      <c r="BB112" s="950"/>
      <c r="BC112" s="950"/>
      <c r="BD112" s="950"/>
      <c r="BE112" s="950"/>
      <c r="BF112" s="950"/>
      <c r="BG112" s="950"/>
      <c r="BH112" s="950"/>
      <c r="BI112" s="950"/>
      <c r="BJ112" s="950"/>
      <c r="BK112" s="950"/>
      <c r="BL112" s="950"/>
      <c r="BM112" s="950"/>
      <c r="BN112" s="950"/>
      <c r="BO112" s="950"/>
      <c r="BP112" s="951"/>
      <c r="BQ112" s="952">
        <v>41324345</v>
      </c>
      <c r="BR112" s="953"/>
      <c r="BS112" s="953"/>
      <c r="BT112" s="953"/>
      <c r="BU112" s="953"/>
      <c r="BV112" s="953">
        <v>39423040</v>
      </c>
      <c r="BW112" s="953"/>
      <c r="BX112" s="953"/>
      <c r="BY112" s="953"/>
      <c r="BZ112" s="953"/>
      <c r="CA112" s="953">
        <v>37575450</v>
      </c>
      <c r="CB112" s="953"/>
      <c r="CC112" s="953"/>
      <c r="CD112" s="953"/>
      <c r="CE112" s="953"/>
      <c r="CF112" s="947">
        <v>39.5</v>
      </c>
      <c r="CG112" s="948"/>
      <c r="CH112" s="948"/>
      <c r="CI112" s="948"/>
      <c r="CJ112" s="948"/>
      <c r="CK112" s="975"/>
      <c r="CL112" s="976"/>
      <c r="CM112" s="949" t="s">
        <v>306</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336</v>
      </c>
      <c r="DH112" s="953"/>
      <c r="DI112" s="953"/>
      <c r="DJ112" s="953"/>
      <c r="DK112" s="953"/>
      <c r="DL112" s="953" t="s">
        <v>107</v>
      </c>
      <c r="DM112" s="953"/>
      <c r="DN112" s="953"/>
      <c r="DO112" s="953"/>
      <c r="DP112" s="953"/>
      <c r="DQ112" s="953" t="s">
        <v>336</v>
      </c>
      <c r="DR112" s="953"/>
      <c r="DS112" s="953"/>
      <c r="DT112" s="953"/>
      <c r="DU112" s="953"/>
      <c r="DV112" s="954" t="s">
        <v>336</v>
      </c>
      <c r="DW112" s="954"/>
      <c r="DX112" s="954"/>
      <c r="DY112" s="954"/>
      <c r="DZ112" s="955"/>
    </row>
    <row r="113" spans="1:130" s="216" customFormat="1" ht="26.25" customHeight="1" x14ac:dyDescent="0.2">
      <c r="A113" s="981"/>
      <c r="B113" s="982"/>
      <c r="C113" s="950" t="s">
        <v>307</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64">
        <v>3574227</v>
      </c>
      <c r="AB113" s="965"/>
      <c r="AC113" s="965"/>
      <c r="AD113" s="965"/>
      <c r="AE113" s="966"/>
      <c r="AF113" s="967">
        <v>3371660</v>
      </c>
      <c r="AG113" s="965"/>
      <c r="AH113" s="965"/>
      <c r="AI113" s="965"/>
      <c r="AJ113" s="966"/>
      <c r="AK113" s="967">
        <v>3353427</v>
      </c>
      <c r="AL113" s="965"/>
      <c r="AM113" s="965"/>
      <c r="AN113" s="965"/>
      <c r="AO113" s="966"/>
      <c r="AP113" s="968">
        <v>3.5</v>
      </c>
      <c r="AQ113" s="969"/>
      <c r="AR113" s="969"/>
      <c r="AS113" s="969"/>
      <c r="AT113" s="970"/>
      <c r="AU113" s="935"/>
      <c r="AV113" s="936"/>
      <c r="AW113" s="936"/>
      <c r="AX113" s="936"/>
      <c r="AY113" s="936"/>
      <c r="AZ113" s="949" t="s">
        <v>308</v>
      </c>
      <c r="BA113" s="950"/>
      <c r="BB113" s="950"/>
      <c r="BC113" s="950"/>
      <c r="BD113" s="950"/>
      <c r="BE113" s="950"/>
      <c r="BF113" s="950"/>
      <c r="BG113" s="950"/>
      <c r="BH113" s="950"/>
      <c r="BI113" s="950"/>
      <c r="BJ113" s="950"/>
      <c r="BK113" s="950"/>
      <c r="BL113" s="950"/>
      <c r="BM113" s="950"/>
      <c r="BN113" s="950"/>
      <c r="BO113" s="950"/>
      <c r="BP113" s="951"/>
      <c r="BQ113" s="952">
        <v>3327035</v>
      </c>
      <c r="BR113" s="953"/>
      <c r="BS113" s="953"/>
      <c r="BT113" s="953"/>
      <c r="BU113" s="953"/>
      <c r="BV113" s="953">
        <v>3505701</v>
      </c>
      <c r="BW113" s="953"/>
      <c r="BX113" s="953"/>
      <c r="BY113" s="953"/>
      <c r="BZ113" s="953"/>
      <c r="CA113" s="953">
        <v>4213641</v>
      </c>
      <c r="CB113" s="953"/>
      <c r="CC113" s="953"/>
      <c r="CD113" s="953"/>
      <c r="CE113" s="953"/>
      <c r="CF113" s="947">
        <v>4.4000000000000004</v>
      </c>
      <c r="CG113" s="948"/>
      <c r="CH113" s="948"/>
      <c r="CI113" s="948"/>
      <c r="CJ113" s="948"/>
      <c r="CK113" s="975"/>
      <c r="CL113" s="976"/>
      <c r="CM113" s="949" t="s">
        <v>478</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85" t="s">
        <v>336</v>
      </c>
      <c r="DH113" s="986"/>
      <c r="DI113" s="986"/>
      <c r="DJ113" s="986"/>
      <c r="DK113" s="987"/>
      <c r="DL113" s="988" t="s">
        <v>437</v>
      </c>
      <c r="DM113" s="986"/>
      <c r="DN113" s="986"/>
      <c r="DO113" s="986"/>
      <c r="DP113" s="987"/>
      <c r="DQ113" s="988" t="s">
        <v>437</v>
      </c>
      <c r="DR113" s="986"/>
      <c r="DS113" s="986"/>
      <c r="DT113" s="986"/>
      <c r="DU113" s="987"/>
      <c r="DV113" s="989" t="s">
        <v>336</v>
      </c>
      <c r="DW113" s="990"/>
      <c r="DX113" s="990"/>
      <c r="DY113" s="990"/>
      <c r="DZ113" s="991"/>
    </row>
    <row r="114" spans="1:130" s="216" customFormat="1" ht="26.25" customHeight="1" x14ac:dyDescent="0.2">
      <c r="A114" s="981"/>
      <c r="B114" s="982"/>
      <c r="C114" s="950" t="s">
        <v>309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85">
        <v>386520</v>
      </c>
      <c r="AB114" s="986"/>
      <c r="AC114" s="986"/>
      <c r="AD114" s="986"/>
      <c r="AE114" s="987"/>
      <c r="AF114" s="988">
        <v>374945</v>
      </c>
      <c r="AG114" s="986"/>
      <c r="AH114" s="986"/>
      <c r="AI114" s="986"/>
      <c r="AJ114" s="987"/>
      <c r="AK114" s="988">
        <v>367570</v>
      </c>
      <c r="AL114" s="986"/>
      <c r="AM114" s="986"/>
      <c r="AN114" s="986"/>
      <c r="AO114" s="987"/>
      <c r="AP114" s="989">
        <v>0.4</v>
      </c>
      <c r="AQ114" s="990"/>
      <c r="AR114" s="990"/>
      <c r="AS114" s="990"/>
      <c r="AT114" s="991"/>
      <c r="AU114" s="935"/>
      <c r="AV114" s="936"/>
      <c r="AW114" s="936"/>
      <c r="AX114" s="936"/>
      <c r="AY114" s="936"/>
      <c r="AZ114" s="949" t="s">
        <v>310</v>
      </c>
      <c r="BA114" s="950"/>
      <c r="BB114" s="950"/>
      <c r="BC114" s="950"/>
      <c r="BD114" s="950"/>
      <c r="BE114" s="950"/>
      <c r="BF114" s="950"/>
      <c r="BG114" s="950"/>
      <c r="BH114" s="950"/>
      <c r="BI114" s="950"/>
      <c r="BJ114" s="950"/>
      <c r="BK114" s="950"/>
      <c r="BL114" s="950"/>
      <c r="BM114" s="950"/>
      <c r="BN114" s="950"/>
      <c r="BO114" s="950"/>
      <c r="BP114" s="951"/>
      <c r="BQ114" s="952">
        <v>21261354</v>
      </c>
      <c r="BR114" s="953"/>
      <c r="BS114" s="953"/>
      <c r="BT114" s="953"/>
      <c r="BU114" s="953"/>
      <c r="BV114" s="953">
        <v>21363264</v>
      </c>
      <c r="BW114" s="953"/>
      <c r="BX114" s="953"/>
      <c r="BY114" s="953"/>
      <c r="BZ114" s="953"/>
      <c r="CA114" s="953">
        <v>21270722</v>
      </c>
      <c r="CB114" s="953"/>
      <c r="CC114" s="953"/>
      <c r="CD114" s="953"/>
      <c r="CE114" s="953"/>
      <c r="CF114" s="947">
        <v>22.4</v>
      </c>
      <c r="CG114" s="948"/>
      <c r="CH114" s="948"/>
      <c r="CI114" s="948"/>
      <c r="CJ114" s="948"/>
      <c r="CK114" s="975"/>
      <c r="CL114" s="976"/>
      <c r="CM114" s="949" t="s">
        <v>311</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85" t="s">
        <v>336</v>
      </c>
      <c r="DH114" s="986"/>
      <c r="DI114" s="986"/>
      <c r="DJ114" s="986"/>
      <c r="DK114" s="987"/>
      <c r="DL114" s="988" t="s">
        <v>336</v>
      </c>
      <c r="DM114" s="986"/>
      <c r="DN114" s="986"/>
      <c r="DO114" s="986"/>
      <c r="DP114" s="987"/>
      <c r="DQ114" s="988" t="s">
        <v>107</v>
      </c>
      <c r="DR114" s="986"/>
      <c r="DS114" s="986"/>
      <c r="DT114" s="986"/>
      <c r="DU114" s="987"/>
      <c r="DV114" s="989" t="s">
        <v>336</v>
      </c>
      <c r="DW114" s="990"/>
      <c r="DX114" s="990"/>
      <c r="DY114" s="990"/>
      <c r="DZ114" s="991"/>
    </row>
    <row r="115" spans="1:130" s="216" customFormat="1" ht="26.25" customHeight="1" x14ac:dyDescent="0.2">
      <c r="A115" s="981"/>
      <c r="B115" s="982"/>
      <c r="C115" s="950" t="s">
        <v>312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64">
        <v>157688</v>
      </c>
      <c r="AB115" s="965"/>
      <c r="AC115" s="965"/>
      <c r="AD115" s="965"/>
      <c r="AE115" s="966"/>
      <c r="AF115" s="967">
        <v>148007</v>
      </c>
      <c r="AG115" s="965"/>
      <c r="AH115" s="965"/>
      <c r="AI115" s="965"/>
      <c r="AJ115" s="966"/>
      <c r="AK115" s="967">
        <v>121038</v>
      </c>
      <c r="AL115" s="965"/>
      <c r="AM115" s="965"/>
      <c r="AN115" s="965"/>
      <c r="AO115" s="966"/>
      <c r="AP115" s="968">
        <v>0.1</v>
      </c>
      <c r="AQ115" s="969"/>
      <c r="AR115" s="969"/>
      <c r="AS115" s="969"/>
      <c r="AT115" s="970"/>
      <c r="AU115" s="935"/>
      <c r="AV115" s="936"/>
      <c r="AW115" s="936"/>
      <c r="AX115" s="936"/>
      <c r="AY115" s="936"/>
      <c r="AZ115" s="949" t="s">
        <v>313</v>
      </c>
      <c r="BA115" s="950"/>
      <c r="BB115" s="950"/>
      <c r="BC115" s="950"/>
      <c r="BD115" s="950"/>
      <c r="BE115" s="950"/>
      <c r="BF115" s="950"/>
      <c r="BG115" s="950"/>
      <c r="BH115" s="950"/>
      <c r="BI115" s="950"/>
      <c r="BJ115" s="950"/>
      <c r="BK115" s="950"/>
      <c r="BL115" s="950"/>
      <c r="BM115" s="950"/>
      <c r="BN115" s="950"/>
      <c r="BO115" s="950"/>
      <c r="BP115" s="951"/>
      <c r="BQ115" s="952">
        <v>64030</v>
      </c>
      <c r="BR115" s="953"/>
      <c r="BS115" s="953"/>
      <c r="BT115" s="953"/>
      <c r="BU115" s="953"/>
      <c r="BV115" s="953">
        <v>37286</v>
      </c>
      <c r="BW115" s="953"/>
      <c r="BX115" s="953"/>
      <c r="BY115" s="953"/>
      <c r="BZ115" s="953"/>
      <c r="CA115" s="953">
        <v>18432</v>
      </c>
      <c r="CB115" s="953"/>
      <c r="CC115" s="953"/>
      <c r="CD115" s="953"/>
      <c r="CE115" s="953"/>
      <c r="CF115" s="947">
        <v>0</v>
      </c>
      <c r="CG115" s="948"/>
      <c r="CH115" s="948"/>
      <c r="CI115" s="948"/>
      <c r="CJ115" s="948"/>
      <c r="CK115" s="975"/>
      <c r="CL115" s="976"/>
      <c r="CM115" s="949" t="s">
        <v>314</v>
      </c>
      <c r="CN115" s="950"/>
      <c r="CO115" s="950"/>
      <c r="CP115" s="950"/>
      <c r="CQ115" s="950"/>
      <c r="CR115" s="950"/>
      <c r="CS115" s="950"/>
      <c r="CT115" s="950"/>
      <c r="CU115" s="950"/>
      <c r="CV115" s="950"/>
      <c r="CW115" s="950"/>
      <c r="CX115" s="950"/>
      <c r="CY115" s="950"/>
      <c r="CZ115" s="950"/>
      <c r="DA115" s="950"/>
      <c r="DB115" s="950"/>
      <c r="DC115" s="950"/>
      <c r="DD115" s="950"/>
      <c r="DE115" s="950"/>
      <c r="DF115" s="951"/>
      <c r="DG115" s="985" t="s">
        <v>437</v>
      </c>
      <c r="DH115" s="986"/>
      <c r="DI115" s="986"/>
      <c r="DJ115" s="986"/>
      <c r="DK115" s="987"/>
      <c r="DL115" s="988" t="s">
        <v>463</v>
      </c>
      <c r="DM115" s="986"/>
      <c r="DN115" s="986"/>
      <c r="DO115" s="986"/>
      <c r="DP115" s="987"/>
      <c r="DQ115" s="988" t="s">
        <v>107</v>
      </c>
      <c r="DR115" s="986"/>
      <c r="DS115" s="986"/>
      <c r="DT115" s="986"/>
      <c r="DU115" s="987"/>
      <c r="DV115" s="989" t="s">
        <v>336</v>
      </c>
      <c r="DW115" s="990"/>
      <c r="DX115" s="990"/>
      <c r="DY115" s="990"/>
      <c r="DZ115" s="991"/>
    </row>
    <row r="116" spans="1:130" s="216" customFormat="1" ht="26.25" customHeight="1" x14ac:dyDescent="0.2">
      <c r="A116" s="983"/>
      <c r="B116" s="984"/>
      <c r="C116" s="992" t="s">
        <v>315</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107</v>
      </c>
      <c r="AB116" s="986"/>
      <c r="AC116" s="986"/>
      <c r="AD116" s="986"/>
      <c r="AE116" s="987"/>
      <c r="AF116" s="988" t="s">
        <v>463</v>
      </c>
      <c r="AG116" s="986"/>
      <c r="AH116" s="986"/>
      <c r="AI116" s="986"/>
      <c r="AJ116" s="987"/>
      <c r="AK116" s="988" t="s">
        <v>463</v>
      </c>
      <c r="AL116" s="986"/>
      <c r="AM116" s="986"/>
      <c r="AN116" s="986"/>
      <c r="AO116" s="987"/>
      <c r="AP116" s="989" t="s">
        <v>463</v>
      </c>
      <c r="AQ116" s="990"/>
      <c r="AR116" s="990"/>
      <c r="AS116" s="990"/>
      <c r="AT116" s="991"/>
      <c r="AU116" s="935"/>
      <c r="AV116" s="936"/>
      <c r="AW116" s="936"/>
      <c r="AX116" s="936"/>
      <c r="AY116" s="936"/>
      <c r="AZ116" s="994" t="s">
        <v>479</v>
      </c>
      <c r="BA116" s="995"/>
      <c r="BB116" s="995"/>
      <c r="BC116" s="995"/>
      <c r="BD116" s="995"/>
      <c r="BE116" s="995"/>
      <c r="BF116" s="995"/>
      <c r="BG116" s="995"/>
      <c r="BH116" s="995"/>
      <c r="BI116" s="995"/>
      <c r="BJ116" s="995"/>
      <c r="BK116" s="995"/>
      <c r="BL116" s="995"/>
      <c r="BM116" s="995"/>
      <c r="BN116" s="995"/>
      <c r="BO116" s="995"/>
      <c r="BP116" s="996"/>
      <c r="BQ116" s="952" t="s">
        <v>336</v>
      </c>
      <c r="BR116" s="953"/>
      <c r="BS116" s="953"/>
      <c r="BT116" s="953"/>
      <c r="BU116" s="953"/>
      <c r="BV116" s="953" t="s">
        <v>336</v>
      </c>
      <c r="BW116" s="953"/>
      <c r="BX116" s="953"/>
      <c r="BY116" s="953"/>
      <c r="BZ116" s="953"/>
      <c r="CA116" s="953" t="s">
        <v>437</v>
      </c>
      <c r="CB116" s="953"/>
      <c r="CC116" s="953"/>
      <c r="CD116" s="953"/>
      <c r="CE116" s="953"/>
      <c r="CF116" s="947" t="s">
        <v>437</v>
      </c>
      <c r="CG116" s="948"/>
      <c r="CH116" s="948"/>
      <c r="CI116" s="948"/>
      <c r="CJ116" s="948"/>
      <c r="CK116" s="975"/>
      <c r="CL116" s="976"/>
      <c r="CM116" s="949" t="s">
        <v>316</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85" t="s">
        <v>336</v>
      </c>
      <c r="DH116" s="986"/>
      <c r="DI116" s="986"/>
      <c r="DJ116" s="986"/>
      <c r="DK116" s="987"/>
      <c r="DL116" s="988" t="s">
        <v>463</v>
      </c>
      <c r="DM116" s="986"/>
      <c r="DN116" s="986"/>
      <c r="DO116" s="986"/>
      <c r="DP116" s="987"/>
      <c r="DQ116" s="988" t="s">
        <v>336</v>
      </c>
      <c r="DR116" s="986"/>
      <c r="DS116" s="986"/>
      <c r="DT116" s="986"/>
      <c r="DU116" s="987"/>
      <c r="DV116" s="989" t="s">
        <v>463</v>
      </c>
      <c r="DW116" s="990"/>
      <c r="DX116" s="990"/>
      <c r="DY116" s="990"/>
      <c r="DZ116" s="991"/>
    </row>
    <row r="117" spans="1:130" s="216" customFormat="1" ht="26.25" customHeight="1" x14ac:dyDescent="0.2">
      <c r="A117" s="939" t="s">
        <v>156</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04" t="s">
        <v>480</v>
      </c>
      <c r="Z117" s="921"/>
      <c r="AA117" s="1005">
        <v>19268162</v>
      </c>
      <c r="AB117" s="1006"/>
      <c r="AC117" s="1006"/>
      <c r="AD117" s="1006"/>
      <c r="AE117" s="1007"/>
      <c r="AF117" s="1008">
        <v>19108865</v>
      </c>
      <c r="AG117" s="1006"/>
      <c r="AH117" s="1006"/>
      <c r="AI117" s="1006"/>
      <c r="AJ117" s="1007"/>
      <c r="AK117" s="1008">
        <v>18683363</v>
      </c>
      <c r="AL117" s="1006"/>
      <c r="AM117" s="1006"/>
      <c r="AN117" s="1006"/>
      <c r="AO117" s="1007"/>
      <c r="AP117" s="1009"/>
      <c r="AQ117" s="1010"/>
      <c r="AR117" s="1010"/>
      <c r="AS117" s="1010"/>
      <c r="AT117" s="1011"/>
      <c r="AU117" s="935"/>
      <c r="AV117" s="936"/>
      <c r="AW117" s="936"/>
      <c r="AX117" s="936"/>
      <c r="AY117" s="936"/>
      <c r="AZ117" s="1001" t="s">
        <v>481</v>
      </c>
      <c r="BA117" s="1002"/>
      <c r="BB117" s="1002"/>
      <c r="BC117" s="1002"/>
      <c r="BD117" s="1002"/>
      <c r="BE117" s="1002"/>
      <c r="BF117" s="1002"/>
      <c r="BG117" s="1002"/>
      <c r="BH117" s="1002"/>
      <c r="BI117" s="1002"/>
      <c r="BJ117" s="1002"/>
      <c r="BK117" s="1002"/>
      <c r="BL117" s="1002"/>
      <c r="BM117" s="1002"/>
      <c r="BN117" s="1002"/>
      <c r="BO117" s="1002"/>
      <c r="BP117" s="1003"/>
      <c r="BQ117" s="952" t="s">
        <v>336</v>
      </c>
      <c r="BR117" s="953"/>
      <c r="BS117" s="953"/>
      <c r="BT117" s="953"/>
      <c r="BU117" s="953"/>
      <c r="BV117" s="953" t="s">
        <v>336</v>
      </c>
      <c r="BW117" s="953"/>
      <c r="BX117" s="953"/>
      <c r="BY117" s="953"/>
      <c r="BZ117" s="953"/>
      <c r="CA117" s="953" t="s">
        <v>336</v>
      </c>
      <c r="CB117" s="953"/>
      <c r="CC117" s="953"/>
      <c r="CD117" s="953"/>
      <c r="CE117" s="953"/>
      <c r="CF117" s="947" t="s">
        <v>336</v>
      </c>
      <c r="CG117" s="948"/>
      <c r="CH117" s="948"/>
      <c r="CI117" s="948"/>
      <c r="CJ117" s="948"/>
      <c r="CK117" s="975"/>
      <c r="CL117" s="976"/>
      <c r="CM117" s="949" t="s">
        <v>317</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85" t="s">
        <v>336</v>
      </c>
      <c r="DH117" s="986"/>
      <c r="DI117" s="986"/>
      <c r="DJ117" s="986"/>
      <c r="DK117" s="987"/>
      <c r="DL117" s="988" t="s">
        <v>336</v>
      </c>
      <c r="DM117" s="986"/>
      <c r="DN117" s="986"/>
      <c r="DO117" s="986"/>
      <c r="DP117" s="987"/>
      <c r="DQ117" s="988" t="s">
        <v>336</v>
      </c>
      <c r="DR117" s="986"/>
      <c r="DS117" s="986"/>
      <c r="DT117" s="986"/>
      <c r="DU117" s="987"/>
      <c r="DV117" s="989" t="s">
        <v>336</v>
      </c>
      <c r="DW117" s="990"/>
      <c r="DX117" s="990"/>
      <c r="DY117" s="990"/>
      <c r="DZ117" s="991"/>
    </row>
    <row r="118" spans="1:130" s="216" customFormat="1" ht="26.25" customHeight="1" x14ac:dyDescent="0.2">
      <c r="A118" s="939" t="s">
        <v>295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292</v>
      </c>
      <c r="AB118" s="920"/>
      <c r="AC118" s="920"/>
      <c r="AD118" s="920"/>
      <c r="AE118" s="921"/>
      <c r="AF118" s="919" t="s">
        <v>293</v>
      </c>
      <c r="AG118" s="920"/>
      <c r="AH118" s="920"/>
      <c r="AI118" s="920"/>
      <c r="AJ118" s="921"/>
      <c r="AK118" s="919" t="s">
        <v>229</v>
      </c>
      <c r="AL118" s="920"/>
      <c r="AM118" s="920"/>
      <c r="AN118" s="920"/>
      <c r="AO118" s="921"/>
      <c r="AP118" s="997" t="s">
        <v>294</v>
      </c>
      <c r="AQ118" s="998"/>
      <c r="AR118" s="998"/>
      <c r="AS118" s="998"/>
      <c r="AT118" s="999"/>
      <c r="AU118" s="935"/>
      <c r="AV118" s="936"/>
      <c r="AW118" s="936"/>
      <c r="AX118" s="936"/>
      <c r="AY118" s="936"/>
      <c r="AZ118" s="1000" t="s">
        <v>318</v>
      </c>
      <c r="BA118" s="992"/>
      <c r="BB118" s="992"/>
      <c r="BC118" s="992"/>
      <c r="BD118" s="992"/>
      <c r="BE118" s="992"/>
      <c r="BF118" s="992"/>
      <c r="BG118" s="992"/>
      <c r="BH118" s="992"/>
      <c r="BI118" s="992"/>
      <c r="BJ118" s="992"/>
      <c r="BK118" s="992"/>
      <c r="BL118" s="992"/>
      <c r="BM118" s="992"/>
      <c r="BN118" s="992"/>
      <c r="BO118" s="992"/>
      <c r="BP118" s="993"/>
      <c r="BQ118" s="1026" t="s">
        <v>463</v>
      </c>
      <c r="BR118" s="1027"/>
      <c r="BS118" s="1027"/>
      <c r="BT118" s="1027"/>
      <c r="BU118" s="1027"/>
      <c r="BV118" s="1027" t="s">
        <v>336</v>
      </c>
      <c r="BW118" s="1027"/>
      <c r="BX118" s="1027"/>
      <c r="BY118" s="1027"/>
      <c r="BZ118" s="1027"/>
      <c r="CA118" s="1027" t="s">
        <v>107</v>
      </c>
      <c r="CB118" s="1027"/>
      <c r="CC118" s="1027"/>
      <c r="CD118" s="1027"/>
      <c r="CE118" s="1027"/>
      <c r="CF118" s="947" t="s">
        <v>336</v>
      </c>
      <c r="CG118" s="948"/>
      <c r="CH118" s="948"/>
      <c r="CI118" s="948"/>
      <c r="CJ118" s="948"/>
      <c r="CK118" s="975"/>
      <c r="CL118" s="976"/>
      <c r="CM118" s="949" t="s">
        <v>319</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85" t="s">
        <v>336</v>
      </c>
      <c r="DH118" s="986"/>
      <c r="DI118" s="986"/>
      <c r="DJ118" s="986"/>
      <c r="DK118" s="987"/>
      <c r="DL118" s="988" t="s">
        <v>336</v>
      </c>
      <c r="DM118" s="986"/>
      <c r="DN118" s="986"/>
      <c r="DO118" s="986"/>
      <c r="DP118" s="987"/>
      <c r="DQ118" s="988" t="s">
        <v>336</v>
      </c>
      <c r="DR118" s="986"/>
      <c r="DS118" s="986"/>
      <c r="DT118" s="986"/>
      <c r="DU118" s="987"/>
      <c r="DV118" s="989" t="s">
        <v>336</v>
      </c>
      <c r="DW118" s="990"/>
      <c r="DX118" s="990"/>
      <c r="DY118" s="990"/>
      <c r="DZ118" s="991"/>
    </row>
    <row r="119" spans="1:130" s="216" customFormat="1" ht="26.25" customHeight="1" x14ac:dyDescent="0.2">
      <c r="A119" s="1083" t="s">
        <v>298</v>
      </c>
      <c r="B119" s="974"/>
      <c r="C119" s="956" t="s">
        <v>299</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336</v>
      </c>
      <c r="AB119" s="927"/>
      <c r="AC119" s="927"/>
      <c r="AD119" s="927"/>
      <c r="AE119" s="928"/>
      <c r="AF119" s="929" t="s">
        <v>107</v>
      </c>
      <c r="AG119" s="927"/>
      <c r="AH119" s="927"/>
      <c r="AI119" s="927"/>
      <c r="AJ119" s="928"/>
      <c r="AK119" s="929" t="s">
        <v>477</v>
      </c>
      <c r="AL119" s="927"/>
      <c r="AM119" s="927"/>
      <c r="AN119" s="927"/>
      <c r="AO119" s="928"/>
      <c r="AP119" s="930" t="s">
        <v>336</v>
      </c>
      <c r="AQ119" s="931"/>
      <c r="AR119" s="931"/>
      <c r="AS119" s="931"/>
      <c r="AT119" s="932"/>
      <c r="AU119" s="937"/>
      <c r="AV119" s="938"/>
      <c r="AW119" s="938"/>
      <c r="AX119" s="938"/>
      <c r="AY119" s="938"/>
      <c r="AZ119" s="234" t="s">
        <v>156</v>
      </c>
      <c r="BA119" s="234"/>
      <c r="BB119" s="234"/>
      <c r="BC119" s="234"/>
      <c r="BD119" s="234"/>
      <c r="BE119" s="234"/>
      <c r="BF119" s="234"/>
      <c r="BG119" s="234"/>
      <c r="BH119" s="234"/>
      <c r="BI119" s="234"/>
      <c r="BJ119" s="234"/>
      <c r="BK119" s="234"/>
      <c r="BL119" s="234"/>
      <c r="BM119" s="234"/>
      <c r="BN119" s="234"/>
      <c r="BO119" s="1004" t="s">
        <v>482</v>
      </c>
      <c r="BP119" s="1032"/>
      <c r="BQ119" s="1026">
        <v>215257833</v>
      </c>
      <c r="BR119" s="1027"/>
      <c r="BS119" s="1027"/>
      <c r="BT119" s="1027"/>
      <c r="BU119" s="1027"/>
      <c r="BV119" s="1027">
        <v>210010830</v>
      </c>
      <c r="BW119" s="1027"/>
      <c r="BX119" s="1027"/>
      <c r="BY119" s="1027"/>
      <c r="BZ119" s="1027"/>
      <c r="CA119" s="1027">
        <v>203582275</v>
      </c>
      <c r="CB119" s="1027"/>
      <c r="CC119" s="1027"/>
      <c r="CD119" s="1027"/>
      <c r="CE119" s="1027"/>
      <c r="CF119" s="1028"/>
      <c r="CG119" s="1029"/>
      <c r="CH119" s="1029"/>
      <c r="CI119" s="1029"/>
      <c r="CJ119" s="1030"/>
      <c r="CK119" s="977"/>
      <c r="CL119" s="978"/>
      <c r="CM119" s="1000" t="s">
        <v>320</v>
      </c>
      <c r="CN119" s="992"/>
      <c r="CO119" s="992"/>
      <c r="CP119" s="992"/>
      <c r="CQ119" s="992"/>
      <c r="CR119" s="992"/>
      <c r="CS119" s="992"/>
      <c r="CT119" s="992"/>
      <c r="CU119" s="992"/>
      <c r="CV119" s="992"/>
      <c r="CW119" s="992"/>
      <c r="CX119" s="992"/>
      <c r="CY119" s="992"/>
      <c r="CZ119" s="992"/>
      <c r="DA119" s="992"/>
      <c r="DB119" s="992"/>
      <c r="DC119" s="992"/>
      <c r="DD119" s="992"/>
      <c r="DE119" s="992"/>
      <c r="DF119" s="993"/>
      <c r="DG119" s="1031">
        <v>1831864</v>
      </c>
      <c r="DH119" s="1013"/>
      <c r="DI119" s="1013"/>
      <c r="DJ119" s="1013"/>
      <c r="DK119" s="1014"/>
      <c r="DL119" s="1012">
        <v>2105805</v>
      </c>
      <c r="DM119" s="1013"/>
      <c r="DN119" s="1013"/>
      <c r="DO119" s="1013"/>
      <c r="DP119" s="1014"/>
      <c r="DQ119" s="1012">
        <v>2034182</v>
      </c>
      <c r="DR119" s="1013"/>
      <c r="DS119" s="1013"/>
      <c r="DT119" s="1013"/>
      <c r="DU119" s="1014"/>
      <c r="DV119" s="1015">
        <v>2.1</v>
      </c>
      <c r="DW119" s="1016"/>
      <c r="DX119" s="1016"/>
      <c r="DY119" s="1016"/>
      <c r="DZ119" s="1017"/>
    </row>
    <row r="120" spans="1:130" s="216" customFormat="1" ht="26.25" customHeight="1" x14ac:dyDescent="0.2">
      <c r="A120" s="1084"/>
      <c r="B120" s="976"/>
      <c r="C120" s="949" t="s">
        <v>302</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85" t="s">
        <v>336</v>
      </c>
      <c r="AB120" s="986"/>
      <c r="AC120" s="986"/>
      <c r="AD120" s="986"/>
      <c r="AE120" s="987"/>
      <c r="AF120" s="988" t="s">
        <v>463</v>
      </c>
      <c r="AG120" s="986"/>
      <c r="AH120" s="986"/>
      <c r="AI120" s="986"/>
      <c r="AJ120" s="987"/>
      <c r="AK120" s="988" t="s">
        <v>336</v>
      </c>
      <c r="AL120" s="986"/>
      <c r="AM120" s="986"/>
      <c r="AN120" s="986"/>
      <c r="AO120" s="987"/>
      <c r="AP120" s="989" t="s">
        <v>463</v>
      </c>
      <c r="AQ120" s="990"/>
      <c r="AR120" s="990"/>
      <c r="AS120" s="990"/>
      <c r="AT120" s="991"/>
      <c r="AU120" s="1018" t="s">
        <v>321</v>
      </c>
      <c r="AV120" s="1019"/>
      <c r="AW120" s="1019"/>
      <c r="AX120" s="1019"/>
      <c r="AY120" s="1020"/>
      <c r="AZ120" s="956" t="s">
        <v>322</v>
      </c>
      <c r="BA120" s="924"/>
      <c r="BB120" s="924"/>
      <c r="BC120" s="924"/>
      <c r="BD120" s="924"/>
      <c r="BE120" s="924"/>
      <c r="BF120" s="924"/>
      <c r="BG120" s="924"/>
      <c r="BH120" s="924"/>
      <c r="BI120" s="924"/>
      <c r="BJ120" s="924"/>
      <c r="BK120" s="924"/>
      <c r="BL120" s="924"/>
      <c r="BM120" s="924"/>
      <c r="BN120" s="924"/>
      <c r="BO120" s="924"/>
      <c r="BP120" s="925"/>
      <c r="BQ120" s="957">
        <v>43911541</v>
      </c>
      <c r="BR120" s="958"/>
      <c r="BS120" s="958"/>
      <c r="BT120" s="958"/>
      <c r="BU120" s="958"/>
      <c r="BV120" s="958">
        <v>43606990</v>
      </c>
      <c r="BW120" s="958"/>
      <c r="BX120" s="958"/>
      <c r="BY120" s="958"/>
      <c r="BZ120" s="958"/>
      <c r="CA120" s="958">
        <v>48061064</v>
      </c>
      <c r="CB120" s="958"/>
      <c r="CC120" s="958"/>
      <c r="CD120" s="958"/>
      <c r="CE120" s="958"/>
      <c r="CF120" s="971">
        <v>50.6</v>
      </c>
      <c r="CG120" s="972"/>
      <c r="CH120" s="972"/>
      <c r="CI120" s="972"/>
      <c r="CJ120" s="972"/>
      <c r="CK120" s="1033" t="s">
        <v>323</v>
      </c>
      <c r="CL120" s="1034"/>
      <c r="CM120" s="1034"/>
      <c r="CN120" s="1034"/>
      <c r="CO120" s="1035"/>
      <c r="CP120" s="1041" t="s">
        <v>483</v>
      </c>
      <c r="CQ120" s="1042"/>
      <c r="CR120" s="1042"/>
      <c r="CS120" s="1042"/>
      <c r="CT120" s="1042"/>
      <c r="CU120" s="1042"/>
      <c r="CV120" s="1042"/>
      <c r="CW120" s="1042"/>
      <c r="CX120" s="1042"/>
      <c r="CY120" s="1042"/>
      <c r="CZ120" s="1042"/>
      <c r="DA120" s="1042"/>
      <c r="DB120" s="1042"/>
      <c r="DC120" s="1042"/>
      <c r="DD120" s="1042"/>
      <c r="DE120" s="1042"/>
      <c r="DF120" s="1043"/>
      <c r="DG120" s="957">
        <v>31440583</v>
      </c>
      <c r="DH120" s="958"/>
      <c r="DI120" s="958"/>
      <c r="DJ120" s="958"/>
      <c r="DK120" s="958"/>
      <c r="DL120" s="958">
        <v>29550245</v>
      </c>
      <c r="DM120" s="958"/>
      <c r="DN120" s="958"/>
      <c r="DO120" s="958"/>
      <c r="DP120" s="958"/>
      <c r="DQ120" s="958">
        <v>28009428</v>
      </c>
      <c r="DR120" s="958"/>
      <c r="DS120" s="958"/>
      <c r="DT120" s="958"/>
      <c r="DU120" s="958"/>
      <c r="DV120" s="959">
        <v>29.5</v>
      </c>
      <c r="DW120" s="959"/>
      <c r="DX120" s="959"/>
      <c r="DY120" s="959"/>
      <c r="DZ120" s="960"/>
    </row>
    <row r="121" spans="1:130" s="216" customFormat="1" ht="26.25" customHeight="1" x14ac:dyDescent="0.2">
      <c r="A121" s="1084"/>
      <c r="B121" s="976"/>
      <c r="C121" s="1001" t="s">
        <v>324</v>
      </c>
      <c r="D121" s="1002"/>
      <c r="E121" s="1002"/>
      <c r="F121" s="1002"/>
      <c r="G121" s="1002"/>
      <c r="H121" s="1002"/>
      <c r="I121" s="1002"/>
      <c r="J121" s="1002"/>
      <c r="K121" s="1002"/>
      <c r="L121" s="1002"/>
      <c r="M121" s="1002"/>
      <c r="N121" s="1002"/>
      <c r="O121" s="1002"/>
      <c r="P121" s="1002"/>
      <c r="Q121" s="1002"/>
      <c r="R121" s="1002"/>
      <c r="S121" s="1002"/>
      <c r="T121" s="1002"/>
      <c r="U121" s="1002"/>
      <c r="V121" s="1002"/>
      <c r="W121" s="1002"/>
      <c r="X121" s="1002"/>
      <c r="Y121" s="1002"/>
      <c r="Z121" s="1003"/>
      <c r="AA121" s="985" t="s">
        <v>336</v>
      </c>
      <c r="AB121" s="986"/>
      <c r="AC121" s="986"/>
      <c r="AD121" s="986"/>
      <c r="AE121" s="987"/>
      <c r="AF121" s="988" t="s">
        <v>463</v>
      </c>
      <c r="AG121" s="986"/>
      <c r="AH121" s="986"/>
      <c r="AI121" s="986"/>
      <c r="AJ121" s="987"/>
      <c r="AK121" s="988" t="s">
        <v>336</v>
      </c>
      <c r="AL121" s="986"/>
      <c r="AM121" s="986"/>
      <c r="AN121" s="986"/>
      <c r="AO121" s="987"/>
      <c r="AP121" s="989" t="s">
        <v>336</v>
      </c>
      <c r="AQ121" s="990"/>
      <c r="AR121" s="990"/>
      <c r="AS121" s="990"/>
      <c r="AT121" s="991"/>
      <c r="AU121" s="1021"/>
      <c r="AV121" s="1022"/>
      <c r="AW121" s="1022"/>
      <c r="AX121" s="1022"/>
      <c r="AY121" s="1023"/>
      <c r="AZ121" s="949" t="s">
        <v>325</v>
      </c>
      <c r="BA121" s="950"/>
      <c r="BB121" s="950"/>
      <c r="BC121" s="950"/>
      <c r="BD121" s="950"/>
      <c r="BE121" s="950"/>
      <c r="BF121" s="950"/>
      <c r="BG121" s="950"/>
      <c r="BH121" s="950"/>
      <c r="BI121" s="950"/>
      <c r="BJ121" s="950"/>
      <c r="BK121" s="950"/>
      <c r="BL121" s="950"/>
      <c r="BM121" s="950"/>
      <c r="BN121" s="950"/>
      <c r="BO121" s="950"/>
      <c r="BP121" s="951"/>
      <c r="BQ121" s="952">
        <v>39960500</v>
      </c>
      <c r="BR121" s="953"/>
      <c r="BS121" s="953"/>
      <c r="BT121" s="953"/>
      <c r="BU121" s="953"/>
      <c r="BV121" s="953">
        <v>37858072</v>
      </c>
      <c r="BW121" s="953"/>
      <c r="BX121" s="953"/>
      <c r="BY121" s="953"/>
      <c r="BZ121" s="953"/>
      <c r="CA121" s="953">
        <v>36548167</v>
      </c>
      <c r="CB121" s="953"/>
      <c r="CC121" s="953"/>
      <c r="CD121" s="953"/>
      <c r="CE121" s="953"/>
      <c r="CF121" s="947">
        <v>38.4</v>
      </c>
      <c r="CG121" s="948"/>
      <c r="CH121" s="948"/>
      <c r="CI121" s="948"/>
      <c r="CJ121" s="948"/>
      <c r="CK121" s="1036"/>
      <c r="CL121" s="1037"/>
      <c r="CM121" s="1037"/>
      <c r="CN121" s="1037"/>
      <c r="CO121" s="1038"/>
      <c r="CP121" s="1046" t="s">
        <v>484</v>
      </c>
      <c r="CQ121" s="1047"/>
      <c r="CR121" s="1047"/>
      <c r="CS121" s="1047"/>
      <c r="CT121" s="1047"/>
      <c r="CU121" s="1047"/>
      <c r="CV121" s="1047"/>
      <c r="CW121" s="1047"/>
      <c r="CX121" s="1047"/>
      <c r="CY121" s="1047"/>
      <c r="CZ121" s="1047"/>
      <c r="DA121" s="1047"/>
      <c r="DB121" s="1047"/>
      <c r="DC121" s="1047"/>
      <c r="DD121" s="1047"/>
      <c r="DE121" s="1047"/>
      <c r="DF121" s="1048"/>
      <c r="DG121" s="952">
        <v>6946245</v>
      </c>
      <c r="DH121" s="953"/>
      <c r="DI121" s="953"/>
      <c r="DJ121" s="953"/>
      <c r="DK121" s="953"/>
      <c r="DL121" s="953">
        <v>6474211</v>
      </c>
      <c r="DM121" s="953"/>
      <c r="DN121" s="953"/>
      <c r="DO121" s="953"/>
      <c r="DP121" s="953"/>
      <c r="DQ121" s="953">
        <v>6045503</v>
      </c>
      <c r="DR121" s="953"/>
      <c r="DS121" s="953"/>
      <c r="DT121" s="953"/>
      <c r="DU121" s="953"/>
      <c r="DV121" s="954">
        <v>6.4</v>
      </c>
      <c r="DW121" s="954"/>
      <c r="DX121" s="954"/>
      <c r="DY121" s="954"/>
      <c r="DZ121" s="955"/>
    </row>
    <row r="122" spans="1:130" s="216" customFormat="1" ht="26.25" customHeight="1" x14ac:dyDescent="0.2">
      <c r="A122" s="1084"/>
      <c r="B122" s="976"/>
      <c r="C122" s="949" t="s">
        <v>311</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85" t="s">
        <v>463</v>
      </c>
      <c r="AB122" s="986"/>
      <c r="AC122" s="986"/>
      <c r="AD122" s="986"/>
      <c r="AE122" s="987"/>
      <c r="AF122" s="988" t="s">
        <v>463</v>
      </c>
      <c r="AG122" s="986"/>
      <c r="AH122" s="986"/>
      <c r="AI122" s="986"/>
      <c r="AJ122" s="987"/>
      <c r="AK122" s="988" t="s">
        <v>463</v>
      </c>
      <c r="AL122" s="986"/>
      <c r="AM122" s="986"/>
      <c r="AN122" s="986"/>
      <c r="AO122" s="987"/>
      <c r="AP122" s="989" t="s">
        <v>336</v>
      </c>
      <c r="AQ122" s="990"/>
      <c r="AR122" s="990"/>
      <c r="AS122" s="990"/>
      <c r="AT122" s="991"/>
      <c r="AU122" s="1021"/>
      <c r="AV122" s="1022"/>
      <c r="AW122" s="1022"/>
      <c r="AX122" s="1022"/>
      <c r="AY122" s="1023"/>
      <c r="AZ122" s="1000" t="s">
        <v>326</v>
      </c>
      <c r="BA122" s="992"/>
      <c r="BB122" s="992"/>
      <c r="BC122" s="992"/>
      <c r="BD122" s="992"/>
      <c r="BE122" s="992"/>
      <c r="BF122" s="992"/>
      <c r="BG122" s="992"/>
      <c r="BH122" s="992"/>
      <c r="BI122" s="992"/>
      <c r="BJ122" s="992"/>
      <c r="BK122" s="992"/>
      <c r="BL122" s="992"/>
      <c r="BM122" s="992"/>
      <c r="BN122" s="992"/>
      <c r="BO122" s="992"/>
      <c r="BP122" s="993"/>
      <c r="BQ122" s="1026">
        <v>176849641</v>
      </c>
      <c r="BR122" s="1027"/>
      <c r="BS122" s="1027"/>
      <c r="BT122" s="1027"/>
      <c r="BU122" s="1027"/>
      <c r="BV122" s="1027">
        <v>176830422</v>
      </c>
      <c r="BW122" s="1027"/>
      <c r="BX122" s="1027"/>
      <c r="BY122" s="1027"/>
      <c r="BZ122" s="1027"/>
      <c r="CA122" s="1027">
        <v>176298589</v>
      </c>
      <c r="CB122" s="1027"/>
      <c r="CC122" s="1027"/>
      <c r="CD122" s="1027"/>
      <c r="CE122" s="1027"/>
      <c r="CF122" s="1044">
        <v>185.5</v>
      </c>
      <c r="CG122" s="1045"/>
      <c r="CH122" s="1045"/>
      <c r="CI122" s="1045"/>
      <c r="CJ122" s="1045"/>
      <c r="CK122" s="1036"/>
      <c r="CL122" s="1037"/>
      <c r="CM122" s="1037"/>
      <c r="CN122" s="1037"/>
      <c r="CO122" s="1038"/>
      <c r="CP122" s="1046" t="s">
        <v>485</v>
      </c>
      <c r="CQ122" s="1047"/>
      <c r="CR122" s="1047"/>
      <c r="CS122" s="1047"/>
      <c r="CT122" s="1047"/>
      <c r="CU122" s="1047"/>
      <c r="CV122" s="1047"/>
      <c r="CW122" s="1047"/>
      <c r="CX122" s="1047"/>
      <c r="CY122" s="1047"/>
      <c r="CZ122" s="1047"/>
      <c r="DA122" s="1047"/>
      <c r="DB122" s="1047"/>
      <c r="DC122" s="1047"/>
      <c r="DD122" s="1047"/>
      <c r="DE122" s="1047"/>
      <c r="DF122" s="1048"/>
      <c r="DG122" s="952">
        <v>1831579</v>
      </c>
      <c r="DH122" s="953"/>
      <c r="DI122" s="953"/>
      <c r="DJ122" s="953"/>
      <c r="DK122" s="953"/>
      <c r="DL122" s="953">
        <v>1774703</v>
      </c>
      <c r="DM122" s="953"/>
      <c r="DN122" s="953"/>
      <c r="DO122" s="953"/>
      <c r="DP122" s="953"/>
      <c r="DQ122" s="953">
        <v>1709932</v>
      </c>
      <c r="DR122" s="953"/>
      <c r="DS122" s="953"/>
      <c r="DT122" s="953"/>
      <c r="DU122" s="953"/>
      <c r="DV122" s="954">
        <v>1.8</v>
      </c>
      <c r="DW122" s="954"/>
      <c r="DX122" s="954"/>
      <c r="DY122" s="954"/>
      <c r="DZ122" s="955"/>
    </row>
    <row r="123" spans="1:130" s="216" customFormat="1" ht="26.25" customHeight="1" x14ac:dyDescent="0.2">
      <c r="A123" s="1084"/>
      <c r="B123" s="976"/>
      <c r="C123" s="949" t="s">
        <v>316</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85" t="s">
        <v>463</v>
      </c>
      <c r="AB123" s="986"/>
      <c r="AC123" s="986"/>
      <c r="AD123" s="986"/>
      <c r="AE123" s="987"/>
      <c r="AF123" s="988" t="s">
        <v>336</v>
      </c>
      <c r="AG123" s="986"/>
      <c r="AH123" s="986"/>
      <c r="AI123" s="986"/>
      <c r="AJ123" s="987"/>
      <c r="AK123" s="988" t="s">
        <v>336</v>
      </c>
      <c r="AL123" s="986"/>
      <c r="AM123" s="986"/>
      <c r="AN123" s="986"/>
      <c r="AO123" s="987"/>
      <c r="AP123" s="989" t="s">
        <v>463</v>
      </c>
      <c r="AQ123" s="990"/>
      <c r="AR123" s="990"/>
      <c r="AS123" s="990"/>
      <c r="AT123" s="991"/>
      <c r="AU123" s="1024"/>
      <c r="AV123" s="1025"/>
      <c r="AW123" s="1025"/>
      <c r="AX123" s="1025"/>
      <c r="AY123" s="1025"/>
      <c r="AZ123" s="234" t="s">
        <v>156</v>
      </c>
      <c r="BA123" s="234"/>
      <c r="BB123" s="234"/>
      <c r="BC123" s="234"/>
      <c r="BD123" s="234"/>
      <c r="BE123" s="234"/>
      <c r="BF123" s="234"/>
      <c r="BG123" s="234"/>
      <c r="BH123" s="234"/>
      <c r="BI123" s="234"/>
      <c r="BJ123" s="234"/>
      <c r="BK123" s="234"/>
      <c r="BL123" s="234"/>
      <c r="BM123" s="234"/>
      <c r="BN123" s="234"/>
      <c r="BO123" s="1004" t="s">
        <v>486</v>
      </c>
      <c r="BP123" s="1032"/>
      <c r="BQ123" s="1090">
        <v>260721682</v>
      </c>
      <c r="BR123" s="1091"/>
      <c r="BS123" s="1091"/>
      <c r="BT123" s="1091"/>
      <c r="BU123" s="1091"/>
      <c r="BV123" s="1091">
        <v>258295484</v>
      </c>
      <c r="BW123" s="1091"/>
      <c r="BX123" s="1091"/>
      <c r="BY123" s="1091"/>
      <c r="BZ123" s="1091"/>
      <c r="CA123" s="1091">
        <v>260907820</v>
      </c>
      <c r="CB123" s="1091"/>
      <c r="CC123" s="1091"/>
      <c r="CD123" s="1091"/>
      <c r="CE123" s="1091"/>
      <c r="CF123" s="1028"/>
      <c r="CG123" s="1029"/>
      <c r="CH123" s="1029"/>
      <c r="CI123" s="1029"/>
      <c r="CJ123" s="1030"/>
      <c r="CK123" s="1036"/>
      <c r="CL123" s="1037"/>
      <c r="CM123" s="1037"/>
      <c r="CN123" s="1037"/>
      <c r="CO123" s="1038"/>
      <c r="CP123" s="1046" t="s">
        <v>281</v>
      </c>
      <c r="CQ123" s="1047"/>
      <c r="CR123" s="1047"/>
      <c r="CS123" s="1047"/>
      <c r="CT123" s="1047"/>
      <c r="CU123" s="1047"/>
      <c r="CV123" s="1047"/>
      <c r="CW123" s="1047"/>
      <c r="CX123" s="1047"/>
      <c r="CY123" s="1047"/>
      <c r="CZ123" s="1047"/>
      <c r="DA123" s="1047"/>
      <c r="DB123" s="1047"/>
      <c r="DC123" s="1047"/>
      <c r="DD123" s="1047"/>
      <c r="DE123" s="1047"/>
      <c r="DF123" s="1048"/>
      <c r="DG123" s="985">
        <v>266555</v>
      </c>
      <c r="DH123" s="986"/>
      <c r="DI123" s="986"/>
      <c r="DJ123" s="986"/>
      <c r="DK123" s="987"/>
      <c r="DL123" s="988">
        <v>1045128</v>
      </c>
      <c r="DM123" s="986"/>
      <c r="DN123" s="986"/>
      <c r="DO123" s="986"/>
      <c r="DP123" s="987"/>
      <c r="DQ123" s="988">
        <v>1361562</v>
      </c>
      <c r="DR123" s="986"/>
      <c r="DS123" s="986"/>
      <c r="DT123" s="986"/>
      <c r="DU123" s="987"/>
      <c r="DV123" s="989">
        <v>1.4</v>
      </c>
      <c r="DW123" s="990"/>
      <c r="DX123" s="990"/>
      <c r="DY123" s="990"/>
      <c r="DZ123" s="991"/>
    </row>
    <row r="124" spans="1:130" s="216" customFormat="1" ht="26.25" customHeight="1" thickBot="1" x14ac:dyDescent="0.25">
      <c r="A124" s="1084"/>
      <c r="B124" s="976"/>
      <c r="C124" s="949" t="s">
        <v>317</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85" t="s">
        <v>336</v>
      </c>
      <c r="AB124" s="986"/>
      <c r="AC124" s="986"/>
      <c r="AD124" s="986"/>
      <c r="AE124" s="987"/>
      <c r="AF124" s="988" t="s">
        <v>336</v>
      </c>
      <c r="AG124" s="986"/>
      <c r="AH124" s="986"/>
      <c r="AI124" s="986"/>
      <c r="AJ124" s="987"/>
      <c r="AK124" s="988" t="s">
        <v>463</v>
      </c>
      <c r="AL124" s="986"/>
      <c r="AM124" s="986"/>
      <c r="AN124" s="986"/>
      <c r="AO124" s="987"/>
      <c r="AP124" s="989" t="s">
        <v>336</v>
      </c>
      <c r="AQ124" s="990"/>
      <c r="AR124" s="990"/>
      <c r="AS124" s="990"/>
      <c r="AT124" s="991"/>
      <c r="AU124" s="1086" t="s">
        <v>327</v>
      </c>
      <c r="AV124" s="1087"/>
      <c r="AW124" s="1087"/>
      <c r="AX124" s="1087"/>
      <c r="AY124" s="1087"/>
      <c r="AZ124" s="1087"/>
      <c r="BA124" s="1087"/>
      <c r="BB124" s="1087"/>
      <c r="BC124" s="1087"/>
      <c r="BD124" s="1087"/>
      <c r="BE124" s="1087"/>
      <c r="BF124" s="1087"/>
      <c r="BG124" s="1087"/>
      <c r="BH124" s="1087"/>
      <c r="BI124" s="1087"/>
      <c r="BJ124" s="1087"/>
      <c r="BK124" s="1087"/>
      <c r="BL124" s="1087"/>
      <c r="BM124" s="1087"/>
      <c r="BN124" s="1087"/>
      <c r="BO124" s="1087"/>
      <c r="BP124" s="1088"/>
      <c r="BQ124" s="1089" t="s">
        <v>463</v>
      </c>
      <c r="BR124" s="1054"/>
      <c r="BS124" s="1054"/>
      <c r="BT124" s="1054"/>
      <c r="BU124" s="1054"/>
      <c r="BV124" s="1054" t="s">
        <v>463</v>
      </c>
      <c r="BW124" s="1054"/>
      <c r="BX124" s="1054"/>
      <c r="BY124" s="1054"/>
      <c r="BZ124" s="1054"/>
      <c r="CA124" s="1054" t="s">
        <v>336</v>
      </c>
      <c r="CB124" s="1054"/>
      <c r="CC124" s="1054"/>
      <c r="CD124" s="1054"/>
      <c r="CE124" s="1054"/>
      <c r="CF124" s="1055"/>
      <c r="CG124" s="1056"/>
      <c r="CH124" s="1056"/>
      <c r="CI124" s="1056"/>
      <c r="CJ124" s="1057"/>
      <c r="CK124" s="1039"/>
      <c r="CL124" s="1039"/>
      <c r="CM124" s="1039"/>
      <c r="CN124" s="1039"/>
      <c r="CO124" s="1040"/>
      <c r="CP124" s="1046" t="s">
        <v>487</v>
      </c>
      <c r="CQ124" s="1047"/>
      <c r="CR124" s="1047"/>
      <c r="CS124" s="1047"/>
      <c r="CT124" s="1047"/>
      <c r="CU124" s="1047"/>
      <c r="CV124" s="1047"/>
      <c r="CW124" s="1047"/>
      <c r="CX124" s="1047"/>
      <c r="CY124" s="1047"/>
      <c r="CZ124" s="1047"/>
      <c r="DA124" s="1047"/>
      <c r="DB124" s="1047"/>
      <c r="DC124" s="1047"/>
      <c r="DD124" s="1047"/>
      <c r="DE124" s="1047"/>
      <c r="DF124" s="1048"/>
      <c r="DG124" s="1031">
        <v>839383</v>
      </c>
      <c r="DH124" s="1013"/>
      <c r="DI124" s="1013"/>
      <c r="DJ124" s="1013"/>
      <c r="DK124" s="1014"/>
      <c r="DL124" s="1012">
        <v>578753</v>
      </c>
      <c r="DM124" s="1013"/>
      <c r="DN124" s="1013"/>
      <c r="DO124" s="1013"/>
      <c r="DP124" s="1014"/>
      <c r="DQ124" s="1012">
        <v>449025</v>
      </c>
      <c r="DR124" s="1013"/>
      <c r="DS124" s="1013"/>
      <c r="DT124" s="1013"/>
      <c r="DU124" s="1014"/>
      <c r="DV124" s="1015">
        <v>0.5</v>
      </c>
      <c r="DW124" s="1016"/>
      <c r="DX124" s="1016"/>
      <c r="DY124" s="1016"/>
      <c r="DZ124" s="1017"/>
    </row>
    <row r="125" spans="1:130" s="216" customFormat="1" ht="26.25" customHeight="1" x14ac:dyDescent="0.2">
      <c r="A125" s="1084"/>
      <c r="B125" s="976"/>
      <c r="C125" s="949" t="s">
        <v>319</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85" t="s">
        <v>336</v>
      </c>
      <c r="AB125" s="986"/>
      <c r="AC125" s="986"/>
      <c r="AD125" s="986"/>
      <c r="AE125" s="987"/>
      <c r="AF125" s="988" t="s">
        <v>463</v>
      </c>
      <c r="AG125" s="986"/>
      <c r="AH125" s="986"/>
      <c r="AI125" s="986"/>
      <c r="AJ125" s="987"/>
      <c r="AK125" s="988" t="s">
        <v>336</v>
      </c>
      <c r="AL125" s="986"/>
      <c r="AM125" s="986"/>
      <c r="AN125" s="986"/>
      <c r="AO125" s="987"/>
      <c r="AP125" s="989" t="s">
        <v>463</v>
      </c>
      <c r="AQ125" s="990"/>
      <c r="AR125" s="990"/>
      <c r="AS125" s="990"/>
      <c r="AT125" s="991"/>
      <c r="AU125" s="348"/>
      <c r="AV125" s="349"/>
      <c r="AW125" s="349"/>
      <c r="AX125" s="349"/>
      <c r="AY125" s="349"/>
      <c r="AZ125" s="349"/>
      <c r="BA125" s="349"/>
      <c r="BB125" s="349"/>
      <c r="BC125" s="349"/>
      <c r="BD125" s="349"/>
      <c r="BE125" s="349"/>
      <c r="BF125" s="349"/>
      <c r="BG125" s="349"/>
      <c r="BH125" s="349"/>
      <c r="BI125" s="349"/>
      <c r="BJ125" s="349"/>
      <c r="BK125" s="349"/>
      <c r="BL125" s="349"/>
      <c r="BM125" s="349"/>
      <c r="BN125" s="349"/>
      <c r="BO125" s="349"/>
      <c r="BP125" s="349"/>
      <c r="BQ125" s="347"/>
      <c r="BR125" s="347"/>
      <c r="BS125" s="347"/>
      <c r="BT125" s="347"/>
      <c r="BU125" s="347"/>
      <c r="BV125" s="347"/>
      <c r="BW125" s="347"/>
      <c r="BX125" s="347"/>
      <c r="BY125" s="347"/>
      <c r="BZ125" s="347"/>
      <c r="CA125" s="347"/>
      <c r="CB125" s="347"/>
      <c r="CC125" s="347"/>
      <c r="CD125" s="347"/>
      <c r="CE125" s="347"/>
      <c r="CF125" s="347"/>
      <c r="CG125" s="347"/>
      <c r="CH125" s="347"/>
      <c r="CI125" s="347"/>
      <c r="CJ125" s="235"/>
      <c r="CK125" s="1049" t="s">
        <v>328</v>
      </c>
      <c r="CL125" s="1034"/>
      <c r="CM125" s="1034"/>
      <c r="CN125" s="1034"/>
      <c r="CO125" s="1035"/>
      <c r="CP125" s="956" t="s">
        <v>329</v>
      </c>
      <c r="CQ125" s="924"/>
      <c r="CR125" s="924"/>
      <c r="CS125" s="924"/>
      <c r="CT125" s="924"/>
      <c r="CU125" s="924"/>
      <c r="CV125" s="924"/>
      <c r="CW125" s="924"/>
      <c r="CX125" s="924"/>
      <c r="CY125" s="924"/>
      <c r="CZ125" s="924"/>
      <c r="DA125" s="924"/>
      <c r="DB125" s="924"/>
      <c r="DC125" s="924"/>
      <c r="DD125" s="924"/>
      <c r="DE125" s="924"/>
      <c r="DF125" s="925"/>
      <c r="DG125" s="957" t="s">
        <v>463</v>
      </c>
      <c r="DH125" s="958"/>
      <c r="DI125" s="958"/>
      <c r="DJ125" s="958"/>
      <c r="DK125" s="958"/>
      <c r="DL125" s="958" t="s">
        <v>463</v>
      </c>
      <c r="DM125" s="958"/>
      <c r="DN125" s="958"/>
      <c r="DO125" s="958"/>
      <c r="DP125" s="958"/>
      <c r="DQ125" s="958" t="s">
        <v>463</v>
      </c>
      <c r="DR125" s="958"/>
      <c r="DS125" s="958"/>
      <c r="DT125" s="958"/>
      <c r="DU125" s="958"/>
      <c r="DV125" s="959" t="s">
        <v>463</v>
      </c>
      <c r="DW125" s="959"/>
      <c r="DX125" s="959"/>
      <c r="DY125" s="959"/>
      <c r="DZ125" s="960"/>
    </row>
    <row r="126" spans="1:130" s="216" customFormat="1" ht="26.25" customHeight="1" thickBot="1" x14ac:dyDescent="0.25">
      <c r="A126" s="1084"/>
      <c r="B126" s="976"/>
      <c r="C126" s="949" t="s">
        <v>320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85" t="s">
        <v>336</v>
      </c>
      <c r="AB126" s="986"/>
      <c r="AC126" s="986"/>
      <c r="AD126" s="986"/>
      <c r="AE126" s="987"/>
      <c r="AF126" s="988" t="s">
        <v>336</v>
      </c>
      <c r="AG126" s="986"/>
      <c r="AH126" s="986"/>
      <c r="AI126" s="986"/>
      <c r="AJ126" s="987"/>
      <c r="AK126" s="988" t="s">
        <v>336</v>
      </c>
      <c r="AL126" s="986"/>
      <c r="AM126" s="986"/>
      <c r="AN126" s="986"/>
      <c r="AO126" s="987"/>
      <c r="AP126" s="989" t="s">
        <v>336</v>
      </c>
      <c r="AQ126" s="990"/>
      <c r="AR126" s="990"/>
      <c r="AS126" s="990"/>
      <c r="AT126" s="991"/>
      <c r="AU126" s="347"/>
      <c r="AV126" s="347"/>
      <c r="AW126" s="347"/>
      <c r="AX126" s="347"/>
      <c r="AY126" s="347"/>
      <c r="AZ126" s="347"/>
      <c r="BA126" s="347"/>
      <c r="BB126" s="347"/>
      <c r="BC126" s="347"/>
      <c r="BD126" s="347"/>
      <c r="BE126" s="347"/>
      <c r="BF126" s="347"/>
      <c r="BG126" s="347"/>
      <c r="BH126" s="347"/>
      <c r="BI126" s="347"/>
      <c r="BJ126" s="347"/>
      <c r="BK126" s="347"/>
      <c r="BL126" s="347"/>
      <c r="BM126" s="347"/>
      <c r="BN126" s="347"/>
      <c r="BO126" s="347"/>
      <c r="BP126" s="347"/>
      <c r="BQ126" s="347"/>
      <c r="BR126" s="347"/>
      <c r="BS126" s="347"/>
      <c r="BT126" s="347"/>
      <c r="BU126" s="347"/>
      <c r="BV126" s="347"/>
      <c r="BW126" s="347"/>
      <c r="BX126" s="347"/>
      <c r="BY126" s="347"/>
      <c r="BZ126" s="347"/>
      <c r="CA126" s="347"/>
      <c r="CB126" s="347"/>
      <c r="CC126" s="347"/>
      <c r="CD126" s="236"/>
      <c r="CE126" s="236"/>
      <c r="CF126" s="236"/>
      <c r="CG126" s="347"/>
      <c r="CH126" s="347"/>
      <c r="CI126" s="347"/>
      <c r="CJ126" s="235"/>
      <c r="CK126" s="1050"/>
      <c r="CL126" s="1037"/>
      <c r="CM126" s="1037"/>
      <c r="CN126" s="1037"/>
      <c r="CO126" s="1038"/>
      <c r="CP126" s="949" t="s">
        <v>330</v>
      </c>
      <c r="CQ126" s="950"/>
      <c r="CR126" s="950"/>
      <c r="CS126" s="950"/>
      <c r="CT126" s="950"/>
      <c r="CU126" s="950"/>
      <c r="CV126" s="950"/>
      <c r="CW126" s="950"/>
      <c r="CX126" s="950"/>
      <c r="CY126" s="950"/>
      <c r="CZ126" s="950"/>
      <c r="DA126" s="950"/>
      <c r="DB126" s="950"/>
      <c r="DC126" s="950"/>
      <c r="DD126" s="950"/>
      <c r="DE126" s="950"/>
      <c r="DF126" s="951"/>
      <c r="DG126" s="952" t="s">
        <v>107</v>
      </c>
      <c r="DH126" s="953"/>
      <c r="DI126" s="953"/>
      <c r="DJ126" s="953"/>
      <c r="DK126" s="953"/>
      <c r="DL126" s="953" t="s">
        <v>463</v>
      </c>
      <c r="DM126" s="953"/>
      <c r="DN126" s="953"/>
      <c r="DO126" s="953"/>
      <c r="DP126" s="953"/>
      <c r="DQ126" s="953" t="s">
        <v>336</v>
      </c>
      <c r="DR126" s="953"/>
      <c r="DS126" s="953"/>
      <c r="DT126" s="953"/>
      <c r="DU126" s="953"/>
      <c r="DV126" s="954" t="s">
        <v>463</v>
      </c>
      <c r="DW126" s="954"/>
      <c r="DX126" s="954"/>
      <c r="DY126" s="954"/>
      <c r="DZ126" s="955"/>
    </row>
    <row r="127" spans="1:130" s="216" customFormat="1" ht="26.25" customHeight="1" x14ac:dyDescent="0.2">
      <c r="A127" s="1085"/>
      <c r="B127" s="978"/>
      <c r="C127" s="1000" t="s">
        <v>331</v>
      </c>
      <c r="D127" s="992"/>
      <c r="E127" s="992"/>
      <c r="F127" s="992"/>
      <c r="G127" s="992"/>
      <c r="H127" s="992"/>
      <c r="I127" s="992"/>
      <c r="J127" s="992"/>
      <c r="K127" s="992"/>
      <c r="L127" s="992"/>
      <c r="M127" s="992"/>
      <c r="N127" s="992"/>
      <c r="O127" s="992"/>
      <c r="P127" s="992"/>
      <c r="Q127" s="992"/>
      <c r="R127" s="992"/>
      <c r="S127" s="992"/>
      <c r="T127" s="992"/>
      <c r="U127" s="992"/>
      <c r="V127" s="992"/>
      <c r="W127" s="992"/>
      <c r="X127" s="992"/>
      <c r="Y127" s="992"/>
      <c r="Z127" s="993"/>
      <c r="AA127" s="985">
        <v>157688</v>
      </c>
      <c r="AB127" s="986"/>
      <c r="AC127" s="986"/>
      <c r="AD127" s="986"/>
      <c r="AE127" s="987"/>
      <c r="AF127" s="988">
        <v>148007</v>
      </c>
      <c r="AG127" s="986"/>
      <c r="AH127" s="986"/>
      <c r="AI127" s="986"/>
      <c r="AJ127" s="987"/>
      <c r="AK127" s="988">
        <v>121038</v>
      </c>
      <c r="AL127" s="986"/>
      <c r="AM127" s="986"/>
      <c r="AN127" s="986"/>
      <c r="AO127" s="987"/>
      <c r="AP127" s="989">
        <v>0.1</v>
      </c>
      <c r="AQ127" s="990"/>
      <c r="AR127" s="990"/>
      <c r="AS127" s="990"/>
      <c r="AT127" s="991"/>
      <c r="AU127" s="347"/>
      <c r="AV127" s="347"/>
      <c r="AW127" s="347"/>
      <c r="AX127" s="1058" t="s">
        <v>332</v>
      </c>
      <c r="AY127" s="1059"/>
      <c r="AZ127" s="1059"/>
      <c r="BA127" s="1059"/>
      <c r="BB127" s="1059"/>
      <c r="BC127" s="1059"/>
      <c r="BD127" s="1059"/>
      <c r="BE127" s="1060"/>
      <c r="BF127" s="1061" t="s">
        <v>333</v>
      </c>
      <c r="BG127" s="1059"/>
      <c r="BH127" s="1059"/>
      <c r="BI127" s="1059"/>
      <c r="BJ127" s="1059"/>
      <c r="BK127" s="1059"/>
      <c r="BL127" s="1060"/>
      <c r="BM127" s="1061" t="s">
        <v>488</v>
      </c>
      <c r="BN127" s="1059"/>
      <c r="BO127" s="1059"/>
      <c r="BP127" s="1059"/>
      <c r="BQ127" s="1059"/>
      <c r="BR127" s="1059"/>
      <c r="BS127" s="1060"/>
      <c r="BT127" s="1061" t="s">
        <v>489</v>
      </c>
      <c r="BU127" s="1059"/>
      <c r="BV127" s="1059"/>
      <c r="BW127" s="1059"/>
      <c r="BX127" s="1059"/>
      <c r="BY127" s="1059"/>
      <c r="BZ127" s="1082"/>
      <c r="CA127" s="347"/>
      <c r="CB127" s="347"/>
      <c r="CC127" s="347"/>
      <c r="CD127" s="236"/>
      <c r="CE127" s="236"/>
      <c r="CF127" s="236"/>
      <c r="CG127" s="347"/>
      <c r="CH127" s="347"/>
      <c r="CI127" s="347"/>
      <c r="CJ127" s="235"/>
      <c r="CK127" s="1050"/>
      <c r="CL127" s="1037"/>
      <c r="CM127" s="1037"/>
      <c r="CN127" s="1037"/>
      <c r="CO127" s="1038"/>
      <c r="CP127" s="949" t="s">
        <v>490</v>
      </c>
      <c r="CQ127" s="950"/>
      <c r="CR127" s="950"/>
      <c r="CS127" s="950"/>
      <c r="CT127" s="950"/>
      <c r="CU127" s="950"/>
      <c r="CV127" s="950"/>
      <c r="CW127" s="950"/>
      <c r="CX127" s="950"/>
      <c r="CY127" s="950"/>
      <c r="CZ127" s="950"/>
      <c r="DA127" s="950"/>
      <c r="DB127" s="950"/>
      <c r="DC127" s="950"/>
      <c r="DD127" s="950"/>
      <c r="DE127" s="950"/>
      <c r="DF127" s="951"/>
      <c r="DG127" s="952" t="s">
        <v>336</v>
      </c>
      <c r="DH127" s="953"/>
      <c r="DI127" s="953"/>
      <c r="DJ127" s="953"/>
      <c r="DK127" s="953"/>
      <c r="DL127" s="953" t="s">
        <v>463</v>
      </c>
      <c r="DM127" s="953"/>
      <c r="DN127" s="953"/>
      <c r="DO127" s="953"/>
      <c r="DP127" s="953"/>
      <c r="DQ127" s="953" t="s">
        <v>336</v>
      </c>
      <c r="DR127" s="953"/>
      <c r="DS127" s="953"/>
      <c r="DT127" s="953"/>
      <c r="DU127" s="953"/>
      <c r="DV127" s="954" t="s">
        <v>463</v>
      </c>
      <c r="DW127" s="954"/>
      <c r="DX127" s="954"/>
      <c r="DY127" s="954"/>
      <c r="DZ127" s="955"/>
    </row>
    <row r="128" spans="1:130" s="216" customFormat="1" ht="26.25" customHeight="1" thickBot="1" x14ac:dyDescent="0.25">
      <c r="A128" s="1068" t="s">
        <v>334</v>
      </c>
      <c r="B128" s="1069"/>
      <c r="C128" s="1069"/>
      <c r="D128" s="1069"/>
      <c r="E128" s="1069"/>
      <c r="F128" s="1069"/>
      <c r="G128" s="1069"/>
      <c r="H128" s="1069"/>
      <c r="I128" s="1069"/>
      <c r="J128" s="1069"/>
      <c r="K128" s="1069"/>
      <c r="L128" s="1069"/>
      <c r="M128" s="1069"/>
      <c r="N128" s="1069"/>
      <c r="O128" s="1069"/>
      <c r="P128" s="1069"/>
      <c r="Q128" s="1069"/>
      <c r="R128" s="1069"/>
      <c r="S128" s="1069"/>
      <c r="T128" s="1069"/>
      <c r="U128" s="1069"/>
      <c r="V128" s="1069"/>
      <c r="W128" s="1070" t="s">
        <v>491</v>
      </c>
      <c r="X128" s="1070"/>
      <c r="Y128" s="1070"/>
      <c r="Z128" s="1071"/>
      <c r="AA128" s="1072">
        <v>3641394</v>
      </c>
      <c r="AB128" s="1073"/>
      <c r="AC128" s="1073"/>
      <c r="AD128" s="1073"/>
      <c r="AE128" s="1074"/>
      <c r="AF128" s="1075">
        <v>3289348</v>
      </c>
      <c r="AG128" s="1073"/>
      <c r="AH128" s="1073"/>
      <c r="AI128" s="1073"/>
      <c r="AJ128" s="1074"/>
      <c r="AK128" s="1075">
        <v>3233810</v>
      </c>
      <c r="AL128" s="1073"/>
      <c r="AM128" s="1073"/>
      <c r="AN128" s="1073"/>
      <c r="AO128" s="1074"/>
      <c r="AP128" s="1076"/>
      <c r="AQ128" s="1077"/>
      <c r="AR128" s="1077"/>
      <c r="AS128" s="1077"/>
      <c r="AT128" s="1078"/>
      <c r="AU128" s="347"/>
      <c r="AV128" s="347"/>
      <c r="AW128" s="347"/>
      <c r="AX128" s="923" t="s">
        <v>335</v>
      </c>
      <c r="AY128" s="924"/>
      <c r="AZ128" s="924"/>
      <c r="BA128" s="924"/>
      <c r="BB128" s="924"/>
      <c r="BC128" s="924"/>
      <c r="BD128" s="924"/>
      <c r="BE128" s="925"/>
      <c r="BF128" s="1079" t="s">
        <v>336</v>
      </c>
      <c r="BG128" s="1080"/>
      <c r="BH128" s="1080"/>
      <c r="BI128" s="1080"/>
      <c r="BJ128" s="1080"/>
      <c r="BK128" s="1080"/>
      <c r="BL128" s="1081"/>
      <c r="BM128" s="1079">
        <v>11.25</v>
      </c>
      <c r="BN128" s="1080"/>
      <c r="BO128" s="1080"/>
      <c r="BP128" s="1080"/>
      <c r="BQ128" s="1080"/>
      <c r="BR128" s="1080"/>
      <c r="BS128" s="1081"/>
      <c r="BT128" s="1079">
        <v>20</v>
      </c>
      <c r="BU128" s="1080"/>
      <c r="BV128" s="1080"/>
      <c r="BW128" s="1080"/>
      <c r="BX128" s="1080"/>
      <c r="BY128" s="1080"/>
      <c r="BZ128" s="1103"/>
      <c r="CA128" s="236"/>
      <c r="CB128" s="236"/>
      <c r="CC128" s="236"/>
      <c r="CD128" s="236"/>
      <c r="CE128" s="236"/>
      <c r="CF128" s="236"/>
      <c r="CG128" s="347"/>
      <c r="CH128" s="347"/>
      <c r="CI128" s="347"/>
      <c r="CJ128" s="235"/>
      <c r="CK128" s="1051"/>
      <c r="CL128" s="1052"/>
      <c r="CM128" s="1052"/>
      <c r="CN128" s="1052"/>
      <c r="CO128" s="1053"/>
      <c r="CP128" s="1062" t="s">
        <v>337</v>
      </c>
      <c r="CQ128" s="754"/>
      <c r="CR128" s="754"/>
      <c r="CS128" s="754"/>
      <c r="CT128" s="754"/>
      <c r="CU128" s="754"/>
      <c r="CV128" s="754"/>
      <c r="CW128" s="754"/>
      <c r="CX128" s="754"/>
      <c r="CY128" s="754"/>
      <c r="CZ128" s="754"/>
      <c r="DA128" s="754"/>
      <c r="DB128" s="754"/>
      <c r="DC128" s="754"/>
      <c r="DD128" s="754"/>
      <c r="DE128" s="754"/>
      <c r="DF128" s="1063"/>
      <c r="DG128" s="1064">
        <v>64030</v>
      </c>
      <c r="DH128" s="1065"/>
      <c r="DI128" s="1065"/>
      <c r="DJ128" s="1065"/>
      <c r="DK128" s="1065"/>
      <c r="DL128" s="1065">
        <v>37286</v>
      </c>
      <c r="DM128" s="1065"/>
      <c r="DN128" s="1065"/>
      <c r="DO128" s="1065"/>
      <c r="DP128" s="1065"/>
      <c r="DQ128" s="1065">
        <v>18432</v>
      </c>
      <c r="DR128" s="1065"/>
      <c r="DS128" s="1065"/>
      <c r="DT128" s="1065"/>
      <c r="DU128" s="1065"/>
      <c r="DV128" s="1066">
        <v>0</v>
      </c>
      <c r="DW128" s="1066"/>
      <c r="DX128" s="1066"/>
      <c r="DY128" s="1066"/>
      <c r="DZ128" s="1067"/>
    </row>
    <row r="129" spans="1:131" s="216" customFormat="1" ht="26.25" customHeight="1" x14ac:dyDescent="0.2">
      <c r="A129" s="961" t="s">
        <v>93</v>
      </c>
      <c r="B129" s="962"/>
      <c r="C129" s="962"/>
      <c r="D129" s="962"/>
      <c r="E129" s="962"/>
      <c r="F129" s="962"/>
      <c r="G129" s="962"/>
      <c r="H129" s="962"/>
      <c r="I129" s="962"/>
      <c r="J129" s="962"/>
      <c r="K129" s="962"/>
      <c r="L129" s="962"/>
      <c r="M129" s="962"/>
      <c r="N129" s="962"/>
      <c r="O129" s="962"/>
      <c r="P129" s="962"/>
      <c r="Q129" s="962"/>
      <c r="R129" s="962"/>
      <c r="S129" s="962"/>
      <c r="T129" s="962"/>
      <c r="U129" s="962"/>
      <c r="V129" s="962"/>
      <c r="W129" s="1097" t="s">
        <v>492</v>
      </c>
      <c r="X129" s="1098"/>
      <c r="Y129" s="1098"/>
      <c r="Z129" s="1099"/>
      <c r="AA129" s="985">
        <v>101797875</v>
      </c>
      <c r="AB129" s="986"/>
      <c r="AC129" s="986"/>
      <c r="AD129" s="986"/>
      <c r="AE129" s="987"/>
      <c r="AF129" s="988">
        <v>104581798</v>
      </c>
      <c r="AG129" s="986"/>
      <c r="AH129" s="986"/>
      <c r="AI129" s="986"/>
      <c r="AJ129" s="987"/>
      <c r="AK129" s="988">
        <v>109583258</v>
      </c>
      <c r="AL129" s="986"/>
      <c r="AM129" s="986"/>
      <c r="AN129" s="986"/>
      <c r="AO129" s="987"/>
      <c r="AP129" s="1100"/>
      <c r="AQ129" s="1101"/>
      <c r="AR129" s="1101"/>
      <c r="AS129" s="1101"/>
      <c r="AT129" s="1102"/>
      <c r="AU129" s="218"/>
      <c r="AV129" s="218"/>
      <c r="AW129" s="218"/>
      <c r="AX129" s="1092" t="s">
        <v>338</v>
      </c>
      <c r="AY129" s="950"/>
      <c r="AZ129" s="950"/>
      <c r="BA129" s="950"/>
      <c r="BB129" s="950"/>
      <c r="BC129" s="950"/>
      <c r="BD129" s="950"/>
      <c r="BE129" s="951"/>
      <c r="BF129" s="1093" t="s">
        <v>336</v>
      </c>
      <c r="BG129" s="1094"/>
      <c r="BH129" s="1094"/>
      <c r="BI129" s="1094"/>
      <c r="BJ129" s="1094"/>
      <c r="BK129" s="1094"/>
      <c r="BL129" s="1095"/>
      <c r="BM129" s="1093">
        <v>16.25</v>
      </c>
      <c r="BN129" s="1094"/>
      <c r="BO129" s="1094"/>
      <c r="BP129" s="1094"/>
      <c r="BQ129" s="1094"/>
      <c r="BR129" s="1094"/>
      <c r="BS129" s="1095"/>
      <c r="BT129" s="1093">
        <v>30</v>
      </c>
      <c r="BU129" s="1094"/>
      <c r="BV129" s="1094"/>
      <c r="BW129" s="1094"/>
      <c r="BX129" s="1094"/>
      <c r="BY129" s="1094"/>
      <c r="BZ129" s="1096"/>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18"/>
      <c r="DQ129" s="218"/>
      <c r="DR129" s="218"/>
      <c r="DS129" s="218"/>
      <c r="DT129" s="218"/>
      <c r="DU129" s="218"/>
      <c r="DV129" s="218"/>
      <c r="DW129" s="218"/>
      <c r="DX129" s="218"/>
      <c r="DY129" s="218"/>
      <c r="DZ129" s="218"/>
    </row>
    <row r="130" spans="1:131" s="216" customFormat="1" ht="26.25" customHeight="1" x14ac:dyDescent="0.2">
      <c r="A130" s="961" t="s">
        <v>339</v>
      </c>
      <c r="B130" s="962"/>
      <c r="C130" s="962"/>
      <c r="D130" s="962"/>
      <c r="E130" s="962"/>
      <c r="F130" s="962"/>
      <c r="G130" s="962"/>
      <c r="H130" s="962"/>
      <c r="I130" s="962"/>
      <c r="J130" s="962"/>
      <c r="K130" s="962"/>
      <c r="L130" s="962"/>
      <c r="M130" s="962"/>
      <c r="N130" s="962"/>
      <c r="O130" s="962"/>
      <c r="P130" s="962"/>
      <c r="Q130" s="962"/>
      <c r="R130" s="962"/>
      <c r="S130" s="962"/>
      <c r="T130" s="962"/>
      <c r="U130" s="962"/>
      <c r="V130" s="962"/>
      <c r="W130" s="1097" t="s">
        <v>493</v>
      </c>
      <c r="X130" s="1098"/>
      <c r="Y130" s="1098"/>
      <c r="Z130" s="1099"/>
      <c r="AA130" s="985">
        <v>13817680</v>
      </c>
      <c r="AB130" s="986"/>
      <c r="AC130" s="986"/>
      <c r="AD130" s="986"/>
      <c r="AE130" s="987"/>
      <c r="AF130" s="988">
        <v>14287840</v>
      </c>
      <c r="AG130" s="986"/>
      <c r="AH130" s="986"/>
      <c r="AI130" s="986"/>
      <c r="AJ130" s="987"/>
      <c r="AK130" s="988">
        <v>14527792</v>
      </c>
      <c r="AL130" s="986"/>
      <c r="AM130" s="986"/>
      <c r="AN130" s="986"/>
      <c r="AO130" s="987"/>
      <c r="AP130" s="1100"/>
      <c r="AQ130" s="1101"/>
      <c r="AR130" s="1101"/>
      <c r="AS130" s="1101"/>
      <c r="AT130" s="1102"/>
      <c r="AU130" s="218"/>
      <c r="AV130" s="218"/>
      <c r="AW130" s="218"/>
      <c r="AX130" s="1092" t="s">
        <v>340</v>
      </c>
      <c r="AY130" s="950"/>
      <c r="AZ130" s="950"/>
      <c r="BA130" s="950"/>
      <c r="BB130" s="950"/>
      <c r="BC130" s="950"/>
      <c r="BD130" s="950"/>
      <c r="BE130" s="951"/>
      <c r="BF130" s="1128">
        <v>1.5</v>
      </c>
      <c r="BG130" s="1129"/>
      <c r="BH130" s="1129"/>
      <c r="BI130" s="1129"/>
      <c r="BJ130" s="1129"/>
      <c r="BK130" s="1129"/>
      <c r="BL130" s="1130"/>
      <c r="BM130" s="1128">
        <v>25</v>
      </c>
      <c r="BN130" s="1129"/>
      <c r="BO130" s="1129"/>
      <c r="BP130" s="1129"/>
      <c r="BQ130" s="1129"/>
      <c r="BR130" s="1129"/>
      <c r="BS130" s="1130"/>
      <c r="BT130" s="1128">
        <v>35</v>
      </c>
      <c r="BU130" s="1129"/>
      <c r="BV130" s="1129"/>
      <c r="BW130" s="1129"/>
      <c r="BX130" s="1129"/>
      <c r="BY130" s="1129"/>
      <c r="BZ130" s="1131"/>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18"/>
      <c r="DQ130" s="218"/>
      <c r="DR130" s="218"/>
      <c r="DS130" s="218"/>
      <c r="DT130" s="218"/>
      <c r="DU130" s="218"/>
      <c r="DV130" s="218"/>
      <c r="DW130" s="218"/>
      <c r="DX130" s="218"/>
      <c r="DY130" s="218"/>
      <c r="DZ130" s="218"/>
    </row>
    <row r="131" spans="1:131" s="216" customFormat="1" ht="26.25" customHeight="1" thickBot="1" x14ac:dyDescent="0.25">
      <c r="A131" s="1132"/>
      <c r="B131" s="1133"/>
      <c r="C131" s="1133"/>
      <c r="D131" s="1133"/>
      <c r="E131" s="1133"/>
      <c r="F131" s="1133"/>
      <c r="G131" s="1133"/>
      <c r="H131" s="1133"/>
      <c r="I131" s="1133"/>
      <c r="J131" s="1133"/>
      <c r="K131" s="1133"/>
      <c r="L131" s="1133"/>
      <c r="M131" s="1133"/>
      <c r="N131" s="1133"/>
      <c r="O131" s="1133"/>
      <c r="P131" s="1133"/>
      <c r="Q131" s="1133"/>
      <c r="R131" s="1133"/>
      <c r="S131" s="1133"/>
      <c r="T131" s="1133"/>
      <c r="U131" s="1133"/>
      <c r="V131" s="1133"/>
      <c r="W131" s="1134" t="s">
        <v>494</v>
      </c>
      <c r="X131" s="1135"/>
      <c r="Y131" s="1135"/>
      <c r="Z131" s="1136"/>
      <c r="AA131" s="1031">
        <v>87980195</v>
      </c>
      <c r="AB131" s="1013"/>
      <c r="AC131" s="1013"/>
      <c r="AD131" s="1013"/>
      <c r="AE131" s="1014"/>
      <c r="AF131" s="1012">
        <v>90293958</v>
      </c>
      <c r="AG131" s="1013"/>
      <c r="AH131" s="1013"/>
      <c r="AI131" s="1013"/>
      <c r="AJ131" s="1014"/>
      <c r="AK131" s="1012">
        <v>95055466</v>
      </c>
      <c r="AL131" s="1013"/>
      <c r="AM131" s="1013"/>
      <c r="AN131" s="1013"/>
      <c r="AO131" s="1014"/>
      <c r="AP131" s="1137"/>
      <c r="AQ131" s="1138"/>
      <c r="AR131" s="1138"/>
      <c r="AS131" s="1138"/>
      <c r="AT131" s="1139"/>
      <c r="AU131" s="218"/>
      <c r="AV131" s="218"/>
      <c r="AW131" s="218"/>
      <c r="AX131" s="1110" t="s">
        <v>341</v>
      </c>
      <c r="AY131" s="754"/>
      <c r="AZ131" s="754"/>
      <c r="BA131" s="754"/>
      <c r="BB131" s="754"/>
      <c r="BC131" s="754"/>
      <c r="BD131" s="754"/>
      <c r="BE131" s="1063"/>
      <c r="BF131" s="1111" t="s">
        <v>336</v>
      </c>
      <c r="BG131" s="1112"/>
      <c r="BH131" s="1112"/>
      <c r="BI131" s="1112"/>
      <c r="BJ131" s="1112"/>
      <c r="BK131" s="1112"/>
      <c r="BL131" s="1113"/>
      <c r="BM131" s="1111">
        <v>350</v>
      </c>
      <c r="BN131" s="1112"/>
      <c r="BO131" s="1112"/>
      <c r="BP131" s="1112"/>
      <c r="BQ131" s="1112"/>
      <c r="BR131" s="1112"/>
      <c r="BS131" s="1113"/>
      <c r="BT131" s="1114"/>
      <c r="BU131" s="1115"/>
      <c r="BV131" s="1115"/>
      <c r="BW131" s="1115"/>
      <c r="BX131" s="1115"/>
      <c r="BY131" s="1115"/>
      <c r="BZ131" s="1116"/>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18"/>
      <c r="DQ131" s="218"/>
      <c r="DR131" s="218"/>
      <c r="DS131" s="218"/>
      <c r="DT131" s="218"/>
      <c r="DU131" s="218"/>
      <c r="DV131" s="218"/>
      <c r="DW131" s="218"/>
      <c r="DX131" s="218"/>
      <c r="DY131" s="218"/>
      <c r="DZ131" s="218"/>
    </row>
    <row r="132" spans="1:131" s="216" customFormat="1" ht="26.25" customHeight="1" x14ac:dyDescent="0.2">
      <c r="A132" s="1117" t="s">
        <v>342</v>
      </c>
      <c r="B132" s="1118"/>
      <c r="C132" s="1118"/>
      <c r="D132" s="1118"/>
      <c r="E132" s="1118"/>
      <c r="F132" s="1118"/>
      <c r="G132" s="1118"/>
      <c r="H132" s="1118"/>
      <c r="I132" s="1118"/>
      <c r="J132" s="1118"/>
      <c r="K132" s="1118"/>
      <c r="L132" s="1118"/>
      <c r="M132" s="1118"/>
      <c r="N132" s="1118"/>
      <c r="O132" s="1118"/>
      <c r="P132" s="1118"/>
      <c r="Q132" s="1118"/>
      <c r="R132" s="1118"/>
      <c r="S132" s="1118"/>
      <c r="T132" s="1118"/>
      <c r="U132" s="1118"/>
      <c r="V132" s="1121" t="s">
        <v>343</v>
      </c>
      <c r="W132" s="1121"/>
      <c r="X132" s="1121"/>
      <c r="Y132" s="1121"/>
      <c r="Z132" s="1122"/>
      <c r="AA132" s="1123">
        <v>2.0562445899999999</v>
      </c>
      <c r="AB132" s="1124"/>
      <c r="AC132" s="1124"/>
      <c r="AD132" s="1124"/>
      <c r="AE132" s="1125"/>
      <c r="AF132" s="1126">
        <v>1.696322804</v>
      </c>
      <c r="AG132" s="1124"/>
      <c r="AH132" s="1124"/>
      <c r="AI132" s="1124"/>
      <c r="AJ132" s="1125"/>
      <c r="AK132" s="1126">
        <v>0.96970856999999999</v>
      </c>
      <c r="AL132" s="1124"/>
      <c r="AM132" s="1124"/>
      <c r="AN132" s="1124"/>
      <c r="AO132" s="1125"/>
      <c r="AP132" s="1028"/>
      <c r="AQ132" s="1029"/>
      <c r="AR132" s="1029"/>
      <c r="AS132" s="1029"/>
      <c r="AT132" s="1127"/>
      <c r="AU132" s="23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8"/>
      <c r="DQ132" s="218"/>
      <c r="DR132" s="218"/>
      <c r="DS132" s="218"/>
      <c r="DT132" s="218"/>
      <c r="DU132" s="218"/>
      <c r="DV132" s="218"/>
      <c r="DW132" s="218"/>
      <c r="DX132" s="218"/>
      <c r="DY132" s="218"/>
      <c r="DZ132" s="218"/>
    </row>
    <row r="133" spans="1:131" s="216" customFormat="1" ht="26.25" customHeight="1" thickBot="1" x14ac:dyDescent="0.25">
      <c r="A133" s="1119"/>
      <c r="B133" s="1120"/>
      <c r="C133" s="1120"/>
      <c r="D133" s="1120"/>
      <c r="E133" s="1120"/>
      <c r="F133" s="1120"/>
      <c r="G133" s="1120"/>
      <c r="H133" s="1120"/>
      <c r="I133" s="1120"/>
      <c r="J133" s="1120"/>
      <c r="K133" s="1120"/>
      <c r="L133" s="1120"/>
      <c r="M133" s="1120"/>
      <c r="N133" s="1120"/>
      <c r="O133" s="1120"/>
      <c r="P133" s="1120"/>
      <c r="Q133" s="1120"/>
      <c r="R133" s="1120"/>
      <c r="S133" s="1120"/>
      <c r="T133" s="1120"/>
      <c r="U133" s="1120"/>
      <c r="V133" s="1104" t="s">
        <v>344</v>
      </c>
      <c r="W133" s="1104"/>
      <c r="X133" s="1104"/>
      <c r="Y133" s="1104"/>
      <c r="Z133" s="1105"/>
      <c r="AA133" s="1106">
        <v>1.4</v>
      </c>
      <c r="AB133" s="1107"/>
      <c r="AC133" s="1107"/>
      <c r="AD133" s="1107"/>
      <c r="AE133" s="1108"/>
      <c r="AF133" s="1106">
        <v>1.6</v>
      </c>
      <c r="AG133" s="1107"/>
      <c r="AH133" s="1107"/>
      <c r="AI133" s="1107"/>
      <c r="AJ133" s="1108"/>
      <c r="AK133" s="1106">
        <v>1.5</v>
      </c>
      <c r="AL133" s="1107"/>
      <c r="AM133" s="1107"/>
      <c r="AN133" s="1107"/>
      <c r="AO133" s="1108"/>
      <c r="AP133" s="1055"/>
      <c r="AQ133" s="1056"/>
      <c r="AR133" s="1056"/>
      <c r="AS133" s="1056"/>
      <c r="AT133" s="1109"/>
      <c r="AU133" s="218"/>
      <c r="AV133" s="218"/>
      <c r="AW133" s="218"/>
      <c r="AX133" s="218"/>
      <c r="AY133" s="218"/>
      <c r="AZ133" s="218"/>
      <c r="BA133" s="218"/>
      <c r="BB133" s="218"/>
      <c r="BC133" s="218"/>
      <c r="BD133" s="218"/>
      <c r="BE133" s="218"/>
      <c r="BF133" s="218"/>
      <c r="BG133" s="218"/>
      <c r="BH133" s="218"/>
      <c r="BI133" s="218"/>
      <c r="BJ133" s="218"/>
      <c r="BK133" s="218"/>
      <c r="BL133" s="218"/>
      <c r="BM133" s="218"/>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8"/>
      <c r="DQ133" s="218"/>
      <c r="DR133" s="218"/>
      <c r="DS133" s="218"/>
      <c r="DT133" s="218"/>
      <c r="DU133" s="218"/>
      <c r="DV133" s="218"/>
      <c r="DW133" s="218"/>
      <c r="DX133" s="218"/>
      <c r="DY133" s="218"/>
      <c r="DZ133" s="218"/>
    </row>
    <row r="134" spans="1:13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18"/>
      <c r="AV134" s="218"/>
      <c r="AW134" s="218"/>
      <c r="AX134" s="218"/>
      <c r="AY134" s="218"/>
      <c r="AZ134" s="218"/>
      <c r="BA134" s="218"/>
      <c r="BB134" s="218"/>
      <c r="BC134" s="218"/>
      <c r="BD134" s="218"/>
      <c r="BE134" s="218"/>
      <c r="BF134" s="218"/>
      <c r="BG134" s="218"/>
      <c r="BH134" s="218"/>
      <c r="BI134" s="218"/>
      <c r="BJ134" s="218"/>
      <c r="BK134" s="218"/>
      <c r="BL134" s="218"/>
      <c r="BM134" s="218"/>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8"/>
      <c r="DQ134" s="218"/>
      <c r="DR134" s="218"/>
      <c r="DS134" s="218"/>
      <c r="DT134" s="218"/>
      <c r="DU134" s="218"/>
      <c r="DV134" s="218"/>
      <c r="DW134" s="218"/>
      <c r="DX134" s="218"/>
      <c r="DY134" s="218"/>
      <c r="DZ134" s="218"/>
      <c r="EA134" s="216"/>
    </row>
    <row r="135" spans="1:131" ht="14.4" hidden="1" x14ac:dyDescent="0.2">
      <c r="AU135" s="239"/>
      <c r="AV135" s="239"/>
      <c r="AW135" s="239"/>
      <c r="AX135" s="239"/>
      <c r="AY135" s="239"/>
      <c r="AZ135" s="239"/>
      <c r="BA135" s="239"/>
      <c r="BB135" s="239"/>
      <c r="BC135" s="239"/>
      <c r="BD135" s="239"/>
      <c r="BE135" s="239"/>
      <c r="BF135" s="239"/>
      <c r="BG135" s="239"/>
      <c r="BH135" s="239"/>
      <c r="BI135" s="239"/>
      <c r="BJ135" s="239"/>
      <c r="BK135" s="239"/>
      <c r="BL135" s="239"/>
      <c r="BM135" s="239"/>
      <c r="BN135" s="239"/>
      <c r="BO135" s="239"/>
      <c r="BP135" s="239"/>
      <c r="BQ135" s="239"/>
      <c r="BR135" s="239"/>
      <c r="BS135" s="239"/>
      <c r="BT135" s="239"/>
      <c r="BU135" s="239"/>
      <c r="BV135" s="239"/>
      <c r="BW135" s="239"/>
      <c r="BX135" s="239"/>
      <c r="BY135" s="239"/>
      <c r="BZ135" s="239"/>
      <c r="CA135" s="239"/>
      <c r="CB135" s="239"/>
      <c r="CC135" s="239"/>
      <c r="CD135" s="239"/>
      <c r="CE135" s="239"/>
      <c r="CF135" s="239"/>
      <c r="CG135" s="239"/>
      <c r="CH135" s="239"/>
      <c r="CI135" s="239"/>
      <c r="CJ135" s="239"/>
      <c r="CK135" s="239"/>
      <c r="CL135" s="239"/>
      <c r="CM135" s="239"/>
      <c r="CN135" s="239"/>
      <c r="CO135" s="239"/>
      <c r="CP135" s="239"/>
      <c r="CQ135" s="239"/>
      <c r="CR135" s="239"/>
      <c r="CS135" s="239"/>
      <c r="CT135" s="239"/>
      <c r="CU135" s="239"/>
      <c r="CV135" s="239"/>
      <c r="CW135" s="239"/>
      <c r="CX135" s="239"/>
      <c r="CY135" s="239"/>
      <c r="CZ135" s="239"/>
      <c r="DA135" s="239"/>
      <c r="DB135" s="239"/>
      <c r="DC135" s="239"/>
      <c r="DD135" s="239"/>
      <c r="DE135" s="239"/>
      <c r="DF135" s="239"/>
      <c r="DG135" s="239"/>
      <c r="DH135" s="239"/>
      <c r="DI135" s="239"/>
      <c r="DJ135" s="239"/>
      <c r="DK135" s="239"/>
      <c r="DL135" s="239"/>
      <c r="DM135" s="239"/>
      <c r="DN135" s="239"/>
      <c r="DO135" s="239"/>
      <c r="DP135" s="239"/>
      <c r="DQ135" s="239"/>
      <c r="DR135" s="239"/>
      <c r="DS135" s="239"/>
      <c r="DT135" s="239"/>
      <c r="DU135" s="239"/>
      <c r="DV135" s="239"/>
      <c r="DW135" s="239"/>
      <c r="DX135" s="239"/>
      <c r="DY135" s="239"/>
      <c r="DZ135" s="239"/>
    </row>
  </sheetData>
  <sheetProtection algorithmName="SHA-512" hashValue="I08OWAcfT+I3JierLHW7IuPAQ10/au9SIXXBpZmFR7i8Byo7RzrEeP2MPduB2YEqdVMXAzoZxaqz4Cmwv93Usg==" saltValue="IaLeeq/tZCLXcjkBgb8F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41" customWidth="1"/>
    <col min="121" max="121" width="0" style="240" hidden="1" customWidth="1"/>
    <col min="122" max="16384" width="9" style="240" hidden="1"/>
  </cols>
  <sheetData>
    <row r="1" spans="1:120" ht="13.2"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0"/>
    </row>
    <row r="17" spans="119:120" ht="13.2" x14ac:dyDescent="0.2">
      <c r="DP17" s="240"/>
    </row>
    <row r="18" spans="119:120" ht="13.2" x14ac:dyDescent="0.2"/>
    <row r="19" spans="119:120" ht="13.2" x14ac:dyDescent="0.2"/>
    <row r="20" spans="119:120" ht="13.2" x14ac:dyDescent="0.2">
      <c r="DO20" s="240"/>
      <c r="DP20" s="240"/>
    </row>
    <row r="21" spans="119:120" ht="13.2" x14ac:dyDescent="0.2">
      <c r="DP21" s="240"/>
    </row>
    <row r="22" spans="119:120" ht="13.2" x14ac:dyDescent="0.2"/>
    <row r="23" spans="119:120" ht="13.2" x14ac:dyDescent="0.2">
      <c r="DO23" s="240"/>
      <c r="DP23" s="240"/>
    </row>
    <row r="24" spans="119:120" ht="13.2" x14ac:dyDescent="0.2">
      <c r="DP24" s="240"/>
    </row>
    <row r="25" spans="119:120" ht="13.2" x14ac:dyDescent="0.2">
      <c r="DP25" s="240"/>
    </row>
    <row r="26" spans="119:120" ht="13.2" x14ac:dyDescent="0.2">
      <c r="DO26" s="240"/>
      <c r="DP26" s="240"/>
    </row>
    <row r="27" spans="119:120" ht="13.2" x14ac:dyDescent="0.2"/>
    <row r="28" spans="119:120" ht="13.2" x14ac:dyDescent="0.2">
      <c r="DO28" s="240"/>
      <c r="DP28" s="240"/>
    </row>
    <row r="29" spans="119:120" ht="13.2" x14ac:dyDescent="0.2">
      <c r="DP29" s="240"/>
    </row>
    <row r="30" spans="119:120" ht="13.2" x14ac:dyDescent="0.2"/>
    <row r="31" spans="119:120" ht="13.2" x14ac:dyDescent="0.2">
      <c r="DO31" s="240"/>
      <c r="DP31" s="240"/>
    </row>
    <row r="32" spans="119:120" ht="13.2" x14ac:dyDescent="0.2"/>
    <row r="33" spans="98:120" ht="13.2" x14ac:dyDescent="0.2">
      <c r="DO33" s="240"/>
      <c r="DP33" s="240"/>
    </row>
    <row r="34" spans="98:120" ht="13.2" x14ac:dyDescent="0.2">
      <c r="DM34" s="240"/>
    </row>
    <row r="35" spans="98:120" ht="13.2" x14ac:dyDescent="0.2">
      <c r="CT35" s="240"/>
      <c r="CU35" s="240"/>
      <c r="CV35" s="240"/>
      <c r="CY35" s="240"/>
      <c r="CZ35" s="240"/>
      <c r="DA35" s="240"/>
      <c r="DD35" s="240"/>
      <c r="DE35" s="240"/>
      <c r="DF35" s="240"/>
      <c r="DI35" s="240"/>
      <c r="DJ35" s="240"/>
      <c r="DK35" s="240"/>
      <c r="DM35" s="240"/>
      <c r="DN35" s="240"/>
      <c r="DO35" s="240"/>
      <c r="DP35" s="240"/>
    </row>
    <row r="36" spans="98:120" ht="13.2" x14ac:dyDescent="0.2"/>
    <row r="37" spans="98:120" ht="13.2" x14ac:dyDescent="0.2">
      <c r="CW37" s="240"/>
      <c r="DB37" s="240"/>
      <c r="DG37" s="240"/>
      <c r="DL37" s="240"/>
      <c r="DP37" s="240"/>
    </row>
    <row r="38" spans="98:120" ht="13.2" x14ac:dyDescent="0.2">
      <c r="CT38" s="240"/>
      <c r="CU38" s="240"/>
      <c r="CV38" s="240"/>
      <c r="CW38" s="240"/>
      <c r="CY38" s="240"/>
      <c r="CZ38" s="240"/>
      <c r="DA38" s="240"/>
      <c r="DB38" s="240"/>
      <c r="DD38" s="240"/>
      <c r="DE38" s="240"/>
      <c r="DF38" s="240"/>
      <c r="DG38" s="240"/>
      <c r="DI38" s="240"/>
      <c r="DJ38" s="240"/>
      <c r="DK38" s="240"/>
      <c r="DL38" s="240"/>
      <c r="DN38" s="240"/>
      <c r="DO38" s="240"/>
      <c r="DP38" s="24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0"/>
      <c r="DO49" s="240"/>
      <c r="DP49" s="24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0"/>
      <c r="CS63" s="240"/>
      <c r="CX63" s="240"/>
      <c r="DC63" s="240"/>
      <c r="DH63" s="240"/>
    </row>
    <row r="64" spans="22:120" ht="13.2" x14ac:dyDescent="0.2">
      <c r="V64" s="240"/>
    </row>
    <row r="65" spans="15:120" ht="13.2" x14ac:dyDescent="0.2">
      <c r="X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c r="BI65" s="240"/>
      <c r="BJ65" s="240"/>
      <c r="BK65" s="240"/>
      <c r="BL65" s="240"/>
      <c r="BM65" s="240"/>
      <c r="BN65" s="240"/>
      <c r="BO65" s="240"/>
      <c r="BP65" s="240"/>
      <c r="BQ65" s="240"/>
      <c r="BR65" s="240"/>
      <c r="BS65" s="240"/>
      <c r="BT65" s="240"/>
      <c r="BU65" s="240"/>
      <c r="BV65" s="240"/>
      <c r="BW65" s="240"/>
      <c r="BX65" s="240"/>
      <c r="BY65" s="240"/>
      <c r="BZ65" s="240"/>
      <c r="CA65" s="240"/>
      <c r="CB65" s="240"/>
      <c r="CC65" s="240"/>
      <c r="CD65" s="240"/>
      <c r="CE65" s="240"/>
      <c r="CF65" s="240"/>
      <c r="CG65" s="240"/>
      <c r="CH65" s="240"/>
      <c r="CI65" s="240"/>
      <c r="CJ65" s="240"/>
      <c r="CK65" s="240"/>
      <c r="CL65" s="240"/>
      <c r="CM65" s="240"/>
      <c r="CN65" s="240"/>
      <c r="CO65" s="240"/>
      <c r="CP65" s="240"/>
      <c r="CQ65" s="240"/>
      <c r="CR65" s="240"/>
      <c r="CU65" s="240"/>
      <c r="CZ65" s="240"/>
      <c r="DE65" s="240"/>
      <c r="DJ65" s="240"/>
    </row>
    <row r="66" spans="15:120" ht="13.2" x14ac:dyDescent="0.2">
      <c r="Q66" s="240"/>
      <c r="S66" s="240"/>
      <c r="U66" s="240"/>
      <c r="DM66" s="240"/>
    </row>
    <row r="67" spans="15:120" ht="13.2" x14ac:dyDescent="0.2">
      <c r="O67" s="240"/>
      <c r="P67" s="240"/>
      <c r="R67" s="240"/>
      <c r="T67" s="240"/>
      <c r="Y67" s="240"/>
      <c r="CT67" s="240"/>
      <c r="CV67" s="240"/>
      <c r="CW67" s="240"/>
      <c r="CY67" s="240"/>
      <c r="DA67" s="240"/>
      <c r="DB67" s="240"/>
      <c r="DD67" s="240"/>
      <c r="DF67" s="240"/>
      <c r="DG67" s="240"/>
      <c r="DI67" s="240"/>
      <c r="DK67" s="240"/>
      <c r="DL67" s="240"/>
      <c r="DN67" s="240"/>
      <c r="DO67" s="240"/>
      <c r="DP67" s="240"/>
    </row>
    <row r="68" spans="15:120" ht="13.2" x14ac:dyDescent="0.2"/>
    <row r="69" spans="15:120" ht="13.2" x14ac:dyDescent="0.2"/>
    <row r="70" spans="15:120" ht="13.2" x14ac:dyDescent="0.2"/>
    <row r="71" spans="15:120" ht="13.2" x14ac:dyDescent="0.2"/>
    <row r="72" spans="15:120" ht="13.2" x14ac:dyDescent="0.2">
      <c r="DP72" s="240"/>
    </row>
    <row r="73" spans="15:120" ht="13.2" x14ac:dyDescent="0.2">
      <c r="DP73" s="24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0"/>
      <c r="CX96" s="240"/>
      <c r="DC96" s="240"/>
      <c r="DH96" s="240"/>
    </row>
    <row r="97" spans="24:120" ht="13.2" x14ac:dyDescent="0.2">
      <c r="CS97" s="240"/>
      <c r="CX97" s="240"/>
      <c r="DC97" s="240"/>
      <c r="DH97" s="240"/>
      <c r="DP97" s="241" t="s">
        <v>345</v>
      </c>
    </row>
    <row r="98" spans="24:120" ht="13.2" hidden="1" x14ac:dyDescent="0.2">
      <c r="CS98" s="240"/>
      <c r="CX98" s="240"/>
      <c r="DC98" s="240"/>
      <c r="DH98" s="240"/>
    </row>
    <row r="99" spans="24:120" ht="13.2" hidden="1" x14ac:dyDescent="0.2">
      <c r="CS99" s="240"/>
      <c r="CX99" s="240"/>
      <c r="DC99" s="240"/>
      <c r="DH99" s="240"/>
    </row>
    <row r="101" spans="24:120" ht="12" hidden="1" customHeight="1" x14ac:dyDescent="0.2">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c r="BI101" s="240"/>
      <c r="BJ101" s="240"/>
      <c r="BK101" s="240"/>
      <c r="BL101" s="240"/>
      <c r="BM101" s="240"/>
      <c r="BN101" s="240"/>
      <c r="BO101" s="240"/>
      <c r="BP101" s="240"/>
      <c r="BQ101" s="240"/>
      <c r="BR101" s="240"/>
      <c r="BS101" s="240"/>
      <c r="BT101" s="240"/>
      <c r="BU101" s="240"/>
      <c r="BV101" s="240"/>
      <c r="BW101" s="240"/>
      <c r="BX101" s="240"/>
      <c r="BY101" s="240"/>
      <c r="BZ101" s="240"/>
      <c r="CA101" s="240"/>
      <c r="CB101" s="240"/>
      <c r="CC101" s="240"/>
      <c r="CD101" s="240"/>
      <c r="CE101" s="240"/>
      <c r="CF101" s="240"/>
      <c r="CG101" s="240"/>
      <c r="CH101" s="240"/>
      <c r="CI101" s="240"/>
      <c r="CJ101" s="240"/>
      <c r="CK101" s="240"/>
      <c r="CL101" s="240"/>
      <c r="CM101" s="240"/>
      <c r="CN101" s="240"/>
      <c r="CO101" s="240"/>
      <c r="CP101" s="240"/>
      <c r="CQ101" s="240"/>
      <c r="CR101" s="240"/>
      <c r="CU101" s="240"/>
      <c r="CZ101" s="240"/>
      <c r="DE101" s="240"/>
      <c r="DJ101" s="240"/>
    </row>
    <row r="102" spans="24:120" ht="1.5" hidden="1" customHeight="1" x14ac:dyDescent="0.2">
      <c r="CU102" s="240"/>
      <c r="CZ102" s="240"/>
      <c r="DE102" s="240"/>
      <c r="DJ102" s="240"/>
      <c r="DM102" s="240"/>
    </row>
    <row r="103" spans="24:120" ht="13.2" hidden="1" x14ac:dyDescent="0.2">
      <c r="CT103" s="240"/>
      <c r="CV103" s="240"/>
      <c r="CW103" s="240"/>
      <c r="CY103" s="240"/>
      <c r="DA103" s="240"/>
      <c r="DB103" s="240"/>
      <c r="DD103" s="240"/>
      <c r="DF103" s="240"/>
      <c r="DG103" s="240"/>
      <c r="DI103" s="240"/>
      <c r="DK103" s="240"/>
      <c r="DL103" s="240"/>
      <c r="DM103" s="240"/>
      <c r="DN103" s="240"/>
      <c r="DO103" s="240"/>
      <c r="DP103" s="240"/>
    </row>
    <row r="104" spans="24:120" ht="13.2" hidden="1" x14ac:dyDescent="0.2">
      <c r="CV104" s="240"/>
      <c r="CW104" s="240"/>
      <c r="DA104" s="240"/>
      <c r="DB104" s="240"/>
      <c r="DF104" s="240"/>
      <c r="DG104" s="240"/>
      <c r="DK104" s="240"/>
      <c r="DL104" s="240"/>
      <c r="DN104" s="240"/>
      <c r="DO104" s="240"/>
      <c r="DP104" s="240"/>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41" customWidth="1"/>
    <col min="117" max="16384" width="9" style="240" hidden="1"/>
  </cols>
  <sheetData>
    <row r="1" spans="2:116" ht="13.2"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row>
    <row r="2" spans="2:116" ht="13.2" x14ac:dyDescent="0.2"/>
    <row r="3" spans="2:116" ht="13.2" x14ac:dyDescent="0.2"/>
    <row r="4" spans="2:116" ht="13.2" x14ac:dyDescent="0.2">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row>
    <row r="5" spans="2:116" ht="13.2" x14ac:dyDescent="0.2">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c r="DJ5" s="240"/>
      <c r="DK5" s="240"/>
      <c r="DL5" s="24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row>
    <row r="19" spans="9:116" ht="13.2" x14ac:dyDescent="0.2"/>
    <row r="20" spans="9:116" ht="13.2" x14ac:dyDescent="0.2"/>
    <row r="21" spans="9:116" ht="13.2" x14ac:dyDescent="0.2">
      <c r="DL21" s="240"/>
    </row>
    <row r="22" spans="9:116" ht="13.2" x14ac:dyDescent="0.2">
      <c r="DI22" s="240"/>
      <c r="DJ22" s="240"/>
      <c r="DK22" s="240"/>
      <c r="DL22" s="240"/>
    </row>
    <row r="23" spans="9:116" ht="13.2" x14ac:dyDescent="0.2">
      <c r="CY23" s="240"/>
      <c r="CZ23" s="240"/>
      <c r="DA23" s="240"/>
      <c r="DB23" s="240"/>
      <c r="DC23" s="240"/>
      <c r="DD23" s="240"/>
      <c r="DE23" s="240"/>
      <c r="DF23" s="240"/>
      <c r="DG23" s="240"/>
      <c r="DH23" s="240"/>
      <c r="DI23" s="240"/>
      <c r="DJ23" s="240"/>
      <c r="DK23" s="240"/>
      <c r="DL23" s="24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0"/>
      <c r="DA35" s="240"/>
      <c r="DB35" s="240"/>
      <c r="DC35" s="240"/>
      <c r="DD35" s="240"/>
      <c r="DE35" s="240"/>
      <c r="DF35" s="240"/>
      <c r="DG35" s="240"/>
      <c r="DH35" s="240"/>
      <c r="DI35" s="240"/>
      <c r="DJ35" s="240"/>
      <c r="DK35" s="240"/>
      <c r="DL35" s="240"/>
    </row>
    <row r="36" spans="15:116" ht="13.2" x14ac:dyDescent="0.2"/>
    <row r="37" spans="15:116" ht="13.2" x14ac:dyDescent="0.2">
      <c r="DL37" s="240"/>
    </row>
    <row r="38" spans="15:116" ht="13.2" x14ac:dyDescent="0.2">
      <c r="DI38" s="240"/>
      <c r="DJ38" s="240"/>
      <c r="DK38" s="240"/>
      <c r="DL38" s="240"/>
    </row>
    <row r="39" spans="15:116" ht="13.2" x14ac:dyDescent="0.2"/>
    <row r="40" spans="15:116" ht="13.2" x14ac:dyDescent="0.2"/>
    <row r="41" spans="15:116" ht="13.2" x14ac:dyDescent="0.2"/>
    <row r="42" spans="15:116" ht="13.2" x14ac:dyDescent="0.2"/>
    <row r="43" spans="15:116" ht="13.2" x14ac:dyDescent="0.2">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240"/>
      <c r="DL43" s="240"/>
    </row>
    <row r="44" spans="15:116" ht="13.2" x14ac:dyDescent="0.2">
      <c r="DL44" s="240"/>
    </row>
    <row r="45" spans="15:116" ht="13.2" x14ac:dyDescent="0.2"/>
    <row r="46" spans="15:116" ht="13.2" x14ac:dyDescent="0.2">
      <c r="DA46" s="240"/>
      <c r="DB46" s="240"/>
      <c r="DC46" s="240"/>
      <c r="DD46" s="240"/>
      <c r="DE46" s="240"/>
      <c r="DF46" s="240"/>
      <c r="DG46" s="240"/>
      <c r="DH46" s="240"/>
      <c r="DI46" s="240"/>
      <c r="DJ46" s="240"/>
      <c r="DK46" s="240"/>
      <c r="DL46" s="240"/>
    </row>
    <row r="47" spans="15:116" ht="13.2" x14ac:dyDescent="0.2"/>
    <row r="48" spans="15:116" ht="13.2" x14ac:dyDescent="0.2"/>
    <row r="49" spans="104:116" ht="13.2" x14ac:dyDescent="0.2"/>
    <row r="50" spans="104:116" ht="13.2" x14ac:dyDescent="0.2">
      <c r="CZ50" s="240"/>
      <c r="DA50" s="240"/>
      <c r="DB50" s="240"/>
      <c r="DC50" s="240"/>
      <c r="DD50" s="240"/>
      <c r="DE50" s="240"/>
      <c r="DF50" s="240"/>
      <c r="DG50" s="240"/>
      <c r="DH50" s="240"/>
      <c r="DI50" s="240"/>
      <c r="DJ50" s="240"/>
      <c r="DK50" s="240"/>
      <c r="DL50" s="240"/>
    </row>
    <row r="51" spans="104:116" ht="13.2" x14ac:dyDescent="0.2"/>
    <row r="52" spans="104:116" ht="13.2" x14ac:dyDescent="0.2"/>
    <row r="53" spans="104:116" ht="13.2" x14ac:dyDescent="0.2">
      <c r="DL53" s="24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0"/>
      <c r="DD67" s="240"/>
      <c r="DE67" s="240"/>
      <c r="DF67" s="240"/>
      <c r="DG67" s="240"/>
      <c r="DH67" s="240"/>
      <c r="DI67" s="240"/>
      <c r="DJ67" s="240"/>
      <c r="DK67" s="240"/>
      <c r="DL67" s="24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g8bIipoKVqCrVXN7RnA9jgy76teDFQbFdGP9Xc1ZSA/+wDgtPAXvmBjk4UVtwnWE2DfWYgGbNDIZw2c48efbQ==" saltValue="GJtVphdHY4rpRFVvSXjRV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42" customWidth="1"/>
    <col min="37" max="44" width="17" style="242" customWidth="1"/>
    <col min="45" max="45" width="6.109375" style="249" customWidth="1"/>
    <col min="46" max="46" width="3" style="247" customWidth="1"/>
    <col min="47" max="47" width="19.109375" style="242" hidden="1" customWidth="1"/>
    <col min="48" max="52" width="12.6640625" style="242" hidden="1" customWidth="1"/>
    <col min="53" max="16384" width="8.6640625" style="242" hidden="1"/>
  </cols>
  <sheetData>
    <row r="1" spans="1:46" ht="13.2" x14ac:dyDescent="0.2">
      <c r="AS1" s="243"/>
      <c r="AT1" s="243"/>
    </row>
    <row r="2" spans="1:46" ht="13.2" x14ac:dyDescent="0.2">
      <c r="AS2" s="243"/>
      <c r="AT2" s="243"/>
    </row>
    <row r="3" spans="1:46" ht="13.2" x14ac:dyDescent="0.2">
      <c r="AS3" s="243"/>
      <c r="AT3" s="243"/>
    </row>
    <row r="4" spans="1:46" ht="13.2" x14ac:dyDescent="0.2">
      <c r="AS4" s="243"/>
      <c r="AT4" s="243"/>
    </row>
    <row r="5" spans="1:46" ht="16.2" x14ac:dyDescent="0.2">
      <c r="A5" s="244" t="s">
        <v>346</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ht="13.2" x14ac:dyDescent="0.2">
      <c r="A6" s="247"/>
      <c r="B6" s="243"/>
      <c r="C6" s="243"/>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243"/>
      <c r="AI6" s="243"/>
      <c r="AJ6" s="243"/>
      <c r="AK6" s="248" t="s">
        <v>347</v>
      </c>
      <c r="AL6" s="248"/>
      <c r="AM6" s="248"/>
      <c r="AN6" s="248"/>
      <c r="AO6" s="243"/>
      <c r="AP6" s="243"/>
      <c r="AQ6" s="243"/>
      <c r="AR6" s="243"/>
    </row>
    <row r="7" spans="1:46" ht="13.5" customHeight="1" x14ac:dyDescent="0.2">
      <c r="A7" s="247"/>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50"/>
      <c r="AL7" s="251"/>
      <c r="AM7" s="251"/>
      <c r="AN7" s="252"/>
      <c r="AO7" s="1141" t="s">
        <v>348</v>
      </c>
      <c r="AP7" s="253"/>
      <c r="AQ7" s="254" t="s">
        <v>349</v>
      </c>
      <c r="AR7" s="255"/>
    </row>
    <row r="8" spans="1:46" ht="13.2" x14ac:dyDescent="0.2">
      <c r="A8" s="247"/>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56"/>
      <c r="AL8" s="257"/>
      <c r="AM8" s="257"/>
      <c r="AN8" s="258"/>
      <c r="AO8" s="1142"/>
      <c r="AP8" s="259" t="s">
        <v>350</v>
      </c>
      <c r="AQ8" s="260" t="s">
        <v>351</v>
      </c>
      <c r="AR8" s="261" t="s">
        <v>352</v>
      </c>
    </row>
    <row r="9" spans="1:46" ht="13.2" x14ac:dyDescent="0.2">
      <c r="A9" s="247"/>
      <c r="B9" s="243"/>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1143" t="s">
        <v>353</v>
      </c>
      <c r="AL9" s="1144"/>
      <c r="AM9" s="1144"/>
      <c r="AN9" s="1145"/>
      <c r="AO9" s="262">
        <v>27175192</v>
      </c>
      <c r="AP9" s="262">
        <v>58653</v>
      </c>
      <c r="AQ9" s="263">
        <v>62943</v>
      </c>
      <c r="AR9" s="264">
        <v>-6.8</v>
      </c>
    </row>
    <row r="10" spans="1:46" ht="13.5" customHeight="1" x14ac:dyDescent="0.2">
      <c r="A10" s="247"/>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1143" t="s">
        <v>354</v>
      </c>
      <c r="AL10" s="1144"/>
      <c r="AM10" s="1144"/>
      <c r="AN10" s="1145"/>
      <c r="AO10" s="265">
        <v>3941028</v>
      </c>
      <c r="AP10" s="265">
        <v>8506</v>
      </c>
      <c r="AQ10" s="266">
        <v>1681</v>
      </c>
      <c r="AR10" s="267">
        <v>406</v>
      </c>
    </row>
    <row r="11" spans="1:46" ht="13.5" customHeight="1" x14ac:dyDescent="0.2">
      <c r="A11" s="247"/>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1143" t="s">
        <v>355</v>
      </c>
      <c r="AL11" s="1144"/>
      <c r="AM11" s="1144"/>
      <c r="AN11" s="1145"/>
      <c r="AO11" s="265">
        <v>536159</v>
      </c>
      <c r="AP11" s="265">
        <v>1157</v>
      </c>
      <c r="AQ11" s="266">
        <v>656</v>
      </c>
      <c r="AR11" s="267">
        <v>76.400000000000006</v>
      </c>
    </row>
    <row r="12" spans="1:46" ht="13.5" customHeight="1" x14ac:dyDescent="0.2">
      <c r="A12" s="247"/>
      <c r="B12" s="243"/>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1143" t="s">
        <v>356</v>
      </c>
      <c r="AL12" s="1144"/>
      <c r="AM12" s="1144"/>
      <c r="AN12" s="1145"/>
      <c r="AO12" s="265" t="s">
        <v>357</v>
      </c>
      <c r="AP12" s="265" t="s">
        <v>357</v>
      </c>
      <c r="AQ12" s="266">
        <v>24</v>
      </c>
      <c r="AR12" s="267" t="s">
        <v>357</v>
      </c>
    </row>
    <row r="13" spans="1:46" ht="13.5" customHeight="1" x14ac:dyDescent="0.2">
      <c r="A13" s="247"/>
      <c r="B13" s="243"/>
      <c r="C13" s="243"/>
      <c r="D13" s="243"/>
      <c r="E13" s="243"/>
      <c r="F13" s="243"/>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1143" t="s">
        <v>358</v>
      </c>
      <c r="AL13" s="1144"/>
      <c r="AM13" s="1144"/>
      <c r="AN13" s="1145"/>
      <c r="AO13" s="265">
        <v>1065889</v>
      </c>
      <c r="AP13" s="265">
        <v>2301</v>
      </c>
      <c r="AQ13" s="266">
        <v>1968</v>
      </c>
      <c r="AR13" s="267">
        <v>16.899999999999999</v>
      </c>
    </row>
    <row r="14" spans="1:46" ht="13.5" customHeight="1" x14ac:dyDescent="0.2">
      <c r="A14" s="247"/>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1143" t="s">
        <v>359</v>
      </c>
      <c r="AL14" s="1144"/>
      <c r="AM14" s="1144"/>
      <c r="AN14" s="1145"/>
      <c r="AO14" s="265">
        <v>980893</v>
      </c>
      <c r="AP14" s="265">
        <v>2117</v>
      </c>
      <c r="AQ14" s="266">
        <v>1222</v>
      </c>
      <c r="AR14" s="267">
        <v>73.2</v>
      </c>
    </row>
    <row r="15" spans="1:46" ht="13.5" customHeight="1" x14ac:dyDescent="0.2">
      <c r="A15" s="247"/>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1146" t="s">
        <v>360</v>
      </c>
      <c r="AL15" s="1147"/>
      <c r="AM15" s="1147"/>
      <c r="AN15" s="1148"/>
      <c r="AO15" s="265">
        <v>-1749055</v>
      </c>
      <c r="AP15" s="265">
        <v>-3775</v>
      </c>
      <c r="AQ15" s="266">
        <v>-3725</v>
      </c>
      <c r="AR15" s="267">
        <v>1.3</v>
      </c>
    </row>
    <row r="16" spans="1:46" ht="13.2" x14ac:dyDescent="0.2">
      <c r="A16" s="247"/>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1146" t="s">
        <v>156</v>
      </c>
      <c r="AL16" s="1147"/>
      <c r="AM16" s="1147"/>
      <c r="AN16" s="1148"/>
      <c r="AO16" s="265">
        <v>31950106</v>
      </c>
      <c r="AP16" s="265">
        <v>68958</v>
      </c>
      <c r="AQ16" s="266">
        <v>64768</v>
      </c>
      <c r="AR16" s="267">
        <v>6.5</v>
      </c>
    </row>
    <row r="17" spans="1:46" ht="13.2" x14ac:dyDescent="0.2">
      <c r="A17" s="247"/>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68"/>
    </row>
    <row r="18" spans="1:46" ht="13.2" x14ac:dyDescent="0.2">
      <c r="A18" s="247"/>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69"/>
      <c r="AR18" s="269"/>
    </row>
    <row r="19" spans="1:46" ht="13.2" x14ac:dyDescent="0.2">
      <c r="A19" s="247"/>
      <c r="B19" s="243"/>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t="s">
        <v>361</v>
      </c>
      <c r="AL19" s="243"/>
      <c r="AM19" s="243"/>
      <c r="AN19" s="243"/>
      <c r="AO19" s="243"/>
      <c r="AP19" s="243"/>
      <c r="AQ19" s="243"/>
      <c r="AR19" s="243"/>
    </row>
    <row r="20" spans="1:46" ht="13.2" x14ac:dyDescent="0.2">
      <c r="A20" s="247"/>
      <c r="B20" s="243"/>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70"/>
      <c r="AL20" s="271"/>
      <c r="AM20" s="271"/>
      <c r="AN20" s="272"/>
      <c r="AO20" s="273" t="s">
        <v>362</v>
      </c>
      <c r="AP20" s="274" t="s">
        <v>363</v>
      </c>
      <c r="AQ20" s="275" t="s">
        <v>364</v>
      </c>
      <c r="AR20" s="276"/>
    </row>
    <row r="21" spans="1:46" s="282" customFormat="1" ht="13.2" x14ac:dyDescent="0.2">
      <c r="A21" s="277"/>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1149" t="s">
        <v>365</v>
      </c>
      <c r="AL21" s="1150"/>
      <c r="AM21" s="1150"/>
      <c r="AN21" s="1151"/>
      <c r="AO21" s="278">
        <v>5.89</v>
      </c>
      <c r="AP21" s="279">
        <v>6.41</v>
      </c>
      <c r="AQ21" s="280">
        <v>-0.52</v>
      </c>
      <c r="AR21" s="248"/>
      <c r="AS21" s="281"/>
      <c r="AT21" s="277"/>
    </row>
    <row r="22" spans="1:46" s="282" customFormat="1" ht="13.2" x14ac:dyDescent="0.2">
      <c r="A22" s="277"/>
      <c r="B22" s="248"/>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1149" t="s">
        <v>366</v>
      </c>
      <c r="AL22" s="1150"/>
      <c r="AM22" s="1150"/>
      <c r="AN22" s="1151"/>
      <c r="AO22" s="283">
        <v>100.7</v>
      </c>
      <c r="AP22" s="284">
        <v>99.7</v>
      </c>
      <c r="AQ22" s="285">
        <v>1</v>
      </c>
      <c r="AR22" s="269"/>
      <c r="AS22" s="281"/>
      <c r="AT22" s="277"/>
    </row>
    <row r="23" spans="1:46" s="282" customFormat="1" ht="13.2" x14ac:dyDescent="0.2">
      <c r="A23" s="277"/>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69"/>
      <c r="AQ23" s="269"/>
      <c r="AR23" s="269"/>
      <c r="AS23" s="281"/>
      <c r="AT23" s="277"/>
    </row>
    <row r="24" spans="1:46" s="282" customFormat="1" ht="13.2" x14ac:dyDescent="0.2">
      <c r="A24" s="277"/>
      <c r="B24" s="248"/>
      <c r="C24" s="248"/>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c r="AB24" s="248"/>
      <c r="AC24" s="248"/>
      <c r="AD24" s="248"/>
      <c r="AE24" s="248"/>
      <c r="AF24" s="248"/>
      <c r="AG24" s="248"/>
      <c r="AH24" s="248"/>
      <c r="AI24" s="248"/>
      <c r="AJ24" s="248"/>
      <c r="AK24" s="248"/>
      <c r="AL24" s="248"/>
      <c r="AM24" s="248"/>
      <c r="AN24" s="248"/>
      <c r="AO24" s="248"/>
      <c r="AP24" s="269"/>
      <c r="AQ24" s="269"/>
      <c r="AR24" s="269"/>
      <c r="AS24" s="281"/>
      <c r="AT24" s="277"/>
    </row>
    <row r="25" spans="1:46" s="282"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7"/>
    </row>
    <row r="26" spans="1:46" s="282" customFormat="1" ht="13.2" x14ac:dyDescent="0.2">
      <c r="A26" s="1140" t="s">
        <v>367</v>
      </c>
      <c r="B26" s="1140"/>
      <c r="C26" s="1140"/>
      <c r="D26" s="1140"/>
      <c r="E26" s="1140"/>
      <c r="F26" s="1140"/>
      <c r="G26" s="1140"/>
      <c r="H26" s="1140"/>
      <c r="I26" s="1140"/>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0"/>
      <c r="AM26" s="1140"/>
      <c r="AN26" s="1140"/>
      <c r="AO26" s="1140"/>
      <c r="AP26" s="1140"/>
      <c r="AQ26" s="1140"/>
      <c r="AR26" s="1140"/>
      <c r="AS26" s="1140"/>
      <c r="AT26" s="248"/>
    </row>
    <row r="27" spans="1:46" ht="13.2" x14ac:dyDescent="0.2">
      <c r="A27" s="290"/>
      <c r="AO27" s="243"/>
      <c r="AP27" s="243"/>
      <c r="AQ27" s="243"/>
      <c r="AR27" s="243"/>
      <c r="AS27" s="243"/>
      <c r="AT27" s="243"/>
    </row>
    <row r="28" spans="1:46" ht="16.2" x14ac:dyDescent="0.2">
      <c r="A28" s="244" t="s">
        <v>368</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91"/>
    </row>
    <row r="29" spans="1:46" ht="13.2" x14ac:dyDescent="0.2">
      <c r="A29" s="247"/>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8" t="s">
        <v>369</v>
      </c>
      <c r="AL29" s="248"/>
      <c r="AM29" s="248"/>
      <c r="AN29" s="248"/>
      <c r="AO29" s="243"/>
      <c r="AP29" s="243"/>
      <c r="AQ29" s="243"/>
      <c r="AR29" s="243"/>
      <c r="AS29" s="292"/>
    </row>
    <row r="30" spans="1:46" ht="13.5" customHeight="1" x14ac:dyDescent="0.2">
      <c r="A30" s="247"/>
      <c r="B30" s="243"/>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50"/>
      <c r="AL30" s="251"/>
      <c r="AM30" s="251"/>
      <c r="AN30" s="252"/>
      <c r="AO30" s="1141" t="s">
        <v>348</v>
      </c>
      <c r="AP30" s="253"/>
      <c r="AQ30" s="254" t="s">
        <v>349</v>
      </c>
      <c r="AR30" s="255"/>
    </row>
    <row r="31" spans="1:46" ht="13.2" x14ac:dyDescent="0.2">
      <c r="A31" s="247"/>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56"/>
      <c r="AL31" s="257"/>
      <c r="AM31" s="257"/>
      <c r="AN31" s="258"/>
      <c r="AO31" s="1142"/>
      <c r="AP31" s="259" t="s">
        <v>350</v>
      </c>
      <c r="AQ31" s="260" t="s">
        <v>351</v>
      </c>
      <c r="AR31" s="261" t="s">
        <v>352</v>
      </c>
    </row>
    <row r="32" spans="1:46" ht="27" customHeight="1" x14ac:dyDescent="0.2">
      <c r="A32" s="247"/>
      <c r="B32" s="243"/>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1157" t="s">
        <v>370</v>
      </c>
      <c r="AL32" s="1158"/>
      <c r="AM32" s="1158"/>
      <c r="AN32" s="1159"/>
      <c r="AO32" s="293">
        <v>14841328</v>
      </c>
      <c r="AP32" s="293">
        <v>32032</v>
      </c>
      <c r="AQ32" s="294">
        <v>36898</v>
      </c>
      <c r="AR32" s="295">
        <v>-13.2</v>
      </c>
    </row>
    <row r="33" spans="1:46" ht="13.5" customHeight="1" x14ac:dyDescent="0.2">
      <c r="A33" s="247"/>
      <c r="B33" s="243"/>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1157" t="s">
        <v>371</v>
      </c>
      <c r="AL33" s="1158"/>
      <c r="AM33" s="1158"/>
      <c r="AN33" s="1159"/>
      <c r="AO33" s="293" t="s">
        <v>357</v>
      </c>
      <c r="AP33" s="293" t="s">
        <v>357</v>
      </c>
      <c r="AQ33" s="294">
        <v>2</v>
      </c>
      <c r="AR33" s="295" t="s">
        <v>357</v>
      </c>
    </row>
    <row r="34" spans="1:46" ht="27" customHeight="1" x14ac:dyDescent="0.2">
      <c r="A34" s="247"/>
      <c r="B34" s="243"/>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1157" t="s">
        <v>372</v>
      </c>
      <c r="AL34" s="1158"/>
      <c r="AM34" s="1158"/>
      <c r="AN34" s="1159"/>
      <c r="AO34" s="293" t="s">
        <v>357</v>
      </c>
      <c r="AP34" s="293" t="s">
        <v>357</v>
      </c>
      <c r="AQ34" s="294">
        <v>63</v>
      </c>
      <c r="AR34" s="295" t="s">
        <v>357</v>
      </c>
    </row>
    <row r="35" spans="1:46" ht="27" customHeight="1" x14ac:dyDescent="0.2">
      <c r="A35" s="247"/>
      <c r="B35" s="243"/>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1157" t="s">
        <v>373</v>
      </c>
      <c r="AL35" s="1158"/>
      <c r="AM35" s="1158"/>
      <c r="AN35" s="1159"/>
      <c r="AO35" s="293">
        <v>3353427</v>
      </c>
      <c r="AP35" s="293">
        <v>7238</v>
      </c>
      <c r="AQ35" s="294">
        <v>8350</v>
      </c>
      <c r="AR35" s="295">
        <v>-13.3</v>
      </c>
    </row>
    <row r="36" spans="1:46" ht="27" customHeight="1" x14ac:dyDescent="0.2">
      <c r="A36" s="247"/>
      <c r="B36" s="243"/>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1157" t="s">
        <v>374</v>
      </c>
      <c r="AL36" s="1158"/>
      <c r="AM36" s="1158"/>
      <c r="AN36" s="1159"/>
      <c r="AO36" s="293">
        <v>367570</v>
      </c>
      <c r="AP36" s="293">
        <v>793</v>
      </c>
      <c r="AQ36" s="294">
        <v>436</v>
      </c>
      <c r="AR36" s="295">
        <v>81.900000000000006</v>
      </c>
    </row>
    <row r="37" spans="1:46" ht="13.5" customHeight="1" x14ac:dyDescent="0.2">
      <c r="A37" s="247"/>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1157" t="s">
        <v>375</v>
      </c>
      <c r="AL37" s="1158"/>
      <c r="AM37" s="1158"/>
      <c r="AN37" s="1159"/>
      <c r="AO37" s="293">
        <v>121038</v>
      </c>
      <c r="AP37" s="293">
        <v>261</v>
      </c>
      <c r="AQ37" s="294">
        <v>641</v>
      </c>
      <c r="AR37" s="295">
        <v>-59.3</v>
      </c>
    </row>
    <row r="38" spans="1:46" ht="27" customHeight="1" x14ac:dyDescent="0.2">
      <c r="A38" s="247"/>
      <c r="B38" s="243"/>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1160" t="s">
        <v>376</v>
      </c>
      <c r="AL38" s="1161"/>
      <c r="AM38" s="1161"/>
      <c r="AN38" s="1162"/>
      <c r="AO38" s="296" t="s">
        <v>357</v>
      </c>
      <c r="AP38" s="296" t="s">
        <v>357</v>
      </c>
      <c r="AQ38" s="297">
        <v>1</v>
      </c>
      <c r="AR38" s="285" t="s">
        <v>357</v>
      </c>
      <c r="AS38" s="292"/>
    </row>
    <row r="39" spans="1:46" ht="13.2" x14ac:dyDescent="0.2">
      <c r="A39" s="247"/>
      <c r="B39" s="243"/>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1160" t="s">
        <v>377</v>
      </c>
      <c r="AL39" s="1161"/>
      <c r="AM39" s="1161"/>
      <c r="AN39" s="1162"/>
      <c r="AO39" s="293">
        <v>-3233810</v>
      </c>
      <c r="AP39" s="293">
        <v>-6980</v>
      </c>
      <c r="AQ39" s="294">
        <v>-7817</v>
      </c>
      <c r="AR39" s="295">
        <v>-10.7</v>
      </c>
      <c r="AS39" s="292"/>
    </row>
    <row r="40" spans="1:46" ht="27" customHeight="1" x14ac:dyDescent="0.2">
      <c r="A40" s="247"/>
      <c r="B40" s="243"/>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1157" t="s">
        <v>378</v>
      </c>
      <c r="AL40" s="1158"/>
      <c r="AM40" s="1158"/>
      <c r="AN40" s="1159"/>
      <c r="AO40" s="293">
        <v>-14527792</v>
      </c>
      <c r="AP40" s="293">
        <v>-31356</v>
      </c>
      <c r="AQ40" s="294">
        <v>-28299</v>
      </c>
      <c r="AR40" s="295">
        <v>10.8</v>
      </c>
      <c r="AS40" s="292"/>
    </row>
    <row r="41" spans="1:46" ht="13.2" x14ac:dyDescent="0.2">
      <c r="A41" s="247"/>
      <c r="B41" s="243"/>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1163" t="s">
        <v>225</v>
      </c>
      <c r="AL41" s="1164"/>
      <c r="AM41" s="1164"/>
      <c r="AN41" s="1165"/>
      <c r="AO41" s="293">
        <v>921761</v>
      </c>
      <c r="AP41" s="293">
        <v>1989</v>
      </c>
      <c r="AQ41" s="294">
        <v>10277</v>
      </c>
      <c r="AR41" s="295">
        <v>-80.599999999999994</v>
      </c>
      <c r="AS41" s="292"/>
    </row>
    <row r="42" spans="1:46" ht="13.2" x14ac:dyDescent="0.2">
      <c r="A42" s="247"/>
      <c r="B42" s="243"/>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98" t="s">
        <v>379</v>
      </c>
      <c r="AL42" s="243"/>
      <c r="AM42" s="243"/>
      <c r="AN42" s="243"/>
      <c r="AO42" s="243"/>
      <c r="AP42" s="243"/>
      <c r="AQ42" s="269"/>
      <c r="AR42" s="269"/>
      <c r="AS42" s="292"/>
    </row>
    <row r="43" spans="1:46" ht="13.2" x14ac:dyDescent="0.2">
      <c r="A43" s="247"/>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99"/>
      <c r="AQ43" s="269"/>
      <c r="AR43" s="243"/>
      <c r="AS43" s="292"/>
    </row>
    <row r="44" spans="1:46" ht="13.2" x14ac:dyDescent="0.2">
      <c r="A44" s="247"/>
      <c r="B44" s="243"/>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69"/>
      <c r="AR44" s="243"/>
    </row>
    <row r="45" spans="1:46" ht="13.2" x14ac:dyDescent="0.2">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300"/>
      <c r="AR45" s="245"/>
      <c r="AS45" s="245"/>
      <c r="AT45" s="243"/>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3"/>
    </row>
    <row r="47" spans="1:46" ht="17.25" customHeight="1" x14ac:dyDescent="0.2">
      <c r="A47" s="302" t="s">
        <v>380</v>
      </c>
      <c r="B47" s="243"/>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row>
    <row r="48" spans="1:46" ht="13.2" x14ac:dyDescent="0.2">
      <c r="A48" s="247"/>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303" t="s">
        <v>381</v>
      </c>
      <c r="AL48" s="303"/>
      <c r="AM48" s="303"/>
      <c r="AN48" s="303"/>
      <c r="AO48" s="303"/>
      <c r="AP48" s="303"/>
      <c r="AQ48" s="304"/>
      <c r="AR48" s="303"/>
    </row>
    <row r="49" spans="1:44" ht="13.5" customHeight="1" x14ac:dyDescent="0.2">
      <c r="A49" s="247"/>
      <c r="B49" s="243"/>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305"/>
      <c r="AL49" s="306"/>
      <c r="AM49" s="1152" t="s">
        <v>348</v>
      </c>
      <c r="AN49" s="1154" t="s">
        <v>382</v>
      </c>
      <c r="AO49" s="1155"/>
      <c r="AP49" s="1155"/>
      <c r="AQ49" s="1155"/>
      <c r="AR49" s="1156"/>
    </row>
    <row r="50" spans="1:44" ht="13.2" x14ac:dyDescent="0.2">
      <c r="A50" s="247"/>
      <c r="B50" s="243"/>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307"/>
      <c r="AL50" s="308"/>
      <c r="AM50" s="1153"/>
      <c r="AN50" s="309" t="s">
        <v>383</v>
      </c>
      <c r="AO50" s="310" t="s">
        <v>384</v>
      </c>
      <c r="AP50" s="311" t="s">
        <v>385</v>
      </c>
      <c r="AQ50" s="312" t="s">
        <v>386</v>
      </c>
      <c r="AR50" s="313" t="s">
        <v>387</v>
      </c>
    </row>
    <row r="51" spans="1:44" ht="13.2" x14ac:dyDescent="0.2">
      <c r="A51" s="247"/>
      <c r="B51" s="243"/>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305" t="s">
        <v>388</v>
      </c>
      <c r="AL51" s="306"/>
      <c r="AM51" s="314">
        <v>19010798</v>
      </c>
      <c r="AN51" s="315">
        <v>40381</v>
      </c>
      <c r="AO51" s="316">
        <v>24.1</v>
      </c>
      <c r="AP51" s="317">
        <v>48088</v>
      </c>
      <c r="AQ51" s="318">
        <v>3.6</v>
      </c>
      <c r="AR51" s="319">
        <v>20.5</v>
      </c>
    </row>
    <row r="52" spans="1:44" ht="13.2" x14ac:dyDescent="0.2">
      <c r="A52" s="247"/>
      <c r="B52" s="243"/>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320"/>
      <c r="AL52" s="321" t="s">
        <v>389</v>
      </c>
      <c r="AM52" s="322">
        <v>12223529</v>
      </c>
      <c r="AN52" s="323">
        <v>25964</v>
      </c>
      <c r="AO52" s="324">
        <v>31.7</v>
      </c>
      <c r="AP52" s="325">
        <v>25183</v>
      </c>
      <c r="AQ52" s="326">
        <v>-4.3</v>
      </c>
      <c r="AR52" s="327">
        <v>36</v>
      </c>
    </row>
    <row r="53" spans="1:44" ht="13.2" x14ac:dyDescent="0.2">
      <c r="A53" s="247"/>
      <c r="B53" s="243"/>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305" t="s">
        <v>390</v>
      </c>
      <c r="AL53" s="306"/>
      <c r="AM53" s="314">
        <v>18488346</v>
      </c>
      <c r="AN53" s="315">
        <v>39340</v>
      </c>
      <c r="AO53" s="316">
        <v>-2.6</v>
      </c>
      <c r="AP53" s="317">
        <v>46457</v>
      </c>
      <c r="AQ53" s="318">
        <v>-3.4</v>
      </c>
      <c r="AR53" s="319">
        <v>0.8</v>
      </c>
    </row>
    <row r="54" spans="1:44" ht="13.2" x14ac:dyDescent="0.2">
      <c r="A54" s="247"/>
      <c r="B54" s="243"/>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320"/>
      <c r="AL54" s="321" t="s">
        <v>389</v>
      </c>
      <c r="AM54" s="322">
        <v>12397904</v>
      </c>
      <c r="AN54" s="323">
        <v>26381</v>
      </c>
      <c r="AO54" s="324">
        <v>1.6</v>
      </c>
      <c r="AP54" s="325">
        <v>24020</v>
      </c>
      <c r="AQ54" s="326">
        <v>-4.5999999999999996</v>
      </c>
      <c r="AR54" s="327">
        <v>6.2</v>
      </c>
    </row>
    <row r="55" spans="1:44" ht="13.2" x14ac:dyDescent="0.2">
      <c r="A55" s="247"/>
      <c r="B55" s="243"/>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305" t="s">
        <v>391</v>
      </c>
      <c r="AL55" s="306"/>
      <c r="AM55" s="314">
        <v>30974589</v>
      </c>
      <c r="AN55" s="315">
        <v>66050</v>
      </c>
      <c r="AO55" s="316">
        <v>67.900000000000006</v>
      </c>
      <c r="AP55" s="317">
        <v>51849</v>
      </c>
      <c r="AQ55" s="318">
        <v>11.6</v>
      </c>
      <c r="AR55" s="319">
        <v>56.3</v>
      </c>
    </row>
    <row r="56" spans="1:44" ht="13.2" x14ac:dyDescent="0.2">
      <c r="A56" s="247"/>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320"/>
      <c r="AL56" s="321" t="s">
        <v>389</v>
      </c>
      <c r="AM56" s="322">
        <v>17972958</v>
      </c>
      <c r="AN56" s="323">
        <v>38325</v>
      </c>
      <c r="AO56" s="324">
        <v>45.3</v>
      </c>
      <c r="AP56" s="325">
        <v>26326</v>
      </c>
      <c r="AQ56" s="326">
        <v>9.6</v>
      </c>
      <c r="AR56" s="327">
        <v>35.700000000000003</v>
      </c>
    </row>
    <row r="57" spans="1:44" ht="13.2" x14ac:dyDescent="0.2">
      <c r="A57" s="247"/>
      <c r="B57" s="243"/>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305" t="s">
        <v>392</v>
      </c>
      <c r="AL57" s="306"/>
      <c r="AM57" s="314">
        <v>20771322</v>
      </c>
      <c r="AN57" s="315">
        <v>44491</v>
      </c>
      <c r="AO57" s="316">
        <v>-32.6</v>
      </c>
      <c r="AP57" s="317">
        <v>52191</v>
      </c>
      <c r="AQ57" s="318">
        <v>0.7</v>
      </c>
      <c r="AR57" s="319">
        <v>-33.299999999999997</v>
      </c>
    </row>
    <row r="58" spans="1:44" ht="13.2" x14ac:dyDescent="0.2">
      <c r="A58" s="247"/>
      <c r="B58" s="243"/>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320"/>
      <c r="AL58" s="321" t="s">
        <v>389</v>
      </c>
      <c r="AM58" s="322">
        <v>12915597</v>
      </c>
      <c r="AN58" s="323">
        <v>27665</v>
      </c>
      <c r="AO58" s="324">
        <v>-27.8</v>
      </c>
      <c r="AP58" s="325">
        <v>26807</v>
      </c>
      <c r="AQ58" s="326">
        <v>1.8</v>
      </c>
      <c r="AR58" s="327">
        <v>-29.6</v>
      </c>
    </row>
    <row r="59" spans="1:44" ht="13.2" x14ac:dyDescent="0.2">
      <c r="A59" s="247"/>
      <c r="B59" s="243"/>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305" t="s">
        <v>393</v>
      </c>
      <c r="AL59" s="306"/>
      <c r="AM59" s="314">
        <v>23664206</v>
      </c>
      <c r="AN59" s="315">
        <v>51075</v>
      </c>
      <c r="AO59" s="316">
        <v>14.8</v>
      </c>
      <c r="AP59" s="317">
        <v>48105</v>
      </c>
      <c r="AQ59" s="318">
        <v>-7.8</v>
      </c>
      <c r="AR59" s="319">
        <v>22.6</v>
      </c>
    </row>
    <row r="60" spans="1:44" ht="13.2" x14ac:dyDescent="0.2">
      <c r="A60" s="247"/>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320"/>
      <c r="AL60" s="321" t="s">
        <v>389</v>
      </c>
      <c r="AM60" s="322">
        <v>15088062</v>
      </c>
      <c r="AN60" s="323">
        <v>32565</v>
      </c>
      <c r="AO60" s="324">
        <v>17.7</v>
      </c>
      <c r="AP60" s="325">
        <v>24072</v>
      </c>
      <c r="AQ60" s="326">
        <v>-10.199999999999999</v>
      </c>
      <c r="AR60" s="327">
        <v>27.9</v>
      </c>
    </row>
    <row r="61" spans="1:44" ht="13.2" x14ac:dyDescent="0.2">
      <c r="A61" s="247"/>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305" t="s">
        <v>394</v>
      </c>
      <c r="AL61" s="328"/>
      <c r="AM61" s="329">
        <v>22581852</v>
      </c>
      <c r="AN61" s="330">
        <v>48267</v>
      </c>
      <c r="AO61" s="331">
        <v>14.3</v>
      </c>
      <c r="AP61" s="332">
        <v>49338</v>
      </c>
      <c r="AQ61" s="333">
        <v>0.9</v>
      </c>
      <c r="AR61" s="319">
        <v>13.4</v>
      </c>
    </row>
    <row r="62" spans="1:44" ht="13.2" x14ac:dyDescent="0.2">
      <c r="A62" s="247"/>
      <c r="B62" s="243"/>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320"/>
      <c r="AL62" s="321" t="s">
        <v>389</v>
      </c>
      <c r="AM62" s="322">
        <v>14119610</v>
      </c>
      <c r="AN62" s="323">
        <v>30180</v>
      </c>
      <c r="AO62" s="324">
        <v>13.7</v>
      </c>
      <c r="AP62" s="325">
        <v>25282</v>
      </c>
      <c r="AQ62" s="326">
        <v>-1.5</v>
      </c>
      <c r="AR62" s="327">
        <v>15.2</v>
      </c>
    </row>
    <row r="63" spans="1:44" ht="13.2" x14ac:dyDescent="0.2">
      <c r="A63" s="247"/>
      <c r="B63" s="243"/>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row>
    <row r="64" spans="1:44" ht="13.2" x14ac:dyDescent="0.2">
      <c r="A64" s="247"/>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row>
    <row r="65" spans="1:46" ht="13.2" x14ac:dyDescent="0.2">
      <c r="A65" s="247"/>
      <c r="B65" s="243"/>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row>
    <row r="66" spans="1:46" ht="13.2" x14ac:dyDescent="0.2">
      <c r="A66" s="334"/>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5"/>
    </row>
    <row r="67" spans="1:46" ht="13.5" hidden="1" customHeight="1" x14ac:dyDescent="0.2">
      <c r="AK67" s="243"/>
      <c r="AL67" s="243"/>
      <c r="AM67" s="243"/>
      <c r="AN67" s="243"/>
      <c r="AO67" s="243"/>
      <c r="AP67" s="243"/>
      <c r="AQ67" s="243"/>
      <c r="AR67" s="243"/>
      <c r="AS67" s="243"/>
      <c r="AT67" s="243"/>
    </row>
    <row r="68" spans="1:46" ht="13.5" hidden="1" customHeight="1" x14ac:dyDescent="0.2">
      <c r="AK68" s="243"/>
      <c r="AL68" s="243"/>
      <c r="AM68" s="243"/>
      <c r="AN68" s="243"/>
      <c r="AO68" s="243"/>
      <c r="AP68" s="243"/>
      <c r="AQ68" s="243"/>
      <c r="AR68" s="243"/>
    </row>
    <row r="69" spans="1:46" ht="13.5" hidden="1" customHeight="1" x14ac:dyDescent="0.2">
      <c r="AK69" s="243"/>
      <c r="AL69" s="243"/>
      <c r="AM69" s="243"/>
      <c r="AN69" s="243"/>
      <c r="AO69" s="243"/>
      <c r="AP69" s="243"/>
      <c r="AQ69" s="243"/>
      <c r="AR69" s="243"/>
    </row>
    <row r="70" spans="1:46" ht="13.2" hidden="1" x14ac:dyDescent="0.2">
      <c r="AK70" s="243"/>
      <c r="AL70" s="243"/>
      <c r="AM70" s="243"/>
      <c r="AN70" s="243"/>
      <c r="AO70" s="243"/>
      <c r="AP70" s="243"/>
      <c r="AQ70" s="243"/>
      <c r="AR70" s="243"/>
    </row>
    <row r="71" spans="1:46" ht="13.2" hidden="1" x14ac:dyDescent="0.2">
      <c r="AK71" s="243"/>
      <c r="AL71" s="243"/>
      <c r="AM71" s="243"/>
      <c r="AN71" s="243"/>
      <c r="AO71" s="243"/>
      <c r="AP71" s="243"/>
      <c r="AQ71" s="243"/>
      <c r="AR71" s="243"/>
    </row>
    <row r="72" spans="1:46" ht="13.2" hidden="1" x14ac:dyDescent="0.2">
      <c r="AK72" s="243"/>
      <c r="AL72" s="243"/>
      <c r="AM72" s="243"/>
      <c r="AN72" s="243"/>
      <c r="AO72" s="243"/>
      <c r="AP72" s="243"/>
      <c r="AQ72" s="243"/>
      <c r="AR72" s="243"/>
    </row>
    <row r="73" spans="1:46" ht="13.2" hidden="1" x14ac:dyDescent="0.2">
      <c r="AK73" s="243"/>
      <c r="AL73" s="243"/>
      <c r="AM73" s="243"/>
      <c r="AN73" s="243"/>
      <c r="AO73" s="243"/>
      <c r="AP73" s="243"/>
      <c r="AQ73" s="243"/>
      <c r="AR73" s="243"/>
    </row>
  </sheetData>
  <sheetProtection algorithmName="SHA-512" hashValue="GwMV/w/mms7r0sIPMHfo8kkSlbwFsIEpBLhldbxggQQTkbVsqrN7ZVtrHiqnxD+OKZ+Q36ZPyEdi/4hRLMrQ6Q==" saltValue="K4VTOBp0mTks36o3ptE9F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41" customWidth="1"/>
    <col min="126" max="16384" width="9" style="240" hidden="1"/>
  </cols>
  <sheetData>
    <row r="1" spans="2:125" ht="13.5" customHeight="1" x14ac:dyDescent="0.2">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2:125" ht="13.2" x14ac:dyDescent="0.2">
      <c r="B2" s="240"/>
      <c r="DG2" s="240"/>
    </row>
    <row r="3" spans="2:125" ht="13.2" x14ac:dyDescent="0.2">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H3" s="240"/>
      <c r="DI3" s="240"/>
      <c r="DJ3" s="240"/>
      <c r="DK3" s="240"/>
      <c r="DL3" s="240"/>
      <c r="DM3" s="240"/>
      <c r="DN3" s="240"/>
      <c r="DO3" s="240"/>
      <c r="DP3" s="240"/>
      <c r="DQ3" s="240"/>
      <c r="DR3" s="240"/>
      <c r="DS3" s="240"/>
      <c r="DT3" s="240"/>
      <c r="DU3" s="240"/>
    </row>
    <row r="4" spans="2:125" ht="13.2" x14ac:dyDescent="0.2"/>
    <row r="5" spans="2:125" ht="13.2" x14ac:dyDescent="0.2"/>
    <row r="6" spans="2:125" ht="13.2" x14ac:dyDescent="0.2"/>
    <row r="7" spans="2:125" ht="13.2" x14ac:dyDescent="0.2"/>
    <row r="8" spans="2:125" ht="13.2" x14ac:dyDescent="0.2"/>
    <row r="9" spans="2:125" ht="13.2" x14ac:dyDescent="0.2">
      <c r="DU9" s="24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0"/>
    </row>
    <row r="18" spans="125:125" ht="13.2" x14ac:dyDescent="0.2"/>
    <row r="19" spans="125:125" ht="13.2" x14ac:dyDescent="0.2"/>
    <row r="20" spans="125:125" ht="13.2" x14ac:dyDescent="0.2">
      <c r="DU20" s="240"/>
    </row>
    <row r="21" spans="125:125" ht="13.2" x14ac:dyDescent="0.2">
      <c r="DU21" s="24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0"/>
    </row>
    <row r="29" spans="125:125" ht="13.2" x14ac:dyDescent="0.2"/>
    <row r="30" spans="125:125" ht="13.2" x14ac:dyDescent="0.2"/>
    <row r="31" spans="125:125" ht="13.2" x14ac:dyDescent="0.2"/>
    <row r="32" spans="125:125" ht="13.2" x14ac:dyDescent="0.2"/>
    <row r="33" spans="2:125" ht="13.2" x14ac:dyDescent="0.2">
      <c r="B33" s="240"/>
      <c r="G33" s="240"/>
      <c r="I33" s="240"/>
    </row>
    <row r="34" spans="2:125" ht="13.2" x14ac:dyDescent="0.2">
      <c r="C34" s="240"/>
      <c r="P34" s="240"/>
      <c r="DE34" s="240"/>
      <c r="DH34" s="240"/>
    </row>
    <row r="35" spans="2:125" ht="13.2" x14ac:dyDescent="0.2">
      <c r="D35" s="240"/>
      <c r="E35" s="240"/>
      <c r="DG35" s="240"/>
      <c r="DJ35" s="240"/>
      <c r="DP35" s="240"/>
      <c r="DQ35" s="240"/>
      <c r="DR35" s="240"/>
      <c r="DS35" s="240"/>
      <c r="DT35" s="240"/>
      <c r="DU35" s="240"/>
    </row>
    <row r="36" spans="2:125" ht="13.2" x14ac:dyDescent="0.2">
      <c r="F36" s="240"/>
      <c r="H36" s="240"/>
      <c r="J36" s="240"/>
      <c r="K36" s="240"/>
      <c r="L36" s="240"/>
      <c r="M36" s="240"/>
      <c r="N36" s="240"/>
      <c r="O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240"/>
      <c r="CO36" s="240"/>
      <c r="CP36" s="240"/>
      <c r="CQ36" s="240"/>
      <c r="CR36" s="240"/>
      <c r="CS36" s="240"/>
      <c r="CT36" s="240"/>
      <c r="CU36" s="240"/>
      <c r="CV36" s="240"/>
      <c r="CW36" s="240"/>
      <c r="CX36" s="240"/>
      <c r="CY36" s="240"/>
      <c r="CZ36" s="240"/>
      <c r="DA36" s="240"/>
      <c r="DB36" s="240"/>
      <c r="DC36" s="240"/>
      <c r="DD36" s="240"/>
      <c r="DF36" s="240"/>
      <c r="DI36" s="240"/>
      <c r="DK36" s="240"/>
      <c r="DL36" s="240"/>
      <c r="DM36" s="240"/>
      <c r="DN36" s="240"/>
      <c r="DO36" s="240"/>
      <c r="DP36" s="240"/>
      <c r="DQ36" s="240"/>
      <c r="DR36" s="240"/>
      <c r="DS36" s="240"/>
      <c r="DT36" s="240"/>
      <c r="DU36" s="240"/>
    </row>
    <row r="37" spans="2:125" ht="13.2" x14ac:dyDescent="0.2">
      <c r="DU37" s="240"/>
    </row>
    <row r="38" spans="2:125" ht="13.2" x14ac:dyDescent="0.2">
      <c r="DT38" s="240"/>
      <c r="DU38" s="240"/>
    </row>
    <row r="39" spans="2:125" ht="13.2" x14ac:dyDescent="0.2"/>
    <row r="40" spans="2:125" ht="13.2" x14ac:dyDescent="0.2">
      <c r="DH40" s="240"/>
    </row>
    <row r="41" spans="2:125" ht="13.2" x14ac:dyDescent="0.2">
      <c r="DE41" s="240"/>
    </row>
    <row r="42" spans="2:125" ht="13.2" x14ac:dyDescent="0.2">
      <c r="DG42" s="240"/>
      <c r="DJ42" s="240"/>
    </row>
    <row r="43" spans="2:125" ht="13.2" x14ac:dyDescent="0.2">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c r="BI43" s="240"/>
      <c r="BJ43" s="240"/>
      <c r="BK43" s="240"/>
      <c r="BL43" s="240"/>
      <c r="BM43" s="240"/>
      <c r="BN43" s="240"/>
      <c r="BO43" s="240"/>
      <c r="BP43" s="240"/>
      <c r="BQ43" s="240"/>
      <c r="BR43" s="240"/>
      <c r="BS43" s="240"/>
      <c r="BT43" s="240"/>
      <c r="BU43" s="240"/>
      <c r="BV43" s="240"/>
      <c r="BW43" s="240"/>
      <c r="BX43" s="240"/>
      <c r="BY43" s="240"/>
      <c r="BZ43" s="240"/>
      <c r="CA43" s="240"/>
      <c r="CB43" s="240"/>
      <c r="CC43" s="240"/>
      <c r="CD43" s="240"/>
      <c r="CE43" s="240"/>
      <c r="CF43" s="240"/>
      <c r="CG43" s="240"/>
      <c r="CH43" s="240"/>
      <c r="CI43" s="240"/>
      <c r="CJ43" s="240"/>
      <c r="CK43" s="240"/>
      <c r="CL43" s="240"/>
      <c r="CM43" s="240"/>
      <c r="CN43" s="240"/>
      <c r="CO43" s="240"/>
      <c r="CP43" s="240"/>
      <c r="CQ43" s="240"/>
      <c r="CR43" s="240"/>
      <c r="CS43" s="240"/>
      <c r="CT43" s="240"/>
      <c r="CU43" s="240"/>
      <c r="CV43" s="240"/>
      <c r="CW43" s="240"/>
      <c r="CX43" s="240"/>
      <c r="CY43" s="240"/>
      <c r="CZ43" s="240"/>
      <c r="DA43" s="240"/>
      <c r="DB43" s="240"/>
      <c r="DC43" s="240"/>
      <c r="DD43" s="240"/>
      <c r="DF43" s="240"/>
      <c r="DI43" s="240"/>
      <c r="DK43" s="240"/>
      <c r="DL43" s="240"/>
      <c r="DM43" s="240"/>
      <c r="DN43" s="240"/>
      <c r="DO43" s="240"/>
      <c r="DP43" s="240"/>
      <c r="DQ43" s="240"/>
      <c r="DR43" s="240"/>
      <c r="DS43" s="240"/>
      <c r="DT43" s="240"/>
      <c r="DU43" s="240"/>
    </row>
    <row r="44" spans="2:125" ht="13.2" x14ac:dyDescent="0.2">
      <c r="DU44" s="240"/>
    </row>
    <row r="45" spans="2:125" ht="13.2" x14ac:dyDescent="0.2"/>
    <row r="46" spans="2:125" ht="13.2" x14ac:dyDescent="0.2"/>
    <row r="47" spans="2:125" ht="13.2" x14ac:dyDescent="0.2"/>
    <row r="48" spans="2:125" ht="13.2" x14ac:dyDescent="0.2">
      <c r="DT48" s="240"/>
      <c r="DU48" s="240"/>
    </row>
    <row r="49" spans="120:125" ht="13.2" x14ac:dyDescent="0.2">
      <c r="DU49" s="240"/>
    </row>
    <row r="50" spans="120:125" ht="13.2" x14ac:dyDescent="0.2">
      <c r="DU50" s="240"/>
    </row>
    <row r="51" spans="120:125" ht="13.2" x14ac:dyDescent="0.2">
      <c r="DP51" s="240"/>
      <c r="DQ51" s="240"/>
      <c r="DR51" s="240"/>
      <c r="DS51" s="240"/>
      <c r="DT51" s="240"/>
      <c r="DU51" s="240"/>
    </row>
    <row r="52" spans="120:125" ht="13.2" x14ac:dyDescent="0.2"/>
    <row r="53" spans="120:125" ht="13.2" x14ac:dyDescent="0.2"/>
    <row r="54" spans="120:125" ht="13.2" x14ac:dyDescent="0.2">
      <c r="DU54" s="240"/>
    </row>
    <row r="55" spans="120:125" ht="13.2" x14ac:dyDescent="0.2"/>
    <row r="56" spans="120:125" ht="13.2" x14ac:dyDescent="0.2"/>
    <row r="57" spans="120:125" ht="13.2" x14ac:dyDescent="0.2"/>
    <row r="58" spans="120:125" ht="13.2" x14ac:dyDescent="0.2">
      <c r="DU58" s="240"/>
    </row>
    <row r="59" spans="120:125" ht="13.2" x14ac:dyDescent="0.2"/>
    <row r="60" spans="120:125" ht="13.2" x14ac:dyDescent="0.2"/>
    <row r="61" spans="120:125" ht="13.2" x14ac:dyDescent="0.2"/>
    <row r="62" spans="120:125" ht="13.2" x14ac:dyDescent="0.2"/>
    <row r="63" spans="120:125" ht="13.2" x14ac:dyDescent="0.2">
      <c r="DU63" s="240"/>
    </row>
    <row r="64" spans="120:125" ht="13.2" x14ac:dyDescent="0.2">
      <c r="DT64" s="240"/>
      <c r="DU64" s="240"/>
    </row>
    <row r="65" spans="123:125" ht="13.2" x14ac:dyDescent="0.2"/>
    <row r="66" spans="123:125" ht="13.2" x14ac:dyDescent="0.2"/>
    <row r="67" spans="123:125" ht="13.2" x14ac:dyDescent="0.2"/>
    <row r="68" spans="123:125" ht="13.2" x14ac:dyDescent="0.2"/>
    <row r="69" spans="123:125" ht="13.2" x14ac:dyDescent="0.2">
      <c r="DS69" s="240"/>
      <c r="DT69" s="240"/>
      <c r="DU69" s="24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0"/>
    </row>
    <row r="83" spans="116:125" ht="13.2" x14ac:dyDescent="0.2">
      <c r="DM83" s="240"/>
      <c r="DN83" s="240"/>
      <c r="DO83" s="240"/>
      <c r="DP83" s="240"/>
      <c r="DQ83" s="240"/>
      <c r="DR83" s="240"/>
      <c r="DS83" s="240"/>
      <c r="DT83" s="240"/>
      <c r="DU83" s="240"/>
    </row>
    <row r="84" spans="116:125" ht="13.2" x14ac:dyDescent="0.2"/>
    <row r="85" spans="116:125" ht="13.2" x14ac:dyDescent="0.2"/>
    <row r="86" spans="116:125" ht="13.2" x14ac:dyDescent="0.2"/>
    <row r="87" spans="116:125" ht="13.2" x14ac:dyDescent="0.2"/>
    <row r="88" spans="116:125" ht="13.2" x14ac:dyDescent="0.2">
      <c r="DU88" s="24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0"/>
      <c r="DT94" s="240"/>
      <c r="DU94" s="240"/>
    </row>
    <row r="95" spans="116:125" ht="13.5" customHeight="1" x14ac:dyDescent="0.2">
      <c r="DU95" s="24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0"/>
    </row>
    <row r="102" spans="124:125" ht="13.5" customHeight="1" x14ac:dyDescent="0.2"/>
    <row r="103" spans="124:125" ht="13.5" customHeight="1" x14ac:dyDescent="0.2"/>
    <row r="104" spans="124:125" ht="13.5" customHeight="1" x14ac:dyDescent="0.2">
      <c r="DT104" s="240"/>
      <c r="DU104" s="24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0" t="s">
        <v>396</v>
      </c>
    </row>
    <row r="120" spans="125:125" ht="13.5" hidden="1" customHeight="1" x14ac:dyDescent="0.2"/>
    <row r="121" spans="125:125" ht="13.5" hidden="1" customHeight="1" x14ac:dyDescent="0.2">
      <c r="DU121" s="240"/>
    </row>
  </sheetData>
  <sheetProtection algorithmName="SHA-512" hashValue="ytMns9ixfItrt5pk0cIOpNmsYITo5EShjnSEUwf9PgYEg52Xo6ebfAVHus3vF4TKXrIBCBmsv2gDKTN3TkPdOQ==" saltValue="Qjvis77L1anfDaJ9t8lzM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41" customWidth="1"/>
    <col min="126" max="142" width="0" style="240" hidden="1" customWidth="1"/>
    <col min="143" max="16384" width="9" style="240" hidden="1"/>
  </cols>
  <sheetData>
    <row r="1" spans="1:125" ht="13.5" customHeight="1"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row>
    <row r="2" spans="1:125" ht="13.2" x14ac:dyDescent="0.2">
      <c r="B2" s="240"/>
      <c r="T2" s="240"/>
    </row>
    <row r="3" spans="1:125" ht="13.2" x14ac:dyDescent="0.2">
      <c r="C3" s="240"/>
      <c r="D3" s="240"/>
      <c r="E3" s="240"/>
      <c r="F3" s="240"/>
      <c r="G3" s="240"/>
      <c r="H3" s="240"/>
      <c r="I3" s="240"/>
      <c r="J3" s="240"/>
      <c r="K3" s="240"/>
      <c r="L3" s="240"/>
      <c r="M3" s="240"/>
      <c r="N3" s="240"/>
      <c r="O3" s="240"/>
      <c r="P3" s="240"/>
      <c r="Q3" s="240"/>
      <c r="R3" s="240"/>
      <c r="S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0"/>
      <c r="G33" s="240"/>
      <c r="I33" s="240"/>
    </row>
    <row r="34" spans="2:125" ht="13.2" x14ac:dyDescent="0.2">
      <c r="C34" s="240"/>
      <c r="P34" s="240"/>
      <c r="R34" s="240"/>
      <c r="U34" s="240"/>
    </row>
    <row r="35" spans="2:125" ht="13.2" x14ac:dyDescent="0.2">
      <c r="D35" s="240"/>
      <c r="E35" s="240"/>
      <c r="T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240"/>
      <c r="CN35" s="240"/>
      <c r="CO35" s="24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240"/>
      <c r="DL35" s="240"/>
      <c r="DM35" s="240"/>
      <c r="DN35" s="240"/>
      <c r="DO35" s="240"/>
      <c r="DP35" s="240"/>
      <c r="DQ35" s="240"/>
      <c r="DR35" s="240"/>
      <c r="DS35" s="240"/>
      <c r="DT35" s="240"/>
      <c r="DU35" s="240"/>
    </row>
    <row r="36" spans="2:125" ht="13.2" x14ac:dyDescent="0.2">
      <c r="F36" s="240"/>
      <c r="H36" s="240"/>
      <c r="J36" s="240"/>
      <c r="K36" s="240"/>
      <c r="L36" s="240"/>
      <c r="M36" s="240"/>
      <c r="N36" s="240"/>
      <c r="O36" s="240"/>
      <c r="Q36" s="240"/>
      <c r="S36" s="240"/>
      <c r="V36" s="240"/>
    </row>
    <row r="37" spans="2:125" ht="13.2" x14ac:dyDescent="0.2"/>
    <row r="38" spans="2:125" ht="13.2" x14ac:dyDescent="0.2"/>
    <row r="39" spans="2:125" ht="13.2" x14ac:dyDescent="0.2"/>
    <row r="40" spans="2:125" ht="13.2" x14ac:dyDescent="0.2">
      <c r="U40" s="240"/>
    </row>
    <row r="41" spans="2:125" ht="13.2" x14ac:dyDescent="0.2">
      <c r="R41" s="240"/>
    </row>
    <row r="42" spans="2:125" ht="13.2" x14ac:dyDescent="0.2">
      <c r="T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c r="BI42" s="240"/>
      <c r="BJ42" s="240"/>
      <c r="BK42" s="240"/>
      <c r="BL42" s="240"/>
      <c r="BM42" s="240"/>
      <c r="BN42" s="240"/>
      <c r="BO42" s="240"/>
      <c r="BP42" s="240"/>
      <c r="BQ42" s="240"/>
      <c r="BR42" s="240"/>
      <c r="BS42" s="240"/>
      <c r="BT42" s="240"/>
      <c r="BU42" s="240"/>
      <c r="BV42" s="240"/>
      <c r="BW42" s="240"/>
      <c r="BX42" s="240"/>
      <c r="BY42" s="240"/>
      <c r="BZ42" s="240"/>
      <c r="CA42" s="240"/>
      <c r="CB42" s="240"/>
      <c r="CC42" s="240"/>
      <c r="CD42" s="240"/>
      <c r="CE42" s="240"/>
      <c r="CF42" s="240"/>
      <c r="CG42" s="240"/>
      <c r="CH42" s="240"/>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240"/>
      <c r="DL42" s="240"/>
      <c r="DM42" s="240"/>
      <c r="DN42" s="240"/>
      <c r="DO42" s="240"/>
      <c r="DP42" s="240"/>
      <c r="DQ42" s="240"/>
      <c r="DR42" s="240"/>
      <c r="DS42" s="240"/>
      <c r="DT42" s="240"/>
      <c r="DU42" s="240"/>
    </row>
    <row r="43" spans="2:125" ht="13.2" x14ac:dyDescent="0.2">
      <c r="Q43" s="240"/>
      <c r="S43" s="240"/>
      <c r="V43" s="24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1" t="s">
        <v>397</v>
      </c>
    </row>
  </sheetData>
  <sheetProtection algorithmName="SHA-512" hashValue="lmc0JjOaz2j6yXOEW86ap5TZ8+cjfFMKUPXLyYy8lA0sH0ih8OjZw1gK79HqinCkv7P7IzWGvm4ID+Hk8rOqbA==" saltValue="bgxtkw6qQKLx5n11ueh5Qw=="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398</v>
      </c>
      <c r="G46" s="8" t="s">
        <v>399</v>
      </c>
      <c r="H46" s="8" t="s">
        <v>400</v>
      </c>
      <c r="I46" s="8" t="s">
        <v>401</v>
      </c>
      <c r="J46" s="9" t="s">
        <v>402</v>
      </c>
    </row>
    <row r="47" spans="2:10" ht="57.75" customHeight="1" x14ac:dyDescent="0.2">
      <c r="B47" s="10"/>
      <c r="C47" s="1166" t="s">
        <v>3</v>
      </c>
      <c r="D47" s="1166"/>
      <c r="E47" s="1167"/>
      <c r="F47" s="11">
        <v>19.510000000000002</v>
      </c>
      <c r="G47" s="12">
        <v>20.21</v>
      </c>
      <c r="H47" s="12">
        <v>21.58</v>
      </c>
      <c r="I47" s="12">
        <v>20.82</v>
      </c>
      <c r="J47" s="13">
        <v>18.02</v>
      </c>
    </row>
    <row r="48" spans="2:10" ht="57.75" customHeight="1" x14ac:dyDescent="0.2">
      <c r="B48" s="14"/>
      <c r="C48" s="1168" t="s">
        <v>4</v>
      </c>
      <c r="D48" s="1168"/>
      <c r="E48" s="1169"/>
      <c r="F48" s="15">
        <v>3.75</v>
      </c>
      <c r="G48" s="16">
        <v>0.77</v>
      </c>
      <c r="H48" s="16">
        <v>3.56</v>
      </c>
      <c r="I48" s="16">
        <v>3.23</v>
      </c>
      <c r="J48" s="17">
        <v>4.7300000000000004</v>
      </c>
    </row>
    <row r="49" spans="2:10" ht="57.75" customHeight="1" thickBot="1" x14ac:dyDescent="0.25">
      <c r="B49" s="18"/>
      <c r="C49" s="1170" t="s">
        <v>5</v>
      </c>
      <c r="D49" s="1170"/>
      <c r="E49" s="1171"/>
      <c r="F49" s="19">
        <v>2.97</v>
      </c>
      <c r="G49" s="20" t="s">
        <v>403</v>
      </c>
      <c r="H49" s="20">
        <v>5.27</v>
      </c>
      <c r="I49" s="20">
        <v>0.71</v>
      </c>
      <c r="J49" s="21">
        <v>1.66</v>
      </c>
    </row>
    <row r="50" spans="2:10" ht="13.2" x14ac:dyDescent="0.2"/>
  </sheetData>
  <sheetProtection algorithmName="SHA-512" hashValue="eyYFI1FTpFAyvIYRDOJn/Zlb7l2EDi40VWjyszdb+dL0y6HwvgGg0MT4LE+3JkkREe/gRoTGKc6r09YSvSRjvw==" saltValue="VZOckPX5/wsSIl2ifg+f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USER029</cp:lastModifiedBy>
  <cp:lastPrinted>2023-03-14T01:27:25Z</cp:lastPrinted>
  <dcterms:created xsi:type="dcterms:W3CDTF">2023-02-20T06:42:56Z</dcterms:created>
  <dcterms:modified xsi:type="dcterms:W3CDTF">2023-10-11T05:31:14Z</dcterms:modified>
  <cp:category/>
</cp:coreProperties>
</file>