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sv-file10\13_財務課\01_財政運営グループ\09_その他\12　調査\○財政状況資料集\R05年度\R051002令和３年度財政状況資料集の作成について（2回目・地方公会計関係）\02町→県\"/>
    </mc:Choice>
  </mc:AlternateContent>
  <xr:revisionPtr revIDLastSave="0" documentId="13_ncr:1_{213A5364-4493-42CC-96B7-853BB2CB0389}"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E35" i="10"/>
  <c r="AM35" i="10"/>
  <c r="C35" i="10"/>
  <c r="BW34" i="10"/>
  <c r="BW35" i="10" s="1"/>
  <c r="C34" i="10"/>
  <c r="CO34" i="10" l="1"/>
  <c r="U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BE34" i="10" s="1"/>
</calcChain>
</file>

<file path=xl/sharedStrings.xml><?xml version="1.0" encoding="utf-8"?>
<sst xmlns="http://schemas.openxmlformats.org/spreadsheetml/2006/main" count="1161" uniqueCount="598">
  <si>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</si>
  <si>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</si>
  <si>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</si>
  <si>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</si>
  <si>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</si>
  <si>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</si>
  <si>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</si>
  <si>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</si>
  <si>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</si>
  <si>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</si>
  <si>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</si>
  <si>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</si>
  <si>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</si>
  <si>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</si>
  <si>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</si>
  <si>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</si>
  <si>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</si>
  <si>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</si>
  <si>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</si>
  <si>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</si>
  <si>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</si>
  <si>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</si>
  <si>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</si>
  <si>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</si>
  <si>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</si>
  <si>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</si>
  <si>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</si>
  <si>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</si>
  <si>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</si>
  <si>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</si>
  <si>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</si>
  <si>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</si>
  <si>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</si>
  <si>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</si>
  <si>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</si>
  <si>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</si>
  <si>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</si>
  <si>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</si>
  <si>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</si>
  <si>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</si>
  <si>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</si>
  <si>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</si>
  <si>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</si>
  <si>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</si>
  <si>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</si>
  <si>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</si>
  <si>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</si>
  <si>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</si>
  <si>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</si>
  <si>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</si>
  <si>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</si>
  <si>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</si>
  <si>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</si>
  <si>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</si>
  <si>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</si>
  <si>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</si>
  <si>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</si>
  <si>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</si>
  <si>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</si>
  <si>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</si>
  <si>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</si>
  <si>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</si>
  <si>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</si>
  <si>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</si>
  <si>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</si>
  <si>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</si>
  <si>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</si>
  <si>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</si>
  <si>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</si>
  <si>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</si>
  <si>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</si>
  <si>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</si>
  <si>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</si>
  <si>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</si>
  <si>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</si>
  <si>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</si>
  <si>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</si>
  <si>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</si>
  <si>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</si>
  <si>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</si>
  <si>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</si>
  <si>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</si>
  <si>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</si>
  <si>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</si>
  <si>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</si>
  <si>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</si>
  <si>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</si>
  <si>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</si>
  <si>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</si>
  <si>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</si>
  <si>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</si>
  <si>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</si>
  <si>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</si>
  <si>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</si>
  <si>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</si>
  <si>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</si>
  <si>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</si>
  <si>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</si>
  <si>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熊野町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</si>
  <si>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</si>
  <si>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</si>
  <si>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</si>
  <si>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</si>
  <si>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</si>
  <si>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</si>
  <si>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</si>
  <si>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</si>
  <si>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</si>
  <si>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</si>
  <si>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</si>
  <si>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</si>
  <si>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</si>
  <si>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</si>
  <si>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</si>
  <si>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</si>
  <si>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</si>
  <si>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</si>
  <si>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</si>
  <si>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</si>
  <si>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</si>
  <si>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</si>
  <si>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</si>
  <si>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</si>
  <si>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</si>
  <si>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</si>
  <si>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</si>
  <si>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</si>
  <si>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</si>
  <si>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</si>
  <si>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</si>
  <si>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</si>
  <si>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</si>
  <si>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</si>
  <si>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</si>
  <si>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</si>
  <si>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</si>
  <si>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</si>
  <si>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</si>
  <si>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</si>
  <si>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</si>
  <si>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</si>
  <si>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</si>
  <si>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</si>
  <si>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</si>
  <si>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</si>
  <si>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</si>
  <si>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</si>
  <si>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</si>
  <si>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</si>
  <si>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</si>
  <si>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</si>
  <si>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</si>
  <si>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</si>
  <si>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</si>
  <si>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</si>
  <si>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</si>
  <si>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</si>
  <si>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</si>
  <si>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</si>
  <si>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</si>
  <si>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</si>
  <si>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</si>
  <si>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</si>
  <si>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</si>
  <si>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</si>
  <si>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</si>
  <si>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</si>
  <si>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</si>
  <si>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</si>
  <si>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</si>
  <si>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</si>
  <si>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</si>
  <si>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</si>
  <si>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</si>
  <si>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</si>
  <si>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</si>
  <si>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</si>
  <si>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</si>
  <si>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</si>
  <si>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</si>
  <si>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</si>
  <si>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</si>
  <si>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</si>
  <si>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</si>
  <si>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</si>
  <si>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</si>
  <si>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</si>
  <si>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</si>
  <si>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</si>
  <si>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</si>
  <si>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</si>
  <si>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</si>
  <si>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</si>
  <si>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</si>
  <si>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</si>
  <si>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</si>
  <si>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</si>
  <si>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</si>
  <si>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</si>
  <si>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</si>
  <si>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</si>
  <si>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</si>
  <si>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</si>
  <si>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</si>
  <si>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</si>
  <si>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</si>
  <si>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</si>
  <si>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</si>
  <si>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</si>
  <si>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</si>
  <si>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</si>
  <si>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</si>
  <si>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</si>
  <si>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</si>
  <si>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広島県熊野町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</si>
  <si>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</si>
  <si>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</si>
  <si>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</si>
  <si>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</si>
  <si>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</si>
  <si>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</si>
  <si>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</si>
  <si>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</si>
  <si>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</si>
  <si>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</si>
  <si>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</si>
  <si>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</si>
  <si>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</si>
  <si>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</si>
  <si>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</si>
  <si>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</si>
  <si>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</si>
  <si>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</si>
  <si>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</si>
  <si>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</si>
  <si>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</si>
  <si>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</si>
  <si>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</si>
  <si>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</si>
  <si>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</si>
  <si>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</si>
  <si>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</si>
  <si>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</si>
  <si>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</si>
  <si>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</si>
  <si>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</si>
  <si>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</si>
  <si>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</si>
  <si>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</si>
  <si>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</si>
  <si>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</si>
  <si>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</si>
  <si>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</si>
  <si>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</si>
  <si>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</si>
  <si>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</si>
  <si>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</si>
  <si>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</si>
  <si>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</si>
  <si>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</si>
  <si>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</si>
  <si>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</si>
  <si>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</si>
  <si>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</si>
  <si>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</si>
  <si>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</si>
  <si>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</si>
  <si>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</si>
  <si>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</si>
  <si>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</si>
  <si>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</si>
  <si>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</si>
  <si>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</si>
  <si>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</si>
  <si>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</si>
  <si>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</si>
  <si>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</si>
  <si>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</si>
  <si>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</si>
  <si>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</si>
  <si>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</si>
  <si>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</si>
  <si>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</si>
  <si>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</si>
  <si>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</si>
  <si>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</si>
  <si>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</si>
  <si>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</si>
  <si>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</si>
  <si>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</si>
  <si>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</si>
  <si>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</si>
  <si>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</si>
  <si>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</si>
  <si>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</si>
  <si>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</si>
  <si>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</si>
  <si>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</si>
  <si>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</si>
  <si>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</si>
  <si>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</si>
  <si>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</si>
  <si>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</si>
  <si>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</si>
  <si>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</si>
  <si>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</si>
  <si>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</si>
  <si>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</si>
  <si>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</si>
  <si>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</si>
  <si>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</si>
  <si>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</si>
  <si>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</si>
  <si>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</si>
  <si>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</si>
  <si>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</si>
  <si>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</si>
  <si>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</si>
  <si>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</si>
  <si>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</si>
  <si>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</si>
  <si>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</si>
  <si>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</si>
  <si>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</si>
  <si>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</si>
  <si>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</si>
  <si>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</si>
  <si>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</si>
  <si>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</si>
  <si>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</si>
  <si>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</si>
  <si>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</si>
  <si>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</si>
  <si>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</si>
  <si>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</si>
  <si>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</si>
  <si>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</si>
  <si>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</si>
  <si>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</si>
  <si>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</si>
  <si>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</si>
  <si>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</si>
  <si>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</si>
  <si>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</si>
  <si>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</si>
  <si>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</si>
  <si>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</si>
  <si>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</si>
  <si>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</si>
  <si>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</si>
  <si>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</si>
  <si>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</si>
  <si>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</si>
  <si>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</si>
  <si>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</si>
  <si>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</si>
  <si>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</si>
  <si>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</si>
  <si>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</si>
  <si>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</si>
  <si>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</si>
  <si>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</si>
  <si>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</si>
  <si>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</si>
  <si>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</si>
  <si>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</si>
  <si>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</si>
  <si>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</si>
  <si>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広島県熊野町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</si>
  <si>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</si>
  <si>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</si>
  <si>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</si>
  <si>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</si>
  <si>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</si>
  <si>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</si>
  <si>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</si>
  <si>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</si>
  <si>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</si>
  <si>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</si>
  <si>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</si>
  <si>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</si>
  <si>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</si>
  <si>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</si>
  <si>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</si>
  <si>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</si>
  <si>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</si>
  <si>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</si>
  <si>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</si>
  <si>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</si>
  <si>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</si>
  <si>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</si>
  <si>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</si>
  <si>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</si>
  <si>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</si>
  <si>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</si>
  <si>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</si>
  <si>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</si>
  <si>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</si>
  <si>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</si>
  <si>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</si>
  <si>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</si>
  <si>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</si>
  <si>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</si>
  <si>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</si>
  <si>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</si>
  <si>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</si>
  <si>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</si>
  <si>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</si>
  <si>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</si>
  <si>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</si>
  <si>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</si>
  <si>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</si>
  <si>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</si>
  <si>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</si>
  <si>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</si>
  <si>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</si>
  <si>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</si>
  <si>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</si>
  <si>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</si>
  <si>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</si>
  <si>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</si>
  <si>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</si>
  <si>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</si>
  <si>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</si>
  <si>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</si>
  <si>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</si>
  <si>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</si>
  <si>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</si>
  <si>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</si>
  <si>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</si>
  <si>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</si>
  <si>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</si>
  <si>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</si>
  <si>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</si>
  <si>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</si>
  <si>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</si>
  <si>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</si>
  <si>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</si>
  <si>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</si>
  <si>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</si>
  <si>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</si>
  <si>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</si>
  <si>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</si>
  <si>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</si>
  <si>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</si>
  <si>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</si>
  <si>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</si>
  <si>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</si>
  <si>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</si>
  <si>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</si>
  <si>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</si>
  <si>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</si>
  <si>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</si>
  <si>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</si>
  <si>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</si>
  <si>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</si>
  <si>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</si>
  <si>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</si>
  <si>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</si>
  <si>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</si>
  <si>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</si>
  <si>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</si>
  <si>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</si>
  <si>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</si>
  <si>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</si>
  <si>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</si>
  <si>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</si>
  <si>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</si>
  <si>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</si>
  <si>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</si>
  <si>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</si>
  <si>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</si>
  <si>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</si>
  <si>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</si>
  <si>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</si>
  <si>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</si>
  <si>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</si>
  <si>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</si>
  <si>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</si>
  <si>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</si>
  <si>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</si>
  <si>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</si>
  <si>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</si>
  <si>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</si>
  <si>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</si>
  <si>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</si>
  <si>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</si>
  <si>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</si>
  <si>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</si>
  <si>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</si>
  <si>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</si>
  <si>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</si>
  <si>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</si>
  <si>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</si>
  <si>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</si>
  <si>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</si>
  <si>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</si>
  <si>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</si>
  <si>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</si>
  <si>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</si>
  <si>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</si>
  <si>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</si>
  <si>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</si>
  <si>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</si>
  <si>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</si>
  <si>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</si>
  <si>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</si>
  <si>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</si>
  <si>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</si>
  <si>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</si>
  <si>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</si>
  <si>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</si>
  <si>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</si>
  <si>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</si>
  <si>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</si>
  <si>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</si>
  <si>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</si>
  <si>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</si>
  <si>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</si>
  <si>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</si>
  <si>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</si>
  <si>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</si>
  <si>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</si>
  <si>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</si>
  <si>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</si>
  <si>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</si>
  <si>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</si>
  <si>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</si>
  <si>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</si>
  <si>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</si>
  <si>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</si>
  <si>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</si>
  <si>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</si>
  <si>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</si>
  <si>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</si>
  <si>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</si>
  <si>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</si>
  <si>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</si>
  <si>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</si>
  <si>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</si>
  <si>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</si>
  <si>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</si>
  <si>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</si>
  <si>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</si>
  <si>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</si>
  <si>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</si>
  <si>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</si>
  <si>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</si>
  <si>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</si>
  <si>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</si>
  <si>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</si>
  <si>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</si>
  <si>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</si>
  <si>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</si>
  <si>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</si>
  <si>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</si>
  <si>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</si>
  <si>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</si>
  <si>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</si>
  <si>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1.37</t>
  </si>
  <si>
    <t>▲ 0.95</t>
  </si>
  <si>
    <t>▲ 3.34</t>
  </si>
  <si>
    <t>上水道事業会計</t>
  </si>
  <si>
    <t>一般会計</t>
  </si>
  <si>
    <t>介護保険特別会計</t>
  </si>
  <si>
    <t>国民健康保険事業特別会計</t>
  </si>
  <si>
    <t>公共下水道事業特別会計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</si>
  <si>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</si>
  <si>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</si>
  <si>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</si>
  <si>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</si>
  <si>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</si>
  <si>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</si>
  <si>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</si>
  <si>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</si>
  <si>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</si>
  <si>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公共施設等整備基金</t>
    <rPh sb="0" eb="2">
      <t>コウキョウ</t>
    </rPh>
    <rPh sb="2" eb="4">
      <t>シセツ</t>
    </rPh>
    <rPh sb="4" eb="5">
      <t>トウ</t>
    </rPh>
    <rPh sb="5" eb="7">
      <t>セイビ</t>
    </rPh>
    <rPh sb="7" eb="9">
      <t>キキン</t>
    </rPh>
    <phoneticPr fontId="2"/>
  </si>
  <si>
    <t>筆の里づくり基金</t>
    <rPh sb="0" eb="1">
      <t>フデ</t>
    </rPh>
    <rPh sb="2" eb="3">
      <t>サト</t>
    </rPh>
    <rPh sb="6" eb="8">
      <t>キキン</t>
    </rPh>
    <phoneticPr fontId="2"/>
  </si>
  <si>
    <t>地域福祉基金</t>
  </si>
  <si>
    <t>筆の里工房収蔵物等購入基金</t>
  </si>
  <si>
    <t>ふるさと・水と土の保全基金</t>
    <rPh sb="5" eb="6">
      <t>ミズ</t>
    </rPh>
    <rPh sb="7" eb="8">
      <t>ツチ</t>
    </rPh>
    <rPh sb="9" eb="11">
      <t>ホゼン</t>
    </rPh>
    <rPh sb="11" eb="13">
      <t>キキン</t>
    </rPh>
    <phoneticPr fontId="2"/>
  </si>
  <si>
    <t>-</t>
    <phoneticPr fontId="2"/>
  </si>
  <si>
    <t>一般財団法人筆の里振興事業団</t>
    <rPh sb="0" eb="2">
      <t>イッパン</t>
    </rPh>
    <rPh sb="2" eb="4">
      <t>ザイダン</t>
    </rPh>
    <rPh sb="4" eb="6">
      <t>ホウジン</t>
    </rPh>
    <rPh sb="6" eb="7">
      <t>フデ</t>
    </rPh>
    <rPh sb="8" eb="9">
      <t>サト</t>
    </rPh>
    <rPh sb="9" eb="11">
      <t>シンコウ</t>
    </rPh>
    <rPh sb="11" eb="14">
      <t>ジギョウダン</t>
    </rPh>
    <phoneticPr fontId="2"/>
  </si>
  <si>
    <t>後期高齢者医療広域連合（一般会計）</t>
    <phoneticPr fontId="2"/>
  </si>
  <si>
    <t>後期高齢者医療広域連合（特別会計）</t>
    <phoneticPr fontId="2"/>
  </si>
  <si>
    <t>-</t>
    <phoneticPr fontId="2"/>
  </si>
  <si>
    <t xml:space="preserve">※8：職員の状況については、令和3年地方公務員給与実態調査に基づいている。 </t>
    <phoneticPr fontId="29"/>
  </si>
  <si>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</si>
  <si>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</si>
  <si>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</si>
  <si>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</si>
  <si>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</si>
  <si>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将来負担比率は、類似団体内平均値を下回っており、特に令和３年度は充当可能財源等が将来負担額を上回ったため算出されていない。
実質公債費比率は、年々減少しており、令和元年度までは類似団体内平均値を上回っていたものの、令和２年度からは平均値以下となっている。これは、近年地方債の借入利率が減少していいることから、元利償還金についても減少傾向にあったことが要因である。今後は、平成30年７月豪雨により借り入れた地方債の元金償還が始まり、実質公債費比率が上昇していくことが考えられるため、これまで以上に公債費の適正化に取り組んでいく必要がある。</t>
    <rPh sb="0" eb="2">
      <t>ショウライ</t>
    </rPh>
    <rPh sb="2" eb="4">
      <t>フタン</t>
    </rPh>
    <rPh sb="4" eb="6">
      <t>ヒリツ</t>
    </rPh>
    <rPh sb="8" eb="10">
      <t>ルイジ</t>
    </rPh>
    <rPh sb="10" eb="12">
      <t>ダンタイ</t>
    </rPh>
    <rPh sb="12" eb="13">
      <t>ナイ</t>
    </rPh>
    <rPh sb="13" eb="16">
      <t>ヘイキンチ</t>
    </rPh>
    <rPh sb="17" eb="19">
      <t>シタマワ</t>
    </rPh>
    <rPh sb="24" eb="25">
      <t>トク</t>
    </rPh>
    <rPh sb="26" eb="28">
      <t>レイワ</t>
    </rPh>
    <rPh sb="29" eb="31">
      <t>ネンド</t>
    </rPh>
    <rPh sb="32" eb="34">
      <t>ジュウトウ</t>
    </rPh>
    <rPh sb="34" eb="36">
      <t>カノウ</t>
    </rPh>
    <rPh sb="36" eb="38">
      <t>ザイゲン</t>
    </rPh>
    <rPh sb="38" eb="39">
      <t>トウ</t>
    </rPh>
    <rPh sb="40" eb="42">
      <t>ショウライ</t>
    </rPh>
    <rPh sb="42" eb="44">
      <t>フタン</t>
    </rPh>
    <rPh sb="44" eb="45">
      <t>ガク</t>
    </rPh>
    <rPh sb="46" eb="48">
      <t>ウワマワ</t>
    </rPh>
    <rPh sb="52" eb="54">
      <t>サンシュツ</t>
    </rPh>
    <rPh sb="62" eb="64">
      <t>ジッシツ</t>
    </rPh>
    <rPh sb="64" eb="67">
      <t>コウサイヒ</t>
    </rPh>
    <rPh sb="67" eb="69">
      <t>ヒリツ</t>
    </rPh>
    <rPh sb="71" eb="73">
      <t>ネンネン</t>
    </rPh>
    <rPh sb="73" eb="75">
      <t>ゲンショウ</t>
    </rPh>
    <rPh sb="80" eb="82">
      <t>レイワ</t>
    </rPh>
    <rPh sb="82" eb="85">
      <t>ガンネンド</t>
    </rPh>
    <rPh sb="88" eb="92">
      <t>ルイジダンタイ</t>
    </rPh>
    <rPh sb="92" eb="93">
      <t>ナイ</t>
    </rPh>
    <rPh sb="93" eb="96">
      <t>ヘイキンチ</t>
    </rPh>
    <rPh sb="97" eb="99">
      <t>ウワマワ</t>
    </rPh>
    <rPh sb="107" eb="109">
      <t>レイワ</t>
    </rPh>
    <rPh sb="110" eb="112">
      <t>ネンド</t>
    </rPh>
    <rPh sb="115" eb="120">
      <t>ヘイキンチイカ</t>
    </rPh>
    <rPh sb="131" eb="133">
      <t>キンネン</t>
    </rPh>
    <rPh sb="133" eb="136">
      <t>チホウサイ</t>
    </rPh>
    <rPh sb="137" eb="141">
      <t>カリイレリリツ</t>
    </rPh>
    <rPh sb="142" eb="144">
      <t>ゲンショウ</t>
    </rPh>
    <rPh sb="154" eb="159">
      <t>ガンリショウカンキン</t>
    </rPh>
    <rPh sb="164" eb="168">
      <t>ゲンショウケイコウ</t>
    </rPh>
    <rPh sb="175" eb="177">
      <t>ヨウイン</t>
    </rPh>
    <rPh sb="181" eb="183">
      <t>コンゴ</t>
    </rPh>
    <rPh sb="185" eb="187">
      <t>ヘイセイ</t>
    </rPh>
    <rPh sb="189" eb="190">
      <t>ネン</t>
    </rPh>
    <rPh sb="191" eb="194">
      <t>ガツゴウウ</t>
    </rPh>
    <rPh sb="197" eb="198">
      <t>カ</t>
    </rPh>
    <rPh sb="199" eb="200">
      <t>イ</t>
    </rPh>
    <rPh sb="202" eb="205">
      <t>チホウサイ</t>
    </rPh>
    <rPh sb="206" eb="210">
      <t>ガンキンショウカン</t>
    </rPh>
    <rPh sb="211" eb="212">
      <t>ハジ</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</si>
  <si>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</si>
  <si>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</si>
  <si>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</si>
  <si>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将来負担比率は、類似団体内平均値を下回っており、特に令和３年度は充当可能財源等が将来負担額を上回ったため算出されていない。
有形固定資産減価償却率は、類似団体内平均値と比べて高い傾向にあり、老朽化対策を行う必要があるが、策定済みの個別施設計画に基づいた施設の維持管理を適切に進めていくとともに、社会環境の変化に適応した施設用途及び規模となるよう検討を進める。</t>
    <rPh sb="12" eb="13">
      <t>ナイ</t>
    </rPh>
    <rPh sb="26" eb="28">
      <t>レイワ</t>
    </rPh>
    <rPh sb="79" eb="80">
      <t>ナイ</t>
    </rPh>
    <rPh sb="82" eb="83">
      <t>チ</t>
    </rPh>
    <rPh sb="84" eb="85">
      <t>クラ</t>
    </rPh>
    <rPh sb="87" eb="88">
      <t>タカ</t>
    </rPh>
    <rPh sb="89" eb="91">
      <t>ケイコウ</t>
    </rPh>
    <rPh sb="95" eb="100">
      <t>ロウキュウカタイサク</t>
    </rPh>
    <rPh sb="101" eb="102">
      <t>オコナ</t>
    </rPh>
    <rPh sb="103" eb="105">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</si>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</sst>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87"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38D24FD8-6DA1-4F92-AC97-A0CC2F79136E}"/>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BCF93CEA-2496-43AD-92AD-A18C3B1D466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6865-4B2A-899E-50E15EF54D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32205</c:v>
                </c:pt>
                <c:pt idx="1">
                  <c:v>50258</c:v>
                </c:pt>
                <c:pt idx="2">
                  <c:v>38570</c:v>
                </c:pt>
                <c:pt idx="3">
                  <c:v>84686</c:v>
                </c:pt>
                <c:pt idx="4">
                  <c:v>47542</c:v>
                </c:pt>
              </c:numCache>
            </c:numRef>
          </c:val>
          <c:smooth val="0"/>
          <c:extLst>
            <c:ext xmlns:c16="http://schemas.microsoft.com/office/drawing/2014/chart" uri="{C3380CC4-5D6E-409C-BE32-E72D297353CC}">
              <c16:uniqueId val="{00000001-6865-4B2A-899E-50E15EF54D6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1.42</c:v>
                </c:pt>
                <c:pt idx="1">
                  <c:v>2.62</c:v>
                </c:pt>
                <c:pt idx="2">
                  <c:v>2.7</c:v>
                </c:pt>
                <c:pt idx="3">
                  <c:v>1.69</c:v>
                </c:pt>
                <c:pt idx="4">
                  <c:v>7.83</c:v>
                </c:pt>
              </c:numCache>
            </c:numRef>
          </c:val>
          <c:extLst>
            <c:ext xmlns:c16="http://schemas.microsoft.com/office/drawing/2014/chart" uri="{C3380CC4-5D6E-409C-BE32-E72D297353CC}">
              <c16:uniqueId val="{00000000-244D-4754-AD4F-6DFBE998EC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29.2</c:v>
                </c:pt>
                <c:pt idx="1">
                  <c:v>27.02</c:v>
                </c:pt>
                <c:pt idx="2">
                  <c:v>23.33</c:v>
                </c:pt>
                <c:pt idx="3">
                  <c:v>23.68</c:v>
                </c:pt>
                <c:pt idx="4">
                  <c:v>26.01</c:v>
                </c:pt>
              </c:numCache>
            </c:numRef>
          </c:val>
          <c:extLst>
            <c:ext xmlns:c16="http://schemas.microsoft.com/office/drawing/2014/chart" uri="{C3380CC4-5D6E-409C-BE32-E72D297353CC}">
              <c16:uniqueId val="{00000001-244D-4754-AD4F-6DFBE998EC3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-1.37</c:v>
                </c:pt>
                <c:pt idx="1">
                  <c:v>-0.95</c:v>
                </c:pt>
                <c:pt idx="2">
                  <c:v>-3.34</c:v>
                </c:pt>
                <c:pt idx="3">
                  <c:v>0.4</c:v>
                </c:pt>
                <c:pt idx="4">
                  <c:v>10.07</c:v>
                </c:pt>
              </c:numCache>
            </c:numRef>
          </c:val>
          <c:smooth val="0"/>
          <c:extLst>
            <c:ext xmlns:c16="http://schemas.microsoft.com/office/drawing/2014/chart" uri="{C3380CC4-5D6E-409C-BE32-E72D297353CC}">
              <c16:uniqueId val="{00000002-244D-4754-AD4F-6DFBE998EC3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E2B-42D9-BA9E-83872B8BBA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2B-42D9-BA9E-83872B8BBA6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E2B-42D9-BA9E-83872B8BBA6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E2B-42D9-BA9E-83872B8BBA6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0.35</c:v>
                </c:pt>
                <c:pt idx="2">
                  <c:v>#N/A</c:v>
                </c:pt>
                <c:pt idx="3">
                  <c:v>0.22</c:v>
                </c:pt>
                <c:pt idx="4">
                  <c:v>#N/A</c:v>
                </c:pt>
                <c:pt idx="5">
                  <c:v>0.2</c:v>
                </c:pt>
                <c:pt idx="6">
                  <c:v>#N/A</c:v>
                </c:pt>
                <c:pt idx="7">
                  <c:v>0.2</c:v>
                </c:pt>
                <c:pt idx="8">
                  <c:v>#N/A</c:v>
                </c:pt>
                <c:pt idx="9">
                  <c:v>0.02</c:v>
                </c:pt>
              </c:numCache>
            </c:numRef>
          </c:val>
          <c:extLst>
            <c:ext xmlns:c16="http://schemas.microsoft.com/office/drawing/2014/chart" uri="{C3380CC4-5D6E-409C-BE32-E72D297353CC}">
              <c16:uniqueId val="{00000004-7E2B-42D9-BA9E-83872B8BBA66}"/>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0.02</c:v>
                </c:pt>
                <c:pt idx="2">
                  <c:v>#N/A</c:v>
                </c:pt>
                <c:pt idx="3">
                  <c:v>0</c:v>
                </c:pt>
                <c:pt idx="4">
                  <c:v>#N/A</c:v>
                </c:pt>
                <c:pt idx="5">
                  <c:v>0</c:v>
                </c:pt>
                <c:pt idx="6">
                  <c:v>#N/A</c:v>
                </c:pt>
                <c:pt idx="7">
                  <c:v>0</c:v>
                </c:pt>
                <c:pt idx="8">
                  <c:v>#N/A</c:v>
                </c:pt>
                <c:pt idx="9">
                  <c:v>0.24</c:v>
                </c:pt>
              </c:numCache>
            </c:numRef>
          </c:val>
          <c:extLst>
            <c:ext xmlns:c16="http://schemas.microsoft.com/office/drawing/2014/chart" uri="{C3380CC4-5D6E-409C-BE32-E72D297353CC}">
              <c16:uniqueId val="{00000005-7E2B-42D9-BA9E-83872B8BBA66}"/>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2.77</c:v>
                </c:pt>
                <c:pt idx="2">
                  <c:v>#N/A</c:v>
                </c:pt>
                <c:pt idx="3">
                  <c:v>0.98</c:v>
                </c:pt>
                <c:pt idx="4">
                  <c:v>#N/A</c:v>
                </c:pt>
                <c:pt idx="5">
                  <c:v>0.94</c:v>
                </c:pt>
                <c:pt idx="6">
                  <c:v>#N/A</c:v>
                </c:pt>
                <c:pt idx="7">
                  <c:v>0.95</c:v>
                </c:pt>
                <c:pt idx="8">
                  <c:v>#N/A</c:v>
                </c:pt>
                <c:pt idx="9">
                  <c:v>0.54</c:v>
                </c:pt>
              </c:numCache>
            </c:numRef>
          </c:val>
          <c:extLst>
            <c:ext xmlns:c16="http://schemas.microsoft.com/office/drawing/2014/chart" uri="{C3380CC4-5D6E-409C-BE32-E72D297353CC}">
              <c16:uniqueId val="{00000006-7E2B-42D9-BA9E-83872B8BBA6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1.33</c:v>
                </c:pt>
                <c:pt idx="2">
                  <c:v>#N/A</c:v>
                </c:pt>
                <c:pt idx="3">
                  <c:v>1.18</c:v>
                </c:pt>
                <c:pt idx="4">
                  <c:v>#N/A</c:v>
                </c:pt>
                <c:pt idx="5">
                  <c:v>0.84</c:v>
                </c:pt>
                <c:pt idx="6">
                  <c:v>#N/A</c:v>
                </c:pt>
                <c:pt idx="7">
                  <c:v>1.52</c:v>
                </c:pt>
                <c:pt idx="8">
                  <c:v>#N/A</c:v>
                </c:pt>
                <c:pt idx="9">
                  <c:v>1.32</c:v>
                </c:pt>
              </c:numCache>
            </c:numRef>
          </c:val>
          <c:extLst>
            <c:ext xmlns:c16="http://schemas.microsoft.com/office/drawing/2014/chart" uri="{C3380CC4-5D6E-409C-BE32-E72D297353CC}">
              <c16:uniqueId val="{00000007-7E2B-42D9-BA9E-83872B8BBA6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1.41</c:v>
                </c:pt>
                <c:pt idx="2">
                  <c:v>#N/A</c:v>
                </c:pt>
                <c:pt idx="3">
                  <c:v>2.61</c:v>
                </c:pt>
                <c:pt idx="4">
                  <c:v>#N/A</c:v>
                </c:pt>
                <c:pt idx="5">
                  <c:v>2.69</c:v>
                </c:pt>
                <c:pt idx="6">
                  <c:v>#N/A</c:v>
                </c:pt>
                <c:pt idx="7">
                  <c:v>1.69</c:v>
                </c:pt>
                <c:pt idx="8">
                  <c:v>#N/A</c:v>
                </c:pt>
                <c:pt idx="9">
                  <c:v>7.83</c:v>
                </c:pt>
              </c:numCache>
            </c:numRef>
          </c:val>
          <c:extLst>
            <c:ext xmlns:c16="http://schemas.microsoft.com/office/drawing/2014/chart" uri="{C3380CC4-5D6E-409C-BE32-E72D297353CC}">
              <c16:uniqueId val="{00000008-7E2B-42D9-BA9E-83872B8BBA66}"/>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16.87</c:v>
                </c:pt>
                <c:pt idx="2">
                  <c:v>#N/A</c:v>
                </c:pt>
                <c:pt idx="3">
                  <c:v>17.55</c:v>
                </c:pt>
                <c:pt idx="4">
                  <c:v>#N/A</c:v>
                </c:pt>
                <c:pt idx="5">
                  <c:v>18.309999999999999</c:v>
                </c:pt>
                <c:pt idx="6">
                  <c:v>#N/A</c:v>
                </c:pt>
                <c:pt idx="7">
                  <c:v>18.850000000000001</c:v>
                </c:pt>
                <c:pt idx="8">
                  <c:v>#N/A</c:v>
                </c:pt>
                <c:pt idx="9">
                  <c:v>18.510000000000002</c:v>
                </c:pt>
              </c:numCache>
            </c:numRef>
          </c:val>
          <c:extLst>
            <c:ext xmlns:c16="http://schemas.microsoft.com/office/drawing/2014/chart" uri="{C3380CC4-5D6E-409C-BE32-E72D297353CC}">
              <c16:uniqueId val="{00000009-7E2B-42D9-BA9E-83872B8BBA6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634</c:v>
                </c:pt>
                <c:pt idx="5">
                  <c:v>637</c:v>
                </c:pt>
                <c:pt idx="8">
                  <c:v>635</c:v>
                </c:pt>
                <c:pt idx="11">
                  <c:v>640</c:v>
                </c:pt>
                <c:pt idx="14">
                  <c:v>642</c:v>
                </c:pt>
              </c:numCache>
            </c:numRef>
          </c:val>
          <c:extLst>
            <c:ext xmlns:c16="http://schemas.microsoft.com/office/drawing/2014/chart" uri="{C3380CC4-5D6E-409C-BE32-E72D297353CC}">
              <c16:uniqueId val="{00000000-9008-4B22-9629-5DEC4582C6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08-4B22-9629-5DEC4582C6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0</c:v>
                </c:pt>
                <c:pt idx="9">
                  <c:v>0</c:v>
                </c:pt>
                <c:pt idx="12">
                  <c:v>0</c:v>
                </c:pt>
              </c:numCache>
            </c:numRef>
          </c:val>
          <c:extLst>
            <c:ext xmlns:c16="http://schemas.microsoft.com/office/drawing/2014/chart" uri="{C3380CC4-5D6E-409C-BE32-E72D297353CC}">
              <c16:uniqueId val="{00000002-9008-4B22-9629-5DEC4582C6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c:v>
                </c:pt>
                <c:pt idx="3">
                  <c:v>1</c:v>
                </c:pt>
                <c:pt idx="6">
                  <c:v>3</c:v>
                </c:pt>
                <c:pt idx="9">
                  <c:v>23</c:v>
                </c:pt>
                <c:pt idx="12">
                  <c:v>33</c:v>
                </c:pt>
              </c:numCache>
            </c:numRef>
          </c:val>
          <c:extLst>
            <c:ext xmlns:c16="http://schemas.microsoft.com/office/drawing/2014/chart" uri="{C3380CC4-5D6E-409C-BE32-E72D297353CC}">
              <c16:uniqueId val="{00000003-9008-4B22-9629-5DEC4582C6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298</c:v>
                </c:pt>
                <c:pt idx="3">
                  <c:v>321</c:v>
                </c:pt>
                <c:pt idx="6">
                  <c:v>304</c:v>
                </c:pt>
                <c:pt idx="9">
                  <c:v>260</c:v>
                </c:pt>
                <c:pt idx="12">
                  <c:v>269</c:v>
                </c:pt>
              </c:numCache>
            </c:numRef>
          </c:val>
          <c:extLst>
            <c:ext xmlns:c16="http://schemas.microsoft.com/office/drawing/2014/chart" uri="{C3380CC4-5D6E-409C-BE32-E72D297353CC}">
              <c16:uniqueId val="{00000004-9008-4B22-9629-5DEC4582C6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08-4B22-9629-5DEC4582C6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08-4B22-9629-5DEC4582C6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641</c:v>
                </c:pt>
                <c:pt idx="3">
                  <c:v>640</c:v>
                </c:pt>
                <c:pt idx="6">
                  <c:v>646</c:v>
                </c:pt>
                <c:pt idx="9">
                  <c:v>601</c:v>
                </c:pt>
                <c:pt idx="12">
                  <c:v>642</c:v>
                </c:pt>
              </c:numCache>
            </c:numRef>
          </c:val>
          <c:extLst>
            <c:ext xmlns:c16="http://schemas.microsoft.com/office/drawing/2014/chart" uri="{C3380CC4-5D6E-409C-BE32-E72D297353CC}">
              <c16:uniqueId val="{00000007-9008-4B22-9629-5DEC4582C67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321</c:v>
                </c:pt>
                <c:pt idx="2">
                  <c:v>#N/A</c:v>
                </c:pt>
                <c:pt idx="3">
                  <c:v>#N/A</c:v>
                </c:pt>
                <c:pt idx="4">
                  <c:v>327</c:v>
                </c:pt>
                <c:pt idx="5">
                  <c:v>#N/A</c:v>
                </c:pt>
                <c:pt idx="6">
                  <c:v>#N/A</c:v>
                </c:pt>
                <c:pt idx="7">
                  <c:v>318</c:v>
                </c:pt>
                <c:pt idx="8">
                  <c:v>#N/A</c:v>
                </c:pt>
                <c:pt idx="9">
                  <c:v>#N/A</c:v>
                </c:pt>
                <c:pt idx="10">
                  <c:v>244</c:v>
                </c:pt>
                <c:pt idx="11">
                  <c:v>#N/A</c:v>
                </c:pt>
                <c:pt idx="12">
                  <c:v>#N/A</c:v>
                </c:pt>
                <c:pt idx="13">
                  <c:v>302</c:v>
                </c:pt>
                <c:pt idx="14">
                  <c:v>#N/A</c:v>
                </c:pt>
              </c:numCache>
            </c:numRef>
          </c:val>
          <c:smooth val="0"/>
          <c:extLst>
            <c:ext xmlns:c16="http://schemas.microsoft.com/office/drawing/2014/chart" uri="{C3380CC4-5D6E-409C-BE32-E72D297353CC}">
              <c16:uniqueId val="{00000008-9008-4B22-9629-5DEC4582C67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7978</c:v>
                </c:pt>
                <c:pt idx="5">
                  <c:v>8245</c:v>
                </c:pt>
                <c:pt idx="8">
                  <c:v>8544</c:v>
                </c:pt>
                <c:pt idx="11">
                  <c:v>8537</c:v>
                </c:pt>
                <c:pt idx="14">
                  <c:v>8488</c:v>
                </c:pt>
              </c:numCache>
            </c:numRef>
          </c:val>
          <c:extLst>
            <c:ext xmlns:c16="http://schemas.microsoft.com/office/drawing/2014/chart" uri="{C3380CC4-5D6E-409C-BE32-E72D297353CC}">
              <c16:uniqueId val="{00000000-17EA-4A95-A1FB-E8151D5CA7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7EA-4A95-A1FB-E8151D5CA7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3394</c:v>
                </c:pt>
                <c:pt idx="5">
                  <c:v>3391</c:v>
                </c:pt>
                <c:pt idx="8">
                  <c:v>3200</c:v>
                </c:pt>
                <c:pt idx="11">
                  <c:v>3426</c:v>
                </c:pt>
                <c:pt idx="14">
                  <c:v>3960</c:v>
                </c:pt>
              </c:numCache>
            </c:numRef>
          </c:val>
          <c:extLst>
            <c:ext xmlns:c16="http://schemas.microsoft.com/office/drawing/2014/chart" uri="{C3380CC4-5D6E-409C-BE32-E72D297353CC}">
              <c16:uniqueId val="{00000002-17EA-4A95-A1FB-E8151D5CA7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EA-4A95-A1FB-E8151D5CA7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EA-4A95-A1FB-E8151D5CA7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EA-4A95-A1FB-E8151D5CA7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985</c:v>
                </c:pt>
                <c:pt idx="3">
                  <c:v>877</c:v>
                </c:pt>
                <c:pt idx="6">
                  <c:v>844</c:v>
                </c:pt>
                <c:pt idx="9">
                  <c:v>836</c:v>
                </c:pt>
                <c:pt idx="12">
                  <c:v>800</c:v>
                </c:pt>
              </c:numCache>
            </c:numRef>
          </c:val>
          <c:extLst>
            <c:ext xmlns:c16="http://schemas.microsoft.com/office/drawing/2014/chart" uri="{C3380CC4-5D6E-409C-BE32-E72D297353CC}">
              <c16:uniqueId val="{00000006-17EA-4A95-A1FB-E8151D5CA7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389</c:v>
                </c:pt>
                <c:pt idx="3">
                  <c:v>389</c:v>
                </c:pt>
                <c:pt idx="6">
                  <c:v>387</c:v>
                </c:pt>
                <c:pt idx="9">
                  <c:v>365</c:v>
                </c:pt>
                <c:pt idx="12">
                  <c:v>364</c:v>
                </c:pt>
              </c:numCache>
            </c:numRef>
          </c:val>
          <c:extLst>
            <c:ext xmlns:c16="http://schemas.microsoft.com/office/drawing/2014/chart" uri="{C3380CC4-5D6E-409C-BE32-E72D297353CC}">
              <c16:uniqueId val="{00000007-17EA-4A95-A1FB-E8151D5CA7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3617</c:v>
                </c:pt>
                <c:pt idx="3">
                  <c:v>3553</c:v>
                </c:pt>
                <c:pt idx="6">
                  <c:v>3508</c:v>
                </c:pt>
                <c:pt idx="9">
                  <c:v>3190</c:v>
                </c:pt>
                <c:pt idx="12">
                  <c:v>2867</c:v>
                </c:pt>
              </c:numCache>
            </c:numRef>
          </c:val>
          <c:extLst>
            <c:ext xmlns:c16="http://schemas.microsoft.com/office/drawing/2014/chart" uri="{C3380CC4-5D6E-409C-BE32-E72D297353CC}">
              <c16:uniqueId val="{00000008-17EA-4A95-A1FB-E8151D5CA7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9-17EA-4A95-A1FB-E8151D5CA7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6486</c:v>
                </c:pt>
                <c:pt idx="3">
                  <c:v>7207</c:v>
                </c:pt>
                <c:pt idx="6">
                  <c:v>7368</c:v>
                </c:pt>
                <c:pt idx="9">
                  <c:v>8268</c:v>
                </c:pt>
                <c:pt idx="12">
                  <c:v>8395</c:v>
                </c:pt>
              </c:numCache>
            </c:numRef>
          </c:val>
          <c:extLst>
            <c:ext xmlns:c16="http://schemas.microsoft.com/office/drawing/2014/chart" uri="{C3380CC4-5D6E-409C-BE32-E72D297353CC}">
              <c16:uniqueId val="{0000000A-17EA-4A95-A1FB-E8151D5CA7C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107</c:v>
                </c:pt>
                <c:pt idx="2">
                  <c:v>#N/A</c:v>
                </c:pt>
                <c:pt idx="3">
                  <c:v>#N/A</c:v>
                </c:pt>
                <c:pt idx="4">
                  <c:v>391</c:v>
                </c:pt>
                <c:pt idx="5">
                  <c:v>#N/A</c:v>
                </c:pt>
                <c:pt idx="6">
                  <c:v>#N/A</c:v>
                </c:pt>
                <c:pt idx="7">
                  <c:v>363</c:v>
                </c:pt>
                <c:pt idx="8">
                  <c:v>#N/A</c:v>
                </c:pt>
                <c:pt idx="9">
                  <c:v>#N/A</c:v>
                </c:pt>
                <c:pt idx="10">
                  <c:v>696</c:v>
                </c:pt>
                <c:pt idx="11">
                  <c:v>#N/A</c:v>
                </c:pt>
                <c:pt idx="12">
                  <c:v>#N/A</c:v>
                </c:pt>
                <c:pt idx="13">
                  <c:v>0</c:v>
                </c:pt>
                <c:pt idx="14">
                  <c:v>#N/A</c:v>
                </c:pt>
              </c:numCache>
            </c:numRef>
          </c:val>
          <c:smooth val="0"/>
          <c:extLst>
            <c:ext xmlns:c16="http://schemas.microsoft.com/office/drawing/2014/chart" uri="{C3380CC4-5D6E-409C-BE32-E72D297353CC}">
              <c16:uniqueId val="{0000000B-17EA-4A95-A1FB-E8151D5CA7C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1231</c:v>
                </c:pt>
                <c:pt idx="1">
                  <c:v>1302</c:v>
                </c:pt>
                <c:pt idx="2">
                  <c:v>1527</c:v>
                </c:pt>
              </c:numCache>
            </c:numRef>
          </c:val>
          <c:extLst>
            <c:ext xmlns:c16="http://schemas.microsoft.com/office/drawing/2014/chart" uri="{C3380CC4-5D6E-409C-BE32-E72D297353CC}">
              <c16:uniqueId val="{00000000-30A3-4C35-863F-77B15095854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43</c:v>
                </c:pt>
                <c:pt idx="1">
                  <c:v>43</c:v>
                </c:pt>
                <c:pt idx="2">
                  <c:v>43</c:v>
                </c:pt>
              </c:numCache>
            </c:numRef>
          </c:val>
          <c:extLst>
            <c:ext xmlns:c16="http://schemas.microsoft.com/office/drawing/2014/chart" uri="{C3380CC4-5D6E-409C-BE32-E72D297353CC}">
              <c16:uniqueId val="{00000001-30A3-4C35-863F-77B15095854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858</c:v>
                </c:pt>
                <c:pt idx="1">
                  <c:v>901</c:v>
                </c:pt>
                <c:pt idx="2">
                  <c:v>1050</c:v>
                </c:pt>
              </c:numCache>
            </c:numRef>
          </c:val>
          <c:extLst>
            <c:ext xmlns:c16="http://schemas.microsoft.com/office/drawing/2014/chart" uri="{C3380CC4-5D6E-409C-BE32-E72D297353CC}">
              <c16:uniqueId val="{00000002-30A3-4C35-863F-77B15095854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{19D1A1FF-AECB-42AB-8B58-14C82FCB043E}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8CB-4905-B95A-280905CC02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{CC656F0D-CCD8-4194-903B-79C3DCDF8DED}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CB-4905-B95A-280905CC02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{277226E2-4E1F-4F27-94E8-0DE99B92A86E}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CB-4905-B95A-280905CC02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{1366013D-59B2-4D07-B34C-B223D1B285B6}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CB-4905-B95A-280905CC02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{42E0D576-0AB8-415C-9FAD-54BBE731A6B9}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CB-4905-B95A-280905CC0228}"/>
                </c:ext>
              </c:extLst>
            </c:dLbl>
            <c:dLbl>
              <c:idx val="8"/>
              <c:layout>
                <c:manualLayout>
                  <c:x val="0"/>
                  <c:y val="1.2803407089909905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{FDF178A1-28F4-4ABF-B207-A1D244FE3E01}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8CB-4905-B95A-280905CC0228}"/>
                </c:ext>
              </c:extLst>
            </c:dLbl>
            <c:dLbl>
              <c:idx val="16"/>
              <c:layout>
                <c:manualLayout>
                  <c:x val="0"/>
                  <c:y val="-1.2803407089909988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{C9442B4C-9824-486A-B5FC-619CF122516D}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8CB-4905-B95A-280905CC0228}"/>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{E9643B82-7154-4D7E-8C87-F70EBBD75B86}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8CB-4905-B95A-280905CC022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{128FBA84-7B0D-4153-ACBE-CAE822DF59C4}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8CB-4905-B95A-280905CC02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71.8</c:v>
                </c:pt>
                <c:pt idx="8">
                  <c:v>73</c:v>
                </c:pt>
                <c:pt idx="16">
                  <c:v>73.7</c:v>
                </c:pt>
                <c:pt idx="24">
                  <c:v>73.599999999999994</c:v>
                </c:pt>
                <c:pt idx="32">
                  <c:v>73.2</c:v>
                </c:pt>
              </c:numCache>
            </c:numRef>
          </c:xVal>
          <c:yVal>
            <c:numRef>
              <c:f>公会計指標分析・財政指標組合せ分析表!$BP$51:$DC$51</c:f>
              <c:numCache>
                <c:formatCode>#,##0.0;"▲ "#,##0.0</c:formatCode>
                <c:ptCount val="40"/>
                <c:pt idx="0">
                  <c:v>2.2999999999999998</c:v>
                </c:pt>
                <c:pt idx="8">
                  <c:v>8.5</c:v>
                </c:pt>
                <c:pt idx="16">
                  <c:v>7.8</c:v>
                </c:pt>
                <c:pt idx="24">
                  <c:v>14.3</c:v>
                </c:pt>
              </c:numCache>
            </c:numRef>
          </c:yVal>
          <c:smooth val="0"/>
          <c:extLst>
            <c:ext xmlns:c16="http://schemas.microsoft.com/office/drawing/2014/chart" uri="{C3380CC4-5D6E-409C-BE32-E72D297353CC}">
              <c16:uniqueId val="{00000009-98CB-4905-B95A-280905CC02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{B0AD1F1B-A6C2-46F4-B6B2-17B94C694A52}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8CB-4905-B95A-280905CC022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{05A9DF47-633C-42EB-8A5D-C37430BC2C89}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CB-4905-B95A-280905CC02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{D5ADE296-81BB-4AAF-8371-6C52D4F23D3E}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CB-4905-B95A-280905CC02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{748CC117-1DCE-42EA-88FC-B147B8F499CE}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CB-4905-B95A-280905CC02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{F3B24C88-EB0F-4932-978E-B1FAD402EE99}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CB-4905-B95A-280905CC0228}"/>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{ADED84E4-836B-4F86-B010-624A82249BF2}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8CB-4905-B95A-280905CC0228}"/>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{BEEA511C-A102-4ACC-AFFF-53D674E4EFA0}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8CB-4905-B95A-280905CC0228}"/>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{94C06478-6DB4-420B-8826-E047D7CC92FC}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8CB-4905-B95A-280905CC0228}"/>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{427D3259-7640-4F41-B54F-F33F57D5760C}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8CB-4905-B95A-280905CC02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98CB-4905-B95A-280905CC0228}"/>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{04150EF2-4FAA-4267-BFFA-025E1E0A42F4}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529-41D3-9EB9-C39E65E68C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{F364BCB1-A6B2-414F-859D-2894229E07F7}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29-41D3-9EB9-C39E65E68C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{8E08A6D5-1409-44F9-855A-3BB2760A7691}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29-41D3-9EB9-C39E65E68C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{1B2DEDB8-2895-4872-9F3F-8296AD81B339}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29-41D3-9EB9-C39E65E68C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{AE9D8F46-1177-4C22-BF81-18AE050E0781}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29-41D3-9EB9-C39E65E68C3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{E8ED3734-F197-4978-A346-BB48CF86F22D}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529-41D3-9EB9-C39E65E68C3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{2A18B9F0-3947-4F2E-B837-81761D407715}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529-41D3-9EB9-C39E65E68C3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{9D19F8DA-7969-4C6D-8E5F-BE53D45C3A9A}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529-41D3-9EB9-C39E65E68C3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{6D50BB83-02AE-4ADE-8EF7-AC9A8B8B11F2}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529-41D3-9EB9-C39E65E68C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7.1</c:v>
                </c:pt>
                <c:pt idx="16">
                  <c:v>6.9</c:v>
                </c:pt>
                <c:pt idx="24">
                  <c:v>6.3</c:v>
                </c:pt>
                <c:pt idx="32">
                  <c:v>5.8</c:v>
                </c:pt>
              </c:numCache>
            </c:numRef>
          </c:xVal>
          <c:yVal>
            <c:numRef>
              <c:f>公会計指標分析・財政指標組合せ分析表!$BP$73:$DC$73</c:f>
              <c:numCache>
                <c:formatCode>#,##0.0;"▲ "#,##0.0</c:formatCode>
                <c:ptCount val="40"/>
                <c:pt idx="0">
                  <c:v>2.2999999999999998</c:v>
                </c:pt>
                <c:pt idx="8">
                  <c:v>8.5</c:v>
                </c:pt>
                <c:pt idx="16">
                  <c:v>7.8</c:v>
                </c:pt>
                <c:pt idx="24">
                  <c:v>14.3</c:v>
                </c:pt>
              </c:numCache>
            </c:numRef>
          </c:yVal>
          <c:smooth val="0"/>
          <c:extLst>
            <c:ext xmlns:c16="http://schemas.microsoft.com/office/drawing/2014/chart" uri="{C3380CC4-5D6E-409C-BE32-E72D297353CC}">
              <c16:uniqueId val="{00000009-B529-41D3-9EB9-C39E65E68C3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{E8D85A49-E941-45B0-8A19-FF6EF2F401FE}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529-41D3-9EB9-C39E65E68C3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{304D9B2D-0645-4526-A5EA-A0DEB50B5187}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29-41D3-9EB9-C39E65E68C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{F681E7A4-E0BE-4FF6-B860-C6D647FFC507}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29-41D3-9EB9-C39E65E68C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{C7A45142-DABF-4961-B8C2-B563C0BB80AE}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29-41D3-9EB9-C39E65E68C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{35717A55-CAA7-4A53-BF17-C9F88F3DE732}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29-41D3-9EB9-C39E65E68C3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{1B8D25C1-FC43-4D3D-BDE7-D98D24FAD378}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529-41D3-9EB9-C39E65E68C3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{1F5ADDB1-B602-4884-BCC1-D2957241344A}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529-41D3-9EB9-C39E65E68C3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{5DE3A322-4F53-4B54-8606-08FEFBD46950}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529-41D3-9EB9-C39E65E68C3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{640FB4B6-D5FD-437E-A63E-5986C59D2DD3}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529-41D3-9EB9-C39E65E68C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B529-41D3-9EB9-C39E65E68C38}"/>
            </c:ext>
          </c:extLst>
        </c:ser>
        <c:dLbls>
          <c:showLegendKey val="0"/>
          <c:showVal val="1"/>
          <c:showCatName val="0"/>
          <c:showSerName val="0"/>
          <c:showPercent val="0"/>
          <c:showBubbleSize val="0"/>
        </c:dLbls>
        <c:axId val="84219776"/>
        <c:axId val="84234240"/>
      </c:scatterChart>
      <c:valAx>
        <c:axId val="84219776"/>
        <c:scaling>
          <c:orientation val="maxMin"/>
          <c:max val="7.3999999999999995"/>
          <c:min val="6.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10F9CCDB-BD2B-4856-BDBC-757DF7D076BE}"/>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3D193CF-69C1-4730-9450-4250E55732F1}"/>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「元利償還金」については、大規模事業の償還終了により減少し</a:t>
          </a:r>
          <a:r>
            <a:rPr kumimoji="1" lang="ja-JP" altLang="en-US" sz="1100">
              <a:solidFill>
                <a:schemeClr val="dk1"/>
              </a:solidFill>
              <a:effectLst/>
              <a:latin typeface="+mn-lt"/>
              <a:ea typeface="+mn-ea"/>
              <a:cs typeface="+mn-cs"/>
            </a:rPr>
            <a:t>ていたが、</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年度以降は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年７月豪雨災害関連事業の元利償還が開始となる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大幅に増加しする見込みである。</a:t>
          </a:r>
          <a:endParaRPr lang="ja-JP" altLang="ja-JP" sz="1400">
            <a:effectLst/>
          </a:endParaRPr>
        </a:p>
        <a:p>
          <a:r>
            <a:rPr kumimoji="1" lang="ja-JP" altLang="ja-JP" sz="1100">
              <a:solidFill>
                <a:schemeClr val="dk1"/>
              </a:solidFill>
              <a:effectLst/>
              <a:latin typeface="+mn-lt"/>
              <a:ea typeface="+mn-ea"/>
              <a:cs typeface="+mn-cs"/>
            </a:rPr>
            <a:t>「算入公債費等」は、交付税措置の有利な地方債のみを借入していることから、</a:t>
          </a:r>
          <a:r>
            <a:rPr kumimoji="1" lang="ja-JP" altLang="en-US" sz="1100">
              <a:solidFill>
                <a:schemeClr val="dk1"/>
              </a:solidFill>
              <a:effectLst/>
              <a:latin typeface="+mn-lt"/>
              <a:ea typeface="+mn-ea"/>
              <a:cs typeface="+mn-cs"/>
            </a:rPr>
            <a:t>伸び率は抑えられている。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満期一括償還地方債の償還の財源としての積立は行っていない。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「地方債現在残高」は、平成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年７月豪雨に係る災害復旧事業や災害関連事業により増加傾向となっている。今後も施設の老朽化対策や、防災・減災対策事業などにより地方債発行額の増加が見込まれるため、</a:t>
          </a:r>
          <a:r>
            <a:rPr kumimoji="1" lang="ja-JP" altLang="en-US" sz="1100">
              <a:solidFill>
                <a:schemeClr val="dk1"/>
              </a:solidFill>
              <a:effectLst/>
              <a:latin typeface="+mn-lt"/>
              <a:ea typeface="+mn-ea"/>
              <a:cs typeface="+mn-cs"/>
            </a:rPr>
            <a:t>今後の人口規模を的確に見極め、</a:t>
          </a:r>
          <a:r>
            <a:rPr kumimoji="1" lang="ja-JP" altLang="ja-JP" sz="1100">
              <a:solidFill>
                <a:schemeClr val="dk1"/>
              </a:solidFill>
              <a:effectLst/>
              <a:latin typeface="+mn-lt"/>
              <a:ea typeface="+mn-ea"/>
              <a:cs typeface="+mn-cs"/>
            </a:rPr>
            <a:t>適切な事業規模で事業を実施し、計画的な地方債発行に努める。</a:t>
          </a:r>
          <a:endParaRPr lang="ja-JP" altLang="ja-JP" sz="1400">
            <a:effectLst/>
          </a:endParaRPr>
        </a:p>
        <a:p>
          <a:r>
            <a:rPr kumimoji="1" lang="ja-JP" altLang="ja-JP" sz="1100">
              <a:solidFill>
                <a:schemeClr val="dk1"/>
              </a:solidFill>
              <a:effectLst/>
              <a:latin typeface="+mn-lt"/>
              <a:ea typeface="+mn-ea"/>
              <a:cs typeface="+mn-cs"/>
            </a:rPr>
            <a:t>　「公営企業債等繰入見込額」は、下水道事業のみとなっており、計画的な事業実施により地方債残高が減少しているが、老朽化した管渠更新等が当初の計画から遅れていることもあり、財政状況鑑みながら、計画的に事業を実施し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広島県熊野町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新型コロナウイルス感染症拡大の影響</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町単独の事業の多くが中止となったことなどにより、財政調整基金の取崩し</a:t>
          </a:r>
          <a:r>
            <a:rPr kumimoji="1" lang="ja-JP" altLang="en-US" sz="1100">
              <a:solidFill>
                <a:schemeClr val="dk1"/>
              </a:solidFill>
              <a:effectLst/>
              <a:latin typeface="+mn-lt"/>
              <a:ea typeface="+mn-ea"/>
              <a:cs typeface="+mn-cs"/>
            </a:rPr>
            <a:t>を行わなかったこと</a:t>
          </a:r>
          <a:r>
            <a:rPr kumimoji="1" lang="ja-JP" altLang="ja-JP" sz="1100">
              <a:solidFill>
                <a:schemeClr val="dk1"/>
              </a:solidFill>
              <a:effectLst/>
              <a:latin typeface="+mn-lt"/>
              <a:ea typeface="+mn-ea"/>
              <a:cs typeface="+mn-cs"/>
            </a:rPr>
            <a:t>や、有休町有地の売却を積極的に進めたことにより増額した。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人口減による税収の減や高齢化による社会保障関連経費の増加、公共施設の老朽化による修繕や維持管理経費などの一般財源負担の増加が見込まれるが、事業の見直しなどによる効率的な行政運営や公共施設適正管理計画に基づいた計画的な施設管理により、事業費を抑制することで、基金の取り崩しを抑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公共施設等整備基金：公共施設等の整備を目的とする事業の効率的な推進を図るもの。</a:t>
          </a:r>
          <a:endParaRPr lang="ja-JP" altLang="ja-JP" sz="1400">
            <a:effectLst/>
          </a:endParaRPr>
        </a:p>
        <a:p>
          <a:r>
            <a:rPr kumimoji="1" lang="ja-JP" altLang="ja-JP" sz="1100">
              <a:solidFill>
                <a:schemeClr val="dk1"/>
              </a:solidFill>
              <a:effectLst/>
              <a:latin typeface="+mn-lt"/>
              <a:ea typeface="+mn-ea"/>
              <a:cs typeface="+mn-cs"/>
            </a:rPr>
            <a:t>　筆の里づくり基金：筆の里づくりの資金に充てるもの。</a:t>
          </a:r>
          <a:endParaRPr lang="ja-JP" altLang="ja-JP" sz="1400">
            <a:effectLst/>
          </a:endParaRPr>
        </a:p>
        <a:p>
          <a:r>
            <a:rPr kumimoji="1" lang="ja-JP" altLang="ja-JP" sz="1100">
              <a:solidFill>
                <a:schemeClr val="dk1"/>
              </a:solidFill>
              <a:effectLst/>
              <a:latin typeface="+mn-lt"/>
              <a:ea typeface="+mn-ea"/>
              <a:cs typeface="+mn-cs"/>
            </a:rPr>
            <a:t>　地域福祉基金：高齢者保健福祉の増進を図り、高齢者保健福祉施策を推進する経費の財源に充てるもの。</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公共施設等整備基金：遊休町有地の</a:t>
          </a:r>
          <a:r>
            <a:rPr kumimoji="1" lang="ja-JP" altLang="en-US" sz="1100">
              <a:solidFill>
                <a:schemeClr val="dk1"/>
              </a:solidFill>
              <a:effectLst/>
              <a:latin typeface="+mn-lt"/>
              <a:ea typeface="+mn-ea"/>
              <a:cs typeface="+mn-cs"/>
            </a:rPr>
            <a:t>売却益</a:t>
          </a:r>
          <a:r>
            <a:rPr kumimoji="1" lang="ja-JP" altLang="ja-JP" sz="1100">
              <a:solidFill>
                <a:schemeClr val="dk1"/>
              </a:solidFill>
              <a:effectLst/>
              <a:latin typeface="+mn-lt"/>
              <a:ea typeface="+mn-ea"/>
              <a:cs typeface="+mn-cs"/>
            </a:rPr>
            <a:t>を積立したことにより増額となった。</a:t>
          </a:r>
          <a:endParaRPr lang="ja-JP" altLang="ja-JP" sz="1400">
            <a:effectLst/>
          </a:endParaRPr>
        </a:p>
        <a:p>
          <a:r>
            <a:rPr kumimoji="1" lang="ja-JP" altLang="ja-JP" sz="1100">
              <a:solidFill>
                <a:schemeClr val="dk1"/>
              </a:solidFill>
              <a:effectLst/>
              <a:latin typeface="+mn-lt"/>
              <a:ea typeface="+mn-ea"/>
              <a:cs typeface="+mn-cs"/>
            </a:rPr>
            <a:t>　筆の里づくり基金：小学校低学年書道科指導事業、筆づくり体験事業などに</a:t>
          </a:r>
          <a:r>
            <a:rPr kumimoji="1" lang="ja-JP" altLang="en-US" sz="1100">
              <a:solidFill>
                <a:schemeClr val="dk1"/>
              </a:solidFill>
              <a:effectLst/>
              <a:latin typeface="+mn-lt"/>
              <a:ea typeface="+mn-ea"/>
              <a:cs typeface="+mn-cs"/>
            </a:rPr>
            <a:t>充当をしたが、ふるさと納税の一部を積立てたことにより増額となった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地域福祉基金：高齢者等交通弱者の移動手段の確保を目的とした「おでかけ号」の運行経費に充当した。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公共施設等整備基金：老朽施設の改修等の大規模事業により減少が見込まれるため、遊休公有財産の売却等により積立財源の確保に努める。</a:t>
          </a:r>
          <a:endParaRPr lang="ja-JP" altLang="ja-JP" sz="1400">
            <a:effectLst/>
          </a:endParaRPr>
        </a:p>
        <a:p>
          <a:r>
            <a:rPr kumimoji="1" lang="ja-JP" altLang="ja-JP" sz="1100">
              <a:solidFill>
                <a:schemeClr val="dk1"/>
              </a:solidFill>
              <a:effectLst/>
              <a:latin typeface="+mn-lt"/>
              <a:ea typeface="+mn-ea"/>
              <a:cs typeface="+mn-cs"/>
            </a:rPr>
            <a:t>　筆の里づくり基金：筆文化継承に資する事業や書写教育等の振興に関する事業へ活用する見込みのため、ふるさと納税等により積立財源の確保に努める。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新型コロナウイルス感染症拡大の影響により、中止や縮小となった</a:t>
          </a:r>
          <a:r>
            <a:rPr kumimoji="1" lang="ja-JP" altLang="en-US" sz="1100">
              <a:solidFill>
                <a:schemeClr val="dk1"/>
              </a:solidFill>
              <a:effectLst/>
              <a:latin typeface="+mn-lt"/>
              <a:ea typeface="+mn-ea"/>
              <a:cs typeface="+mn-cs"/>
            </a:rPr>
            <a:t>ことによる歳出の減や普通交付税の追加決定などに</a:t>
          </a:r>
          <a:r>
            <a:rPr kumimoji="1" lang="ja-JP" altLang="ja-JP" sz="1100">
              <a:solidFill>
                <a:schemeClr val="dk1"/>
              </a:solidFill>
              <a:effectLst/>
              <a:latin typeface="+mn-lt"/>
              <a:ea typeface="+mn-ea"/>
              <a:cs typeface="+mn-cs"/>
            </a:rPr>
            <a:t>よる。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人口減による税収の減や高齢化による社会保障関連経費の増加により、一般財源負担の増加が見込まれるが、事業の見直しなどにより効率的な行政運営をすることで、財政調整基金の取り崩しを抑える。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基金利子のみで増減なし。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計画的に積立てる予定は無いが、積立て分については地方債償還に充てていく。</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D0C32F5-8641-4C8A-A1B0-76AAE23B7F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8494544-9239-4CE1-A3EA-D6B85EBB4B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9955B887-EE36-4867-A189-0047590FE76A}"/>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B4876F82-D7CC-432E-B19E-9CD97DFD1C64}"/>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558947C3-3E2A-49D0-9600-6A305AC60BBE}"/>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83F45ED3-F636-4711-8250-6ADA84C7AF0D}"/>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997D4FC5-DE0C-4128-AE3D-9FFCDB9BA82B}"/>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97C24BDB-1FA2-4C2C-96B0-BF7C3E57311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67793C26-07F4-4766-99C6-3D4684420C18}"/>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33D4009F-05A1-47D5-9088-B64285C48818}"/>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35F326C3-9EB5-44C9-B782-CEFA7F42C9A7}"/>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881528F9-6D19-4605-9394-E728700959CD}"/>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96C4C644-714A-4A11-8E48-16DF614A5C48}"/>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BB672F36-2F1B-4186-826C-04BF7F983AEB}"/>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23,584
23,380
33.76
10,974,825
10,487,715
459,922
5,870,200
8,394,784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E2901970-CC6A-4E76-B8F8-C71BCBECE6E8}"/>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E2600566-B6A5-4EE5-A993-26A678153F3E}"/>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D4030A24-A8BC-4866-8844-3DA1D9E58E3C}"/>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F72FC21D-58D9-4733-A3B0-86F64518F233}"/>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DBA7480D-99E2-45DB-8052-04DFF1A47F9F}"/>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3FD1C535-76F3-4A82-9AA9-500F75A107EF}"/>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A0974871-544A-4B10-821D-EC10F013EA69}"/>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5C09E997-0465-42D7-819A-493561EEC3F4}"/>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9785EAFB-BEB2-4ADD-998D-5D5FAD0175E2}"/>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F74EA952-F984-4504-8F93-D26AF0A58A91}"/>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74840810-1E04-4B08-9A93-EAC1A8D4AA45}"/>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5C281458-5451-483A-A877-7F914B03A96B}"/>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EB0DDFB-9417-4568-9F0B-99300DA272A7}"/>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62EB4D84-64B8-4FE7-94D4-AB5876990C71}"/>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B5EA110C-5FDE-4251-A4ED-98B13D74106D}"/>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A08A1473-3818-4458-A247-8E46D69EA8A7}"/>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615A0ADA-0E33-4E0C-B551-65C5C534B8E5}"/>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8BDD2F4C-BC9B-4695-A73C-9B0A4DB74987}"/>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273A3433-EF56-4385-AF22-EED6A947F466}"/>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1832DCFD-BD72-4BA8-9FB5-534B2B7755ED}"/>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CC439000-FB71-4626-ABE0-34E50D5C492A}"/>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6AD6B5BE-A1F3-4C75-A4DF-D1F78145F9CA}"/>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E3439337-2CC5-4AC8-869C-4E52CBB4CFCB}"/>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3CBEB0BC-0E62-4D98-ACFD-278531402D0A}"/>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5CE53DCD-9E25-45BA-8448-70D15A545043}"/>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B0B2E4AC-229B-444A-B366-9C9D4F61D968}"/>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C8B02F29-9D29-4239-B22E-5A4D69D01765}"/>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5A4905F6-709B-4300-8922-D05BFEEEEEA7}"/>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4B74E14E-685B-4F0B-B533-266E3183D3DD}"/>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19C1777A-9353-494B-B53D-FE09BACF8077}"/>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5294BD3C-DBA4-4B7B-9628-7C4057D290D9}"/>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FD664001-2D06-4690-9D11-7CB5BE078611}"/>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C7F261A1-1878-4EE5-836C-99C34DD22C4A}"/>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8BFABFB-652F-4A00-8AC1-027F2B3A5F4B}"/>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B339650F-02FC-4D87-8D6B-32D34640EC4E}"/>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それまでの１万人未満の人口から、２万５千人へ急激に増加したことで、同時期に整備した公共施設が多く、類似団体と比較しても高い数値となっている。今後は、策定済みの個別施設計画に基づいた施設の維持管理を適切に進めていくとともに、社会環境の変化に適応した施設用途及び規模となるよう検討を進め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04D8E2A8-7898-4E5E-AECF-0C34CD2CF543}"/>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5840F12-8BE2-4DD8-A61D-B83E78CFBF85}"/>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016A89F1-3BC1-43E9-A1B9-21A6DED8979F}"/>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5F22B59C-A108-486A-92E5-577E9472D4B7}"/>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25734E2E-E21F-4627-A631-F6B41D8134C4}"/>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A77186DF-7BD4-41BD-A44D-3AF477B285E9}"/>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82279246-3014-425D-9D2E-E07D7DED8B74}"/>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C602266F-8E59-4F83-B38A-6F0862813F4A}"/>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0D2BE0CB-3694-487E-8D8F-E8421FA06E2B}"/>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FCC1DA82-7680-4E46-9B0C-220C8BE0A92B}"/>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905E1536-50C7-49CD-8699-9B6DF8CFC376}"/>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DA41F2CF-35AC-45FF-8788-90F177DC4FB1}"/>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E8300BC7-183B-442C-B10F-DB05326B235E}"/>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3953A965-41AA-41C2-B635-22804DE4FCCF}"/>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272ECB3F-6A55-4F6D-B501-AA4F61A1C869}"/>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7033A51D-DD38-40A3-AF83-A0B563775756}"/>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922C7FBB-7DB1-49B3-BC67-24BC924E7F28}"/>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60D0F974-FB76-4BAC-905B-F1A225C1BDA9}"/>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9" name="直線コネクタ 68">
          <a:extLst>
            <a:ext uri="{FF2B5EF4-FFF2-40B4-BE49-F238E27FC236}">
              <a16:creationId xmlns:a16="http://schemas.microsoft.com/office/drawing/2014/main" id="{A135518D-B226-4980-951C-C06C759ECE15}"/>
            </a:ext>
          </a:extLst>
        </xdr:cNvPr>
        <xdr:cNvCxnSpPr/>
      </xdr:nvCxnSpPr>
      <xdr:spPr>
        <a:xfrm flipV="1">
          <a:off x="4760595" y="4428218"/>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0" name="有形固定資産減価償却率最小値テキスト">
          <a:extLst>
            <a:ext uri="{FF2B5EF4-FFF2-40B4-BE49-F238E27FC236}">
              <a16:creationId xmlns:a16="http://schemas.microsoft.com/office/drawing/2014/main" id="{519DE472-368C-4CA1-A912-9392E58C0E8D}"/>
            </a:ext>
          </a:extLst>
        </xdr:cNvPr>
        <xdr:cNvSpPr txBox="1"/>
      </xdr:nvSpPr>
      <xdr:spPr>
        <a:xfrm>
          <a:off x="4813300" y="581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1" name="直線コネクタ 70">
          <a:extLst>
            <a:ext uri="{FF2B5EF4-FFF2-40B4-BE49-F238E27FC236}">
              <a16:creationId xmlns:a16="http://schemas.microsoft.com/office/drawing/2014/main" id="{97DE8AF3-ADD4-4ABD-B579-9B9AD67FF04D}"/>
            </a:ext>
          </a:extLst>
        </xdr:cNvPr>
        <xdr:cNvCxnSpPr/>
      </xdr:nvCxnSpPr>
      <xdr:spPr>
        <a:xfrm>
          <a:off x="4673600" y="5813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2" name="有形固定資産減価償却率最大値テキスト">
          <a:extLst>
            <a:ext uri="{FF2B5EF4-FFF2-40B4-BE49-F238E27FC236}">
              <a16:creationId xmlns:a16="http://schemas.microsoft.com/office/drawing/2014/main" id="{E6648101-B618-4BB3-BAC0-CE6B1E008505}"/>
            </a:ext>
          </a:extLst>
        </xdr:cNvPr>
        <xdr:cNvSpPr txBox="1"/>
      </xdr:nvSpPr>
      <xdr:spPr>
        <a:xfrm>
          <a:off x="4813300" y="4203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3" name="直線コネクタ 72">
          <a:extLst>
            <a:ext uri="{FF2B5EF4-FFF2-40B4-BE49-F238E27FC236}">
              <a16:creationId xmlns:a16="http://schemas.microsoft.com/office/drawing/2014/main" id="{1C8E2C18-AF57-4C7A-9903-552687451978}"/>
            </a:ext>
          </a:extLst>
        </xdr:cNvPr>
        <xdr:cNvCxnSpPr/>
      </xdr:nvCxnSpPr>
      <xdr:spPr>
        <a:xfrm>
          <a:off x="4673600" y="442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4" name="有形固定資産減価償却率平均値テキスト">
          <a:extLst>
            <a:ext uri="{FF2B5EF4-FFF2-40B4-BE49-F238E27FC236}">
              <a16:creationId xmlns:a16="http://schemas.microsoft.com/office/drawing/2014/main" id="{A82226B3-8055-45EF-8FB9-FE96021C70F7}"/>
            </a:ext>
          </a:extLst>
        </xdr:cNvPr>
        <xdr:cNvSpPr txBox="1"/>
      </xdr:nvSpPr>
      <xdr:spPr>
        <a:xfrm>
          <a:off x="4813300" y="4938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5" name="フローチャート: 判断 74">
          <a:extLst>
            <a:ext uri="{FF2B5EF4-FFF2-40B4-BE49-F238E27FC236}">
              <a16:creationId xmlns:a16="http://schemas.microsoft.com/office/drawing/2014/main" id="{E03B752A-EAD6-4F34-B194-4100B6CB8795}"/>
            </a:ext>
          </a:extLst>
        </xdr:cNvPr>
        <xdr:cNvSpPr/>
      </xdr:nvSpPr>
      <xdr:spPr>
        <a:xfrm>
          <a:off x="4711700" y="508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6" name="フローチャート: 判断 75">
          <a:extLst>
            <a:ext uri="{FF2B5EF4-FFF2-40B4-BE49-F238E27FC236}">
              <a16:creationId xmlns:a16="http://schemas.microsoft.com/office/drawing/2014/main" id="{E96B71EA-1846-4CEC-AA16-ED2E99788176}"/>
            </a:ext>
          </a:extLst>
        </xdr:cNvPr>
        <xdr:cNvSpPr/>
      </xdr:nvSpPr>
      <xdr:spPr>
        <a:xfrm>
          <a:off x="4000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7" name="フローチャート: 判断 76">
          <a:extLst>
            <a:ext uri="{FF2B5EF4-FFF2-40B4-BE49-F238E27FC236}">
              <a16:creationId xmlns:a16="http://schemas.microsoft.com/office/drawing/2014/main" id="{9A22650C-872F-4116-8587-CA01656BB073}"/>
            </a:ext>
          </a:extLst>
        </xdr:cNvPr>
        <xdr:cNvSpPr/>
      </xdr:nvSpPr>
      <xdr:spPr>
        <a:xfrm>
          <a:off x="3238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8" name="フローチャート: 判断 77">
          <a:extLst>
            <a:ext uri="{FF2B5EF4-FFF2-40B4-BE49-F238E27FC236}">
              <a16:creationId xmlns:a16="http://schemas.microsoft.com/office/drawing/2014/main" id="{AD7F6DF1-0A0E-49D4-80EC-420EE0C1C33F}"/>
            </a:ext>
          </a:extLst>
        </xdr:cNvPr>
        <xdr:cNvSpPr/>
      </xdr:nvSpPr>
      <xdr:spPr>
        <a:xfrm>
          <a:off x="2476500" y="50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9" name="フローチャート: 判断 78">
          <a:extLst>
            <a:ext uri="{FF2B5EF4-FFF2-40B4-BE49-F238E27FC236}">
              <a16:creationId xmlns:a16="http://schemas.microsoft.com/office/drawing/2014/main" id="{C3B12CA3-DFD2-4BB8-8AA9-86E15946603B}"/>
            </a:ext>
          </a:extLst>
        </xdr:cNvPr>
        <xdr:cNvSpPr/>
      </xdr:nvSpPr>
      <xdr:spPr>
        <a:xfrm>
          <a:off x="1714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B3CC0D4-A744-473A-95AF-98E1F81CE471}"/>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319466C-ECD9-4ED7-9F59-EE7785A57513}"/>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74E2E66B-CF70-4BA7-B4E4-7CA029422002}"/>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3C2BC642-AF3B-4E28-9229-1AC58EE58205}"/>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C42BC07-5949-4E6A-A358-2E98B11046B7}"/>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148136</xdr:rowOff>
    </xdr:from>
    <xdr:to>
      <xdr:col>23</xdr:col>
      <xdr:colOff>136525</xdr:colOff>
      <xdr:row>32</xdr:row>
      <xdr:rowOff>78286</xdr:rowOff>
    </xdr:to>
    <xdr:sp macro="" textlink="">
      <xdr:nvSpPr>
        <xdr:cNvPr id="85" name="楕円 84">
          <a:extLst>
            <a:ext uri="{FF2B5EF4-FFF2-40B4-BE49-F238E27FC236}">
              <a16:creationId xmlns:a16="http://schemas.microsoft.com/office/drawing/2014/main" id="{84657FB4-9C70-4064-8D73-2B41B16B1626}"/>
            </a:ext>
          </a:extLst>
        </xdr:cNvPr>
        <xdr:cNvSpPr/>
      </xdr:nvSpPr>
      <xdr:spPr>
        <a:xfrm>
          <a:off x="4711700" y="546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126563</xdr:rowOff>
    </xdr:from>
    <xdr:ext cx="405111" cy="259045"/>
    <xdr:sp macro="" textlink="">
      <xdr:nvSpPr>
        <xdr:cNvPr id="86" name="有形固定資産減価償却率該当値テキスト">
          <a:extLst>
            <a:ext uri="{FF2B5EF4-FFF2-40B4-BE49-F238E27FC236}">
              <a16:creationId xmlns:a16="http://schemas.microsoft.com/office/drawing/2014/main" id="{8AC34FE7-23D8-4201-9E0E-F4BEAB8A8555}"/>
            </a:ext>
          </a:extLst>
        </xdr:cNvPr>
        <xdr:cNvSpPr txBox="1"/>
      </xdr:nvSpPr>
      <xdr:spPr>
        <a:xfrm>
          <a:off x="4813300" y="5441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160474</xdr:rowOff>
    </xdr:from>
    <xdr:to>
      <xdr:col>19</xdr:col>
      <xdr:colOff>187325</xdr:colOff>
      <xdr:row>32</xdr:row>
      <xdr:rowOff>90624</xdr:rowOff>
    </xdr:to>
    <xdr:sp macro="" textlink="">
      <xdr:nvSpPr>
        <xdr:cNvPr id="87" name="楕円 86">
          <a:extLst>
            <a:ext uri="{FF2B5EF4-FFF2-40B4-BE49-F238E27FC236}">
              <a16:creationId xmlns:a16="http://schemas.microsoft.com/office/drawing/2014/main" id="{C350414C-558F-41A7-8EF1-A1041F95166F}"/>
            </a:ext>
          </a:extLst>
        </xdr:cNvPr>
        <xdr:cNvSpPr/>
      </xdr:nvSpPr>
      <xdr:spPr>
        <a:xfrm>
          <a:off x="4000500" y="54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27486</xdr:rowOff>
    </xdr:from>
    <xdr:to>
      <xdr:col>23</xdr:col>
      <xdr:colOff>85725</xdr:colOff>
      <xdr:row>32</xdr:row>
      <xdr:rowOff>39824</xdr:rowOff>
    </xdr:to>
    <xdr:cxnSp macro="">
      <xdr:nvCxnSpPr>
        <xdr:cNvPr id="88" name="直線コネクタ 87">
          <a:extLst>
            <a:ext uri="{FF2B5EF4-FFF2-40B4-BE49-F238E27FC236}">
              <a16:creationId xmlns:a16="http://schemas.microsoft.com/office/drawing/2014/main" id="{FCE83DA4-1E7A-41A4-B158-3AD7CC4F9E8C}"/>
            </a:ext>
          </a:extLst>
        </xdr:cNvPr>
        <xdr:cNvCxnSpPr/>
      </xdr:nvCxnSpPr>
      <xdr:spPr>
        <a:xfrm flipV="1">
          <a:off x="4051300" y="5513886"/>
          <a:ext cx="7112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163558</xdr:rowOff>
    </xdr:from>
    <xdr:to>
      <xdr:col>15</xdr:col>
      <xdr:colOff>187325</xdr:colOff>
      <xdr:row>32</xdr:row>
      <xdr:rowOff>93708</xdr:rowOff>
    </xdr:to>
    <xdr:sp macro="" textlink="">
      <xdr:nvSpPr>
        <xdr:cNvPr id="89" name="楕円 88">
          <a:extLst>
            <a:ext uri="{FF2B5EF4-FFF2-40B4-BE49-F238E27FC236}">
              <a16:creationId xmlns:a16="http://schemas.microsoft.com/office/drawing/2014/main" id="{04A80D68-9803-42B6-B43F-92542AE436D7}"/>
            </a:ext>
          </a:extLst>
        </xdr:cNvPr>
        <xdr:cNvSpPr/>
      </xdr:nvSpPr>
      <xdr:spPr>
        <a:xfrm>
          <a:off x="3238500" y="547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39824</xdr:rowOff>
    </xdr:from>
    <xdr:to>
      <xdr:col>19</xdr:col>
      <xdr:colOff>136525</xdr:colOff>
      <xdr:row>32</xdr:row>
      <xdr:rowOff>42908</xdr:rowOff>
    </xdr:to>
    <xdr:cxnSp macro="">
      <xdr:nvCxnSpPr>
        <xdr:cNvPr id="90" name="直線コネクタ 89">
          <a:extLst>
            <a:ext uri="{FF2B5EF4-FFF2-40B4-BE49-F238E27FC236}">
              <a16:creationId xmlns:a16="http://schemas.microsoft.com/office/drawing/2014/main" id="{0D0489F4-64AA-457F-B74C-D0E1F629009E}"/>
            </a:ext>
          </a:extLst>
        </xdr:cNvPr>
        <xdr:cNvCxnSpPr/>
      </xdr:nvCxnSpPr>
      <xdr:spPr>
        <a:xfrm flipV="1">
          <a:off x="3289300" y="5526224"/>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141968</xdr:rowOff>
    </xdr:from>
    <xdr:to>
      <xdr:col>11</xdr:col>
      <xdr:colOff>187325</xdr:colOff>
      <xdr:row>32</xdr:row>
      <xdr:rowOff>72118</xdr:rowOff>
    </xdr:to>
    <xdr:sp macro="" textlink="">
      <xdr:nvSpPr>
        <xdr:cNvPr id="91" name="楕円 90">
          <a:extLst>
            <a:ext uri="{FF2B5EF4-FFF2-40B4-BE49-F238E27FC236}">
              <a16:creationId xmlns:a16="http://schemas.microsoft.com/office/drawing/2014/main" id="{C7688939-6FC8-4EDB-A75F-BA53AB89714F}"/>
            </a:ext>
          </a:extLst>
        </xdr:cNvPr>
        <xdr:cNvSpPr/>
      </xdr:nvSpPr>
      <xdr:spPr>
        <a:xfrm>
          <a:off x="2476500" y="54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21318</xdr:rowOff>
    </xdr:from>
    <xdr:to>
      <xdr:col>15</xdr:col>
      <xdr:colOff>136525</xdr:colOff>
      <xdr:row>32</xdr:row>
      <xdr:rowOff>42908</xdr:rowOff>
    </xdr:to>
    <xdr:cxnSp macro="">
      <xdr:nvCxnSpPr>
        <xdr:cNvPr id="92" name="直線コネクタ 91">
          <a:extLst>
            <a:ext uri="{FF2B5EF4-FFF2-40B4-BE49-F238E27FC236}">
              <a16:creationId xmlns:a16="http://schemas.microsoft.com/office/drawing/2014/main" id="{BF1D2A58-E6DF-4834-9129-EE1DF3250B0F}"/>
            </a:ext>
          </a:extLst>
        </xdr:cNvPr>
        <xdr:cNvCxnSpPr/>
      </xdr:nvCxnSpPr>
      <xdr:spPr>
        <a:xfrm>
          <a:off x="2527300" y="550771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104956</xdr:rowOff>
    </xdr:from>
    <xdr:to>
      <xdr:col>7</xdr:col>
      <xdr:colOff>187325</xdr:colOff>
      <xdr:row>32</xdr:row>
      <xdr:rowOff>35106</xdr:rowOff>
    </xdr:to>
    <xdr:sp macro="" textlink="">
      <xdr:nvSpPr>
        <xdr:cNvPr id="93" name="楕円 92">
          <a:extLst>
            <a:ext uri="{FF2B5EF4-FFF2-40B4-BE49-F238E27FC236}">
              <a16:creationId xmlns:a16="http://schemas.microsoft.com/office/drawing/2014/main" id="{0097CA66-2260-4F7C-9563-DC559878B377}"/>
            </a:ext>
          </a:extLst>
        </xdr:cNvPr>
        <xdr:cNvSpPr/>
      </xdr:nvSpPr>
      <xdr:spPr>
        <a:xfrm>
          <a:off x="1714500" y="54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155756</xdr:rowOff>
    </xdr:from>
    <xdr:to>
      <xdr:col>11</xdr:col>
      <xdr:colOff>136525</xdr:colOff>
      <xdr:row>32</xdr:row>
      <xdr:rowOff>21318</xdr:rowOff>
    </xdr:to>
    <xdr:cxnSp macro="">
      <xdr:nvCxnSpPr>
        <xdr:cNvPr id="94" name="直線コネクタ 93">
          <a:extLst>
            <a:ext uri="{FF2B5EF4-FFF2-40B4-BE49-F238E27FC236}">
              <a16:creationId xmlns:a16="http://schemas.microsoft.com/office/drawing/2014/main" id="{27475F14-0CF3-4F5B-BDDA-AD4E11011669}"/>
            </a:ext>
          </a:extLst>
        </xdr:cNvPr>
        <xdr:cNvCxnSpPr/>
      </xdr:nvCxnSpPr>
      <xdr:spPr>
        <a:xfrm>
          <a:off x="1765300" y="5470706"/>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5" name="n_1aveValue有形固定資産減価償却率">
          <a:extLst>
            <a:ext uri="{FF2B5EF4-FFF2-40B4-BE49-F238E27FC236}">
              <a16:creationId xmlns:a16="http://schemas.microsoft.com/office/drawing/2014/main" id="{26E55B51-D287-459C-BC62-486C90F5C087}"/>
            </a:ext>
          </a:extLst>
        </xdr:cNvPr>
        <xdr:cNvSpPr txBox="1"/>
      </xdr:nvSpPr>
      <xdr:spPr>
        <a:xfrm>
          <a:off x="3836044" y="48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96" name="n_2aveValue有形固定資産減価償却率">
          <a:extLst>
            <a:ext uri="{FF2B5EF4-FFF2-40B4-BE49-F238E27FC236}">
              <a16:creationId xmlns:a16="http://schemas.microsoft.com/office/drawing/2014/main" id="{4D43BE8F-2077-4B42-964D-7425F143AE40}"/>
            </a:ext>
          </a:extLst>
        </xdr:cNvPr>
        <xdr:cNvSpPr txBox="1"/>
      </xdr:nvSpPr>
      <xdr:spPr>
        <a:xfrm>
          <a:off x="3086744" y="484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7" name="n_3aveValue有形固定資産減価償却率">
          <a:extLst>
            <a:ext uri="{FF2B5EF4-FFF2-40B4-BE49-F238E27FC236}">
              <a16:creationId xmlns:a16="http://schemas.microsoft.com/office/drawing/2014/main" id="{2856D50F-BD3B-4B23-8C46-BBCBF82493AB}"/>
            </a:ext>
          </a:extLst>
        </xdr:cNvPr>
        <xdr:cNvSpPr txBox="1"/>
      </xdr:nvSpPr>
      <xdr:spPr>
        <a:xfrm>
          <a:off x="2324744" y="4809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98" name="n_4aveValue有形固定資産減価償却率">
          <a:extLst>
            <a:ext uri="{FF2B5EF4-FFF2-40B4-BE49-F238E27FC236}">
              <a16:creationId xmlns:a16="http://schemas.microsoft.com/office/drawing/2014/main" id="{807D7969-7973-4500-8A88-38740794558A}"/>
            </a:ext>
          </a:extLst>
        </xdr:cNvPr>
        <xdr:cNvSpPr txBox="1"/>
      </xdr:nvSpPr>
      <xdr:spPr>
        <a:xfrm>
          <a:off x="1562744" y="4754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81751</xdr:rowOff>
    </xdr:from>
    <xdr:ext cx="405111" cy="259045"/>
    <xdr:sp macro="" textlink="">
      <xdr:nvSpPr>
        <xdr:cNvPr id="99" name="n_1mainValue有形固定資産減価償却率">
          <a:extLst>
            <a:ext uri="{FF2B5EF4-FFF2-40B4-BE49-F238E27FC236}">
              <a16:creationId xmlns:a16="http://schemas.microsoft.com/office/drawing/2014/main" id="{BEA8944A-3C08-4383-8A97-148505CE4B83}"/>
            </a:ext>
          </a:extLst>
        </xdr:cNvPr>
        <xdr:cNvSpPr txBox="1"/>
      </xdr:nvSpPr>
      <xdr:spPr>
        <a:xfrm>
          <a:off x="3836044" y="556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84835</xdr:rowOff>
    </xdr:from>
    <xdr:ext cx="405111" cy="259045"/>
    <xdr:sp macro="" textlink="">
      <xdr:nvSpPr>
        <xdr:cNvPr id="100" name="n_2mainValue有形固定資産減価償却率">
          <a:extLst>
            <a:ext uri="{FF2B5EF4-FFF2-40B4-BE49-F238E27FC236}">
              <a16:creationId xmlns:a16="http://schemas.microsoft.com/office/drawing/2014/main" id="{8F5DA03E-FAD5-45A2-9807-3B634B9494EF}"/>
            </a:ext>
          </a:extLst>
        </xdr:cNvPr>
        <xdr:cNvSpPr txBox="1"/>
      </xdr:nvSpPr>
      <xdr:spPr>
        <a:xfrm>
          <a:off x="3086744" y="5571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63245</xdr:rowOff>
    </xdr:from>
    <xdr:ext cx="405111" cy="259045"/>
    <xdr:sp macro="" textlink="">
      <xdr:nvSpPr>
        <xdr:cNvPr id="101" name="n_3mainValue有形固定資産減価償却率">
          <a:extLst>
            <a:ext uri="{FF2B5EF4-FFF2-40B4-BE49-F238E27FC236}">
              <a16:creationId xmlns:a16="http://schemas.microsoft.com/office/drawing/2014/main" id="{44642784-8A33-42EE-B35C-E4446863F72F}"/>
            </a:ext>
          </a:extLst>
        </xdr:cNvPr>
        <xdr:cNvSpPr txBox="1"/>
      </xdr:nvSpPr>
      <xdr:spPr>
        <a:xfrm>
          <a:off x="2324744" y="554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26233</xdr:rowOff>
    </xdr:from>
    <xdr:ext cx="405111" cy="259045"/>
    <xdr:sp macro="" textlink="">
      <xdr:nvSpPr>
        <xdr:cNvPr id="102" name="n_4mainValue有形固定資産減価償却率">
          <a:extLst>
            <a:ext uri="{FF2B5EF4-FFF2-40B4-BE49-F238E27FC236}">
              <a16:creationId xmlns:a16="http://schemas.microsoft.com/office/drawing/2014/main" id="{D7D251B4-E017-441B-A0BA-A076949AA245}"/>
            </a:ext>
          </a:extLst>
        </xdr:cNvPr>
        <xdr:cNvSpPr txBox="1"/>
      </xdr:nvSpPr>
      <xdr:spPr>
        <a:xfrm>
          <a:off x="1562744" y="551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F1606D18-A8BC-48C1-8583-CF7DCD1BC1E2}"/>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AA2CD15E-A08D-4E15-AC01-EB0C4B7846C6}"/>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7DB50A20-CA42-4B0C-BF78-C2F6570183DC}"/>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F7618808-FA96-4B5F-B4A8-3F8E4CA85ABE}"/>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88E98B78-D5E5-4CC8-AB57-F77143277856}"/>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85363C85-25A3-4EC4-ABCE-3F90B3F2D489}"/>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62C0F5F3-AB6E-4A76-AD15-245CE794835A}"/>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48C041E-EC1D-407B-B017-D067DB0FF4CF}"/>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9E1011F6-9F61-4461-A2B8-02AA1E853BA3}"/>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16853DD6-4A65-4546-BFD2-8CDEE4B8D787}"/>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6507132C-0F0E-4B0F-BB4E-6B242B3EDE7B}"/>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94C29ABB-5E22-44AB-9404-DC21B5EECDAA}"/>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B7E23036-C7B8-44C6-A226-DA7C67093C25}"/>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充当基金残高の増加により債務償還比率は大幅に改善したが、依然として類似団体と比較し高い数値となっている。今後は、平成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年７月豪雨による災害復旧事業債の借入額減に伴い地方債現在高が減少し、数値も改善する見込みであるが、引き続き経常経費充当一般財源等の削減に努める。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D62AC2F9-F088-43E7-B26D-800189DD91F7}"/>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DC54EFA8-4A60-4C2D-9DBE-0CB7893311C6}"/>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DC6FCD93-F118-4232-81D6-F016651D1978}"/>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19C60D18-CF8E-4871-919F-1A5246C2BAA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BB4023AF-92FF-4194-A96C-64AA9E32B85D}"/>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5B04328-F358-4464-A874-E446CF3828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8ED26750-1744-4A64-8A14-414E692660E1}"/>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5AD163F-9892-4013-B2B9-A4F915CE46F4}"/>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B190B263-091E-49CD-BF97-9212220A52A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497142-0795-42A9-B5D8-42109330F993}"/>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116FF36D-793E-4163-93AE-3790819E597A}"/>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509C5918-508A-45E9-B73E-413192C2CE71}"/>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42F394C5-9402-433B-8B20-AF200A82B03E}"/>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56314935-1346-499B-98EA-1EE3A54A044E}"/>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1852538-AE08-4454-BB12-F4E2DD28C31B}"/>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1" name="直線コネクタ 130">
          <a:extLst>
            <a:ext uri="{FF2B5EF4-FFF2-40B4-BE49-F238E27FC236}">
              <a16:creationId xmlns:a16="http://schemas.microsoft.com/office/drawing/2014/main" id="{28DE6A38-0A39-4A6B-993C-56B0C6EEC2BF}"/>
            </a:ext>
          </a:extLst>
        </xdr:cNvPr>
        <xdr:cNvCxnSpPr/>
      </xdr:nvCxnSpPr>
      <xdr:spPr>
        <a:xfrm flipV="1">
          <a:off x="14793595" y="4541308"/>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2" name="債務償還比率最小値テキスト">
          <a:extLst>
            <a:ext uri="{FF2B5EF4-FFF2-40B4-BE49-F238E27FC236}">
              <a16:creationId xmlns:a16="http://schemas.microsoft.com/office/drawing/2014/main" id="{EE4E3BBE-E198-4026-8B35-37F878D856B0}"/>
            </a:ext>
          </a:extLst>
        </xdr:cNvPr>
        <xdr:cNvSpPr txBox="1"/>
      </xdr:nvSpPr>
      <xdr:spPr>
        <a:xfrm>
          <a:off x="14846300" y="577924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3" name="直線コネクタ 132">
          <a:extLst>
            <a:ext uri="{FF2B5EF4-FFF2-40B4-BE49-F238E27FC236}">
              <a16:creationId xmlns:a16="http://schemas.microsoft.com/office/drawing/2014/main" id="{241F090B-BD30-4BEF-A264-5070BE84E129}"/>
            </a:ext>
          </a:extLst>
        </xdr:cNvPr>
        <xdr:cNvCxnSpPr/>
      </xdr:nvCxnSpPr>
      <xdr:spPr>
        <a:xfrm>
          <a:off x="14706600" y="5775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9239334C-DF11-484D-A9F0-67B5DDC17189}"/>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F7A2E5EB-4C80-4715-9959-B0EB0CA50186}"/>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6" name="債務償還比率平均値テキスト">
          <a:extLst>
            <a:ext uri="{FF2B5EF4-FFF2-40B4-BE49-F238E27FC236}">
              <a16:creationId xmlns:a16="http://schemas.microsoft.com/office/drawing/2014/main" id="{A8DE1EFF-7AE1-4AD6-AE25-60668F749039}"/>
            </a:ext>
          </a:extLst>
        </xdr:cNvPr>
        <xdr:cNvSpPr txBox="1"/>
      </xdr:nvSpPr>
      <xdr:spPr>
        <a:xfrm>
          <a:off x="14846300" y="483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7" name="フローチャート: 判断 136">
          <a:extLst>
            <a:ext uri="{FF2B5EF4-FFF2-40B4-BE49-F238E27FC236}">
              <a16:creationId xmlns:a16="http://schemas.microsoft.com/office/drawing/2014/main" id="{F5AE054C-A429-4700-B349-96534BFF9BCE}"/>
            </a:ext>
          </a:extLst>
        </xdr:cNvPr>
        <xdr:cNvSpPr/>
      </xdr:nvSpPr>
      <xdr:spPr>
        <a:xfrm>
          <a:off x="14744700" y="497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8" name="フローチャート: 判断 137">
          <a:extLst>
            <a:ext uri="{FF2B5EF4-FFF2-40B4-BE49-F238E27FC236}">
              <a16:creationId xmlns:a16="http://schemas.microsoft.com/office/drawing/2014/main" id="{C72B5FD6-C817-469E-A017-B7B996A0DE93}"/>
            </a:ext>
          </a:extLst>
        </xdr:cNvPr>
        <xdr:cNvSpPr/>
      </xdr:nvSpPr>
      <xdr:spPr>
        <a:xfrm>
          <a:off x="14033500" y="51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9" name="フローチャート: 判断 138">
          <a:extLst>
            <a:ext uri="{FF2B5EF4-FFF2-40B4-BE49-F238E27FC236}">
              <a16:creationId xmlns:a16="http://schemas.microsoft.com/office/drawing/2014/main" id="{74CE13AB-B548-4F30-A975-47E438EFF0BA}"/>
            </a:ext>
          </a:extLst>
        </xdr:cNvPr>
        <xdr:cNvSpPr/>
      </xdr:nvSpPr>
      <xdr:spPr>
        <a:xfrm>
          <a:off x="13271500" y="521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0" name="フローチャート: 判断 139">
          <a:extLst>
            <a:ext uri="{FF2B5EF4-FFF2-40B4-BE49-F238E27FC236}">
              <a16:creationId xmlns:a16="http://schemas.microsoft.com/office/drawing/2014/main" id="{66A65531-AFEF-41F0-BCC9-87BB789BE1A5}"/>
            </a:ext>
          </a:extLst>
        </xdr:cNvPr>
        <xdr:cNvSpPr/>
      </xdr:nvSpPr>
      <xdr:spPr>
        <a:xfrm>
          <a:off x="12509500" y="51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1" name="フローチャート: 判断 140">
          <a:extLst>
            <a:ext uri="{FF2B5EF4-FFF2-40B4-BE49-F238E27FC236}">
              <a16:creationId xmlns:a16="http://schemas.microsoft.com/office/drawing/2014/main" id="{45B133B0-C437-4BAD-9D29-0E85FA1C9C89}"/>
            </a:ext>
          </a:extLst>
        </xdr:cNvPr>
        <xdr:cNvSpPr/>
      </xdr:nvSpPr>
      <xdr:spPr>
        <a:xfrm>
          <a:off x="11747500" y="520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0BFA726-A3AC-463E-9854-736554251824}"/>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895DD39-02D0-438E-A6E2-CCE9F071D833}"/>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1981D7CB-C15B-46C2-9C68-A380BCB7BB37}"/>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DB5AD0E3-0B43-433C-9426-F5B56FD65145}"/>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B30DDF85-FBED-4856-9D04-C985D423F72B}"/>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113503</xdr:rowOff>
    </xdr:from>
    <xdr:to>
      <xdr:col>76</xdr:col>
      <xdr:colOff>73025</xdr:colOff>
      <xdr:row>30</xdr:row>
      <xdr:rowOff>43653</xdr:rowOff>
    </xdr:to>
    <xdr:sp macro="" textlink="">
      <xdr:nvSpPr>
        <xdr:cNvPr id="147" name="楕円 146">
          <a:extLst>
            <a:ext uri="{FF2B5EF4-FFF2-40B4-BE49-F238E27FC236}">
              <a16:creationId xmlns:a16="http://schemas.microsoft.com/office/drawing/2014/main" id="{BFDF3E66-C7EA-4005-BF25-5198997750FC}"/>
            </a:ext>
          </a:extLst>
        </xdr:cNvPr>
        <xdr:cNvSpPr/>
      </xdr:nvSpPr>
      <xdr:spPr>
        <a:xfrm>
          <a:off x="14744700" y="508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91930</xdr:rowOff>
    </xdr:from>
    <xdr:ext cx="469744" cy="259045"/>
    <xdr:sp macro="" textlink="">
      <xdr:nvSpPr>
        <xdr:cNvPr id="148" name="債務償還比率該当値テキスト">
          <a:extLst>
            <a:ext uri="{FF2B5EF4-FFF2-40B4-BE49-F238E27FC236}">
              <a16:creationId xmlns:a16="http://schemas.microsoft.com/office/drawing/2014/main" id="{F4EBBE17-9FDA-4C8C-B1C1-3118975414EC}"/>
            </a:ext>
          </a:extLst>
        </xdr:cNvPr>
        <xdr:cNvSpPr txBox="1"/>
      </xdr:nvSpPr>
      <xdr:spPr>
        <a:xfrm>
          <a:off x="14846300" y="506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152795</xdr:rowOff>
    </xdr:from>
    <xdr:to>
      <xdr:col>72</xdr:col>
      <xdr:colOff>123825</xdr:colOff>
      <xdr:row>31</xdr:row>
      <xdr:rowOff>82945</xdr:rowOff>
    </xdr:to>
    <xdr:sp macro="" textlink="">
      <xdr:nvSpPr>
        <xdr:cNvPr id="149" name="楕円 148">
          <a:extLst>
            <a:ext uri="{FF2B5EF4-FFF2-40B4-BE49-F238E27FC236}">
              <a16:creationId xmlns:a16="http://schemas.microsoft.com/office/drawing/2014/main" id="{035C2F9A-46FE-49AC-A15F-95C3776F7376}"/>
            </a:ext>
          </a:extLst>
        </xdr:cNvPr>
        <xdr:cNvSpPr/>
      </xdr:nvSpPr>
      <xdr:spPr>
        <a:xfrm>
          <a:off x="14033500" y="52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164303</xdr:rowOff>
    </xdr:from>
    <xdr:to>
      <xdr:col>76</xdr:col>
      <xdr:colOff>22225</xdr:colOff>
      <xdr:row>31</xdr:row>
      <xdr:rowOff>32145</xdr:rowOff>
    </xdr:to>
    <xdr:cxnSp macro="">
      <xdr:nvCxnSpPr>
        <xdr:cNvPr id="150" name="直線コネクタ 149">
          <a:extLst>
            <a:ext uri="{FF2B5EF4-FFF2-40B4-BE49-F238E27FC236}">
              <a16:creationId xmlns:a16="http://schemas.microsoft.com/office/drawing/2014/main" id="{548F1A20-6BE9-4F05-95BD-070423A958D1}"/>
            </a:ext>
          </a:extLst>
        </xdr:cNvPr>
        <xdr:cNvCxnSpPr/>
      </xdr:nvCxnSpPr>
      <xdr:spPr>
        <a:xfrm flipV="1">
          <a:off x="14084300" y="5136353"/>
          <a:ext cx="711200" cy="21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2215</xdr:rowOff>
    </xdr:from>
    <xdr:to>
      <xdr:col>68</xdr:col>
      <xdr:colOff>123825</xdr:colOff>
      <xdr:row>31</xdr:row>
      <xdr:rowOff>103815</xdr:rowOff>
    </xdr:to>
    <xdr:sp macro="" textlink="">
      <xdr:nvSpPr>
        <xdr:cNvPr id="151" name="楕円 150">
          <a:extLst>
            <a:ext uri="{FF2B5EF4-FFF2-40B4-BE49-F238E27FC236}">
              <a16:creationId xmlns:a16="http://schemas.microsoft.com/office/drawing/2014/main" id="{735D384B-0ECA-4583-83AC-15A7B3C4FE05}"/>
            </a:ext>
          </a:extLst>
        </xdr:cNvPr>
        <xdr:cNvSpPr/>
      </xdr:nvSpPr>
      <xdr:spPr>
        <a:xfrm>
          <a:off x="13271500" y="531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32145</xdr:rowOff>
    </xdr:from>
    <xdr:to>
      <xdr:col>72</xdr:col>
      <xdr:colOff>73025</xdr:colOff>
      <xdr:row>31</xdr:row>
      <xdr:rowOff>53015</xdr:rowOff>
    </xdr:to>
    <xdr:cxnSp macro="">
      <xdr:nvCxnSpPr>
        <xdr:cNvPr id="152" name="直線コネクタ 151">
          <a:extLst>
            <a:ext uri="{FF2B5EF4-FFF2-40B4-BE49-F238E27FC236}">
              <a16:creationId xmlns:a16="http://schemas.microsoft.com/office/drawing/2014/main" id="{9EB600F6-1330-4834-A16C-0A25E61C8B13}"/>
            </a:ext>
          </a:extLst>
        </xdr:cNvPr>
        <xdr:cNvCxnSpPr/>
      </xdr:nvCxnSpPr>
      <xdr:spPr>
        <a:xfrm flipV="1">
          <a:off x="13322300" y="5347095"/>
          <a:ext cx="762000" cy="2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86706</xdr:rowOff>
    </xdr:from>
    <xdr:to>
      <xdr:col>64</xdr:col>
      <xdr:colOff>123825</xdr:colOff>
      <xdr:row>31</xdr:row>
      <xdr:rowOff>16856</xdr:rowOff>
    </xdr:to>
    <xdr:sp macro="" textlink="">
      <xdr:nvSpPr>
        <xdr:cNvPr id="153" name="楕円 152">
          <a:extLst>
            <a:ext uri="{FF2B5EF4-FFF2-40B4-BE49-F238E27FC236}">
              <a16:creationId xmlns:a16="http://schemas.microsoft.com/office/drawing/2014/main" id="{DFE7CEDA-4AC3-4C40-80A8-79BC0E152D60}"/>
            </a:ext>
          </a:extLst>
        </xdr:cNvPr>
        <xdr:cNvSpPr/>
      </xdr:nvSpPr>
      <xdr:spPr>
        <a:xfrm>
          <a:off x="12509500" y="523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137506</xdr:rowOff>
    </xdr:from>
    <xdr:to>
      <xdr:col>68</xdr:col>
      <xdr:colOff>73025</xdr:colOff>
      <xdr:row>31</xdr:row>
      <xdr:rowOff>53015</xdr:rowOff>
    </xdr:to>
    <xdr:cxnSp macro="">
      <xdr:nvCxnSpPr>
        <xdr:cNvPr id="154" name="直線コネクタ 153">
          <a:extLst>
            <a:ext uri="{FF2B5EF4-FFF2-40B4-BE49-F238E27FC236}">
              <a16:creationId xmlns:a16="http://schemas.microsoft.com/office/drawing/2014/main" id="{99470A26-E41E-4A01-9EAD-10B43029F044}"/>
            </a:ext>
          </a:extLst>
        </xdr:cNvPr>
        <xdr:cNvCxnSpPr/>
      </xdr:nvCxnSpPr>
      <xdr:spPr>
        <a:xfrm>
          <a:off x="12560300" y="5281006"/>
          <a:ext cx="762000" cy="8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133244</xdr:rowOff>
    </xdr:from>
    <xdr:to>
      <xdr:col>60</xdr:col>
      <xdr:colOff>123825</xdr:colOff>
      <xdr:row>31</xdr:row>
      <xdr:rowOff>63394</xdr:rowOff>
    </xdr:to>
    <xdr:sp macro="" textlink="">
      <xdr:nvSpPr>
        <xdr:cNvPr id="155" name="楕円 154">
          <a:extLst>
            <a:ext uri="{FF2B5EF4-FFF2-40B4-BE49-F238E27FC236}">
              <a16:creationId xmlns:a16="http://schemas.microsoft.com/office/drawing/2014/main" id="{574364A1-98F3-4693-9BA3-54F01360844D}"/>
            </a:ext>
          </a:extLst>
        </xdr:cNvPr>
        <xdr:cNvSpPr/>
      </xdr:nvSpPr>
      <xdr:spPr>
        <a:xfrm>
          <a:off x="11747500" y="527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137506</xdr:rowOff>
    </xdr:from>
    <xdr:to>
      <xdr:col>64</xdr:col>
      <xdr:colOff>73025</xdr:colOff>
      <xdr:row>31</xdr:row>
      <xdr:rowOff>12594</xdr:rowOff>
    </xdr:to>
    <xdr:cxnSp macro="">
      <xdr:nvCxnSpPr>
        <xdr:cNvPr id="156" name="直線コネクタ 155">
          <a:extLst>
            <a:ext uri="{FF2B5EF4-FFF2-40B4-BE49-F238E27FC236}">
              <a16:creationId xmlns:a16="http://schemas.microsoft.com/office/drawing/2014/main" id="{A5A148E8-BF21-4C19-89C5-351D6A5A60CC}"/>
            </a:ext>
          </a:extLst>
        </xdr:cNvPr>
        <xdr:cNvCxnSpPr/>
      </xdr:nvCxnSpPr>
      <xdr:spPr>
        <a:xfrm flipV="1">
          <a:off x="11798300" y="5281006"/>
          <a:ext cx="762000" cy="4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57" name="n_1aveValue債務償還比率">
          <a:extLst>
            <a:ext uri="{FF2B5EF4-FFF2-40B4-BE49-F238E27FC236}">
              <a16:creationId xmlns:a16="http://schemas.microsoft.com/office/drawing/2014/main" id="{29D78A10-A5FA-4E9E-BC39-9F3A9D2BF61A}"/>
            </a:ext>
          </a:extLst>
        </xdr:cNvPr>
        <xdr:cNvSpPr txBox="1"/>
      </xdr:nvSpPr>
      <xdr:spPr>
        <a:xfrm>
          <a:off x="13836727" y="49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8" name="n_2aveValue債務償還比率">
          <a:extLst>
            <a:ext uri="{FF2B5EF4-FFF2-40B4-BE49-F238E27FC236}">
              <a16:creationId xmlns:a16="http://schemas.microsoft.com/office/drawing/2014/main" id="{A08F3F47-6656-4553-9D92-DDCCDE11655D}"/>
            </a:ext>
          </a:extLst>
        </xdr:cNvPr>
        <xdr:cNvSpPr txBox="1"/>
      </xdr:nvSpPr>
      <xdr:spPr>
        <a:xfrm>
          <a:off x="13087427" y="49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9" name="n_3aveValue債務償還比率">
          <a:extLst>
            <a:ext uri="{FF2B5EF4-FFF2-40B4-BE49-F238E27FC236}">
              <a16:creationId xmlns:a16="http://schemas.microsoft.com/office/drawing/2014/main" id="{6186DEE9-44AC-4F4C-90CB-092EFBB61C65}"/>
            </a:ext>
          </a:extLst>
        </xdr:cNvPr>
        <xdr:cNvSpPr txBox="1"/>
      </xdr:nvSpPr>
      <xdr:spPr>
        <a:xfrm>
          <a:off x="12325427" y="497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60" name="n_4aveValue債務償還比率">
          <a:extLst>
            <a:ext uri="{FF2B5EF4-FFF2-40B4-BE49-F238E27FC236}">
              <a16:creationId xmlns:a16="http://schemas.microsoft.com/office/drawing/2014/main" id="{600ACE20-A5ED-4258-A846-883630B55804}"/>
            </a:ext>
          </a:extLst>
        </xdr:cNvPr>
        <xdr:cNvSpPr txBox="1"/>
      </xdr:nvSpPr>
      <xdr:spPr>
        <a:xfrm>
          <a:off x="11563427" y="497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74072</xdr:rowOff>
    </xdr:from>
    <xdr:ext cx="469744" cy="259045"/>
    <xdr:sp macro="" textlink="">
      <xdr:nvSpPr>
        <xdr:cNvPr id="161" name="n_1mainValue債務償還比率">
          <a:extLst>
            <a:ext uri="{FF2B5EF4-FFF2-40B4-BE49-F238E27FC236}">
              <a16:creationId xmlns:a16="http://schemas.microsoft.com/office/drawing/2014/main" id="{09158828-4D56-4B1D-9F45-8E70A2CD708A}"/>
            </a:ext>
          </a:extLst>
        </xdr:cNvPr>
        <xdr:cNvSpPr txBox="1"/>
      </xdr:nvSpPr>
      <xdr:spPr>
        <a:xfrm>
          <a:off x="13836727" y="538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94942</xdr:rowOff>
    </xdr:from>
    <xdr:ext cx="469744" cy="259045"/>
    <xdr:sp macro="" textlink="">
      <xdr:nvSpPr>
        <xdr:cNvPr id="162" name="n_2mainValue債務償還比率">
          <a:extLst>
            <a:ext uri="{FF2B5EF4-FFF2-40B4-BE49-F238E27FC236}">
              <a16:creationId xmlns:a16="http://schemas.microsoft.com/office/drawing/2014/main" id="{47CB9CCC-3502-44CC-A5E9-18F277315F46}"/>
            </a:ext>
          </a:extLst>
        </xdr:cNvPr>
        <xdr:cNvSpPr txBox="1"/>
      </xdr:nvSpPr>
      <xdr:spPr>
        <a:xfrm>
          <a:off x="13087427" y="540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7983</xdr:rowOff>
    </xdr:from>
    <xdr:ext cx="469744" cy="259045"/>
    <xdr:sp macro="" textlink="">
      <xdr:nvSpPr>
        <xdr:cNvPr id="163" name="n_3mainValue債務償還比率">
          <a:extLst>
            <a:ext uri="{FF2B5EF4-FFF2-40B4-BE49-F238E27FC236}">
              <a16:creationId xmlns:a16="http://schemas.microsoft.com/office/drawing/2014/main" id="{D375B528-8050-4F65-AFD7-95A1090E0CD6}"/>
            </a:ext>
          </a:extLst>
        </xdr:cNvPr>
        <xdr:cNvSpPr txBox="1"/>
      </xdr:nvSpPr>
      <xdr:spPr>
        <a:xfrm>
          <a:off x="12325427" y="532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54521</xdr:rowOff>
    </xdr:from>
    <xdr:ext cx="469744" cy="259045"/>
    <xdr:sp macro="" textlink="">
      <xdr:nvSpPr>
        <xdr:cNvPr id="164" name="n_4mainValue債務償還比率">
          <a:extLst>
            <a:ext uri="{FF2B5EF4-FFF2-40B4-BE49-F238E27FC236}">
              <a16:creationId xmlns:a16="http://schemas.microsoft.com/office/drawing/2014/main" id="{7C0E3579-82EC-4272-83BA-FBD27FC7B059}"/>
            </a:ext>
          </a:extLst>
        </xdr:cNvPr>
        <xdr:cNvSpPr txBox="1"/>
      </xdr:nvSpPr>
      <xdr:spPr>
        <a:xfrm>
          <a:off x="11563427" y="53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826A4C04-FEF7-4DDB-B8F0-F734BD6AE6C2}"/>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864DD741-F253-4C31-BFE8-F001373245AF}"/>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9A1A2E4C-6AFB-403B-BCCE-A3ECADFBA779}"/>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56A4AEAC-18A2-4FFF-B622-FFF9AF771A8F}"/>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E7D86F8E-5A03-4276-8299-2288DBE60B16}"/>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7F984681-96F3-4FB4-A9D8-CE1C1B1CF437}"/>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281CDCB-98D1-4BDA-BCEA-4B3676D8572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2D4687E-F32E-4493-8A69-BBE5AFCE50A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99ADE2E-A450-40C4-A23D-B8E1D371E94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A55A6C6-F15C-4C2C-B572-8510944ED35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3770752-16D4-4AAD-9EDF-62BAFE176EB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5B9204B-4A9A-408A-8851-989C1626CE3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B1F7DBA-532A-4A4A-8BB0-2C16CC54FF4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76F5404-99E6-4BF6-9913-97E82E10831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EAD7462-D948-4FA6-8293-6E28058438A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47756F9-F42F-44BE-909D-B53D50927FC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23,584
23,380
33.76
10,974,825
10,487,715
459,922
5,870,200
8,394,784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5A73227-DDFC-4915-9E46-05955BC0E55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B44E77F-0B68-449F-A132-908FD829CD5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AA3770A-C9D4-4901-B5A3-DFA442036B0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C0435BC-50F0-453A-8859-1FE51C3DA13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47F203B-AC4F-4A0C-996C-80BC87C6640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850ACDE-7197-4607-B367-946DE6A7296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226B7EF-71B5-4DC2-8208-F5DFEC0AC32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130EBCC-0999-4321-896A-BEA2308ED85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742B326-F85A-4846-8A36-2E67A46E797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F2344A7-3FD4-409D-98C1-D2F3A09B146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4511D6A-DEE5-4052-8C5A-E3FEA81F071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7AD59A7-ADEC-4535-8D75-2770BDF64A5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A0437A1-3DE9-44BA-BC99-73F66E68647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899A861-CA34-4FEC-8B88-28534027A1C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2C8596B-A1A2-4980-B1CA-A38D3537E32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A0F4B5B-D130-46D4-AF4C-005C40B17A5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EB7D989-67E3-416B-ACE2-23B79D54C2F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F9A28AA-643C-4F6E-BFD2-5E21764A768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E3D5106-9AEA-443D-8922-1F7CEB5BAC8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C7FF254-5C34-4774-8954-7A90E7006DE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1CC6283-14D2-446E-827C-52582806BE3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FCF86CD-29D7-44A0-894A-F010A8E9FA2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727A826-B17D-45F5-A7F8-951138B5D60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34E9C5F-2236-4F27-AFF6-7E351DE6D7A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F841D96-8901-45D1-BC48-C9EDE5E31E6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4F3C18B-6186-4FC9-8128-17EAF08D4D1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E32674C-873A-4DC3-A1C8-B8CCBD27A45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2E14C30-C563-4E49-B676-4B8DD891420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A2FA9E7-A486-431D-85EA-F69994CA3C1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FB0AC77-2E8D-4C8D-82FD-A8500FE0FD4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C0EA70A-CF3F-41EB-AF55-8D0988F41B3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97E62DF-4F97-4B9E-878C-601C3A360F6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A6ACD40-C20A-4647-A580-E4D8B8EBBEE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705978B-7532-4300-B454-2E4EFF38855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D706AEA-E691-4E23-A4BF-DDF1F523028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3CE4990-0690-476B-B762-914B999BCB3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A289C7D-2B61-43FD-B21E-301E17FCE07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3C0B1D9-CCCE-42F7-8656-C8B34A72E90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B47AB81-262B-4926-B1C5-C9A8F34DDA2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BB2196C-9598-4965-93D5-2F3EB2E020B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5FF1468-06C9-43C2-A52F-49B6DC53668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BACD0EB-BB7E-436F-B6A1-7CAF0D760B4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1EB1517-B8E6-4235-BD91-F078A7F174A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9A5B4E0-4C68-4D6F-9BA6-39199FCA882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8209C42-DAA5-4A4F-84D8-58CE152BB45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5BBF85E5-9C50-4AF1-BF4D-B8E84C11A249}"/>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C416540F-E71C-4C67-BE9C-CC5C5039513C}"/>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84A7C48D-A7DE-45B0-8CE3-DCC4678DA7E6}"/>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2EA36E29-C8C7-4169-B2E7-AA3B6B992C62}"/>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67D9E8A7-630A-461D-A6F7-B1937DC11414}"/>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284C5A15-2820-4D37-BE3D-A54320C3027D}"/>
            </a:ext>
          </a:extLst>
        </xdr:cNvPr>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41D03236-C10D-4768-98BA-7ED15E541517}"/>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7608203E-BFDE-4949-88D4-895B47942725}"/>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EAA5F90F-E8A3-4210-85C3-91C94AF22012}"/>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446D4767-D124-455F-93B1-3789834ECBD3}"/>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AB814D8B-B249-4885-B644-FE5864BC21AA}"/>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959705B-CB7E-47C6-B3D9-B8FAFB3DE15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FB42265-733E-44BF-9721-870341E4CF9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3A0D695-BA9E-4C19-9748-D383A51894A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D07CCB6-F668-43DB-9EB7-272ACE1D38E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1EC6C00-B69F-4EA5-B19B-020553F6FE3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139700</xdr:rowOff>
    </xdr:from>
    <xdr:to>
      <xdr:col>24</xdr:col>
      <xdr:colOff>114300</xdr:colOff>
      <xdr:row>41</xdr:row>
      <xdr:rowOff>69850</xdr:rowOff>
    </xdr:to>
    <xdr:sp macro="" textlink="">
      <xdr:nvSpPr>
        <xdr:cNvPr id="73" name="楕円 72">
          <a:extLst>
            <a:ext uri="{FF2B5EF4-FFF2-40B4-BE49-F238E27FC236}">
              <a16:creationId xmlns:a16="http://schemas.microsoft.com/office/drawing/2014/main" id="{38C2315B-FC0C-4776-9916-A688DF739864}"/>
            </a:ext>
          </a:extLst>
        </xdr:cNvPr>
        <xdr:cNvSpPr/>
      </xdr:nvSpPr>
      <xdr:spPr>
        <a:xfrm>
          <a:off x="4584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118127</xdr:rowOff>
    </xdr:from>
    <xdr:ext cx="405111" cy="259045"/>
    <xdr:sp macro="" textlink="">
      <xdr:nvSpPr>
        <xdr:cNvPr id="74" name="【道路】&#10;有形固定資産減価償却率該当値テキスト">
          <a:extLst>
            <a:ext uri="{FF2B5EF4-FFF2-40B4-BE49-F238E27FC236}">
              <a16:creationId xmlns:a16="http://schemas.microsoft.com/office/drawing/2014/main" id="{24837D9F-CCF4-4462-9629-6C0981D6105A}"/>
            </a:ext>
          </a:extLst>
        </xdr:cNvPr>
        <xdr:cNvSpPr txBox="1"/>
      </xdr:nvSpPr>
      <xdr:spPr>
        <a:xfrm>
          <a:off x="4673600"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139700</xdr:rowOff>
    </xdr:from>
    <xdr:to>
      <xdr:col>20</xdr:col>
      <xdr:colOff>38100</xdr:colOff>
      <xdr:row>41</xdr:row>
      <xdr:rowOff>69850</xdr:rowOff>
    </xdr:to>
    <xdr:sp macro="" textlink="">
      <xdr:nvSpPr>
        <xdr:cNvPr id="75" name="楕円 74">
          <a:extLst>
            <a:ext uri="{FF2B5EF4-FFF2-40B4-BE49-F238E27FC236}">
              <a16:creationId xmlns:a16="http://schemas.microsoft.com/office/drawing/2014/main" id="{C6E132C4-CED6-4E8F-BD11-38666FCFF77E}"/>
            </a:ext>
          </a:extLst>
        </xdr:cNvPr>
        <xdr:cNvSpPr/>
      </xdr:nvSpPr>
      <xdr:spPr>
        <a:xfrm>
          <a:off x="3746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19050</xdr:rowOff>
    </xdr:from>
    <xdr:to>
      <xdr:col>24</xdr:col>
      <xdr:colOff>63500</xdr:colOff>
      <xdr:row>41</xdr:row>
      <xdr:rowOff>19050</xdr:rowOff>
    </xdr:to>
    <xdr:cxnSp macro="">
      <xdr:nvCxnSpPr>
        <xdr:cNvPr id="76" name="直線コネクタ 75">
          <a:extLst>
            <a:ext uri="{FF2B5EF4-FFF2-40B4-BE49-F238E27FC236}">
              <a16:creationId xmlns:a16="http://schemas.microsoft.com/office/drawing/2014/main" id="{63329FC4-8AA3-4922-ADF6-2FCFB4443F7F}"/>
            </a:ext>
          </a:extLst>
        </xdr:cNvPr>
        <xdr:cNvCxnSpPr/>
      </xdr:nvCxnSpPr>
      <xdr:spPr>
        <a:xfrm>
          <a:off x="3797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137795</xdr:rowOff>
    </xdr:from>
    <xdr:to>
      <xdr:col>15</xdr:col>
      <xdr:colOff>101600</xdr:colOff>
      <xdr:row>41</xdr:row>
      <xdr:rowOff>67945</xdr:rowOff>
    </xdr:to>
    <xdr:sp macro="" textlink="">
      <xdr:nvSpPr>
        <xdr:cNvPr id="77" name="楕円 76">
          <a:extLst>
            <a:ext uri="{FF2B5EF4-FFF2-40B4-BE49-F238E27FC236}">
              <a16:creationId xmlns:a16="http://schemas.microsoft.com/office/drawing/2014/main" id="{5F4CA8CE-ED71-48C7-ABA2-618BD24A9020}"/>
            </a:ext>
          </a:extLst>
        </xdr:cNvPr>
        <xdr:cNvSpPr/>
      </xdr:nvSpPr>
      <xdr:spPr>
        <a:xfrm>
          <a:off x="28575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17145</xdr:rowOff>
    </xdr:from>
    <xdr:to>
      <xdr:col>19</xdr:col>
      <xdr:colOff>177800</xdr:colOff>
      <xdr:row>41</xdr:row>
      <xdr:rowOff>19050</xdr:rowOff>
    </xdr:to>
    <xdr:cxnSp macro="">
      <xdr:nvCxnSpPr>
        <xdr:cNvPr id="78" name="直線コネクタ 77">
          <a:extLst>
            <a:ext uri="{FF2B5EF4-FFF2-40B4-BE49-F238E27FC236}">
              <a16:creationId xmlns:a16="http://schemas.microsoft.com/office/drawing/2014/main" id="{C9BA732B-AEEB-4AFC-802F-9D3F36418BDE}"/>
            </a:ext>
          </a:extLst>
        </xdr:cNvPr>
        <xdr:cNvCxnSpPr/>
      </xdr:nvCxnSpPr>
      <xdr:spPr>
        <a:xfrm>
          <a:off x="2908300" y="70465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128270</xdr:rowOff>
    </xdr:from>
    <xdr:to>
      <xdr:col>10</xdr:col>
      <xdr:colOff>165100</xdr:colOff>
      <xdr:row>41</xdr:row>
      <xdr:rowOff>58420</xdr:rowOff>
    </xdr:to>
    <xdr:sp macro="" textlink="">
      <xdr:nvSpPr>
        <xdr:cNvPr id="79" name="楕円 78">
          <a:extLst>
            <a:ext uri="{FF2B5EF4-FFF2-40B4-BE49-F238E27FC236}">
              <a16:creationId xmlns:a16="http://schemas.microsoft.com/office/drawing/2014/main" id="{ACAC2A89-BFA9-478A-BE19-F95D13A9776D}"/>
            </a:ext>
          </a:extLst>
        </xdr:cNvPr>
        <xdr:cNvSpPr/>
      </xdr:nvSpPr>
      <xdr:spPr>
        <a:xfrm>
          <a:off x="1968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7620</xdr:rowOff>
    </xdr:from>
    <xdr:to>
      <xdr:col>15</xdr:col>
      <xdr:colOff>50800</xdr:colOff>
      <xdr:row>41</xdr:row>
      <xdr:rowOff>17145</xdr:rowOff>
    </xdr:to>
    <xdr:cxnSp macro="">
      <xdr:nvCxnSpPr>
        <xdr:cNvPr id="80" name="直線コネクタ 79">
          <a:extLst>
            <a:ext uri="{FF2B5EF4-FFF2-40B4-BE49-F238E27FC236}">
              <a16:creationId xmlns:a16="http://schemas.microsoft.com/office/drawing/2014/main" id="{1692F704-46B4-47A6-86DC-2FE53ECCE3C0}"/>
            </a:ext>
          </a:extLst>
        </xdr:cNvPr>
        <xdr:cNvCxnSpPr/>
      </xdr:nvCxnSpPr>
      <xdr:spPr>
        <a:xfrm>
          <a:off x="2019300" y="70370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116840</xdr:rowOff>
    </xdr:from>
    <xdr:to>
      <xdr:col>6</xdr:col>
      <xdr:colOff>38100</xdr:colOff>
      <xdr:row>41</xdr:row>
      <xdr:rowOff>46990</xdr:rowOff>
    </xdr:to>
    <xdr:sp macro="" textlink="">
      <xdr:nvSpPr>
        <xdr:cNvPr id="81" name="楕円 80">
          <a:extLst>
            <a:ext uri="{FF2B5EF4-FFF2-40B4-BE49-F238E27FC236}">
              <a16:creationId xmlns:a16="http://schemas.microsoft.com/office/drawing/2014/main" id="{9AC793CF-2716-4351-BBF5-FB1209366310}"/>
            </a:ext>
          </a:extLst>
        </xdr:cNvPr>
        <xdr:cNvSpPr/>
      </xdr:nvSpPr>
      <xdr:spPr>
        <a:xfrm>
          <a:off x="107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167640</xdr:rowOff>
    </xdr:from>
    <xdr:to>
      <xdr:col>10</xdr:col>
      <xdr:colOff>114300</xdr:colOff>
      <xdr:row>41</xdr:row>
      <xdr:rowOff>7620</xdr:rowOff>
    </xdr:to>
    <xdr:cxnSp macro="">
      <xdr:nvCxnSpPr>
        <xdr:cNvPr id="82" name="直線コネクタ 81">
          <a:extLst>
            <a:ext uri="{FF2B5EF4-FFF2-40B4-BE49-F238E27FC236}">
              <a16:creationId xmlns:a16="http://schemas.microsoft.com/office/drawing/2014/main" id="{8AA057FC-6AB3-4A64-A688-D37036CDEE13}"/>
            </a:ext>
          </a:extLst>
        </xdr:cNvPr>
        <xdr:cNvCxnSpPr/>
      </xdr:nvCxnSpPr>
      <xdr:spPr>
        <a:xfrm>
          <a:off x="1130300" y="70256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3" name="n_1aveValue【道路】&#10;有形固定資産減価償却率">
          <a:extLst>
            <a:ext uri="{FF2B5EF4-FFF2-40B4-BE49-F238E27FC236}">
              <a16:creationId xmlns:a16="http://schemas.microsoft.com/office/drawing/2014/main" id="{378EC9F7-7518-472F-8899-E508A18BF36A}"/>
            </a:ext>
          </a:extLst>
        </xdr:cNvPr>
        <xdr:cNvSpPr txBox="1"/>
      </xdr:nvSpPr>
      <xdr:spPr>
        <a:xfrm>
          <a:off x="3582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4" name="n_2aveValue【道路】&#10;有形固定資産減価償却率">
          <a:extLst>
            <a:ext uri="{FF2B5EF4-FFF2-40B4-BE49-F238E27FC236}">
              <a16:creationId xmlns:a16="http://schemas.microsoft.com/office/drawing/2014/main" id="{8AA85E7C-5FA0-44AC-86AF-DFB354749930}"/>
            </a:ext>
          </a:extLst>
        </xdr:cNvPr>
        <xdr:cNvSpPr txBox="1"/>
      </xdr:nvSpPr>
      <xdr:spPr>
        <a:xfrm>
          <a:off x="2705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5" name="n_3aveValue【道路】&#10;有形固定資産減価償却率">
          <a:extLst>
            <a:ext uri="{FF2B5EF4-FFF2-40B4-BE49-F238E27FC236}">
              <a16:creationId xmlns:a16="http://schemas.microsoft.com/office/drawing/2014/main" id="{E693DCFB-91F0-45A0-BFBE-C2DBBCF59A67}"/>
            </a:ext>
          </a:extLst>
        </xdr:cNvPr>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6" name="n_4aveValue【道路】&#10;有形固定資産減価償却率">
          <a:extLst>
            <a:ext uri="{FF2B5EF4-FFF2-40B4-BE49-F238E27FC236}">
              <a16:creationId xmlns:a16="http://schemas.microsoft.com/office/drawing/2014/main" id="{BC14AF2F-E92F-4D1A-95E8-60E0198E223E}"/>
            </a:ext>
          </a:extLst>
        </xdr:cNvPr>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60977</xdr:rowOff>
    </xdr:from>
    <xdr:ext cx="405111" cy="259045"/>
    <xdr:sp macro="" textlink="">
      <xdr:nvSpPr>
        <xdr:cNvPr id="87" name="n_1mainValue【道路】&#10;有形固定資産減価償却率">
          <a:extLst>
            <a:ext uri="{FF2B5EF4-FFF2-40B4-BE49-F238E27FC236}">
              <a16:creationId xmlns:a16="http://schemas.microsoft.com/office/drawing/2014/main" id="{D9FCE47A-E0AE-44FB-90E1-E6B14D1B1EDF}"/>
            </a:ext>
          </a:extLst>
        </xdr:cNvPr>
        <xdr:cNvSpPr txBox="1"/>
      </xdr:nvSpPr>
      <xdr:spPr>
        <a:xfrm>
          <a:off x="3582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59072</xdr:rowOff>
    </xdr:from>
    <xdr:ext cx="405111" cy="259045"/>
    <xdr:sp macro="" textlink="">
      <xdr:nvSpPr>
        <xdr:cNvPr id="88" name="n_2mainValue【道路】&#10;有形固定資産減価償却率">
          <a:extLst>
            <a:ext uri="{FF2B5EF4-FFF2-40B4-BE49-F238E27FC236}">
              <a16:creationId xmlns:a16="http://schemas.microsoft.com/office/drawing/2014/main" id="{74924DBA-0200-43B6-A783-C8C103DDFA32}"/>
            </a:ext>
          </a:extLst>
        </xdr:cNvPr>
        <xdr:cNvSpPr txBox="1"/>
      </xdr:nvSpPr>
      <xdr:spPr>
        <a:xfrm>
          <a:off x="2705744" y="708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49547</xdr:rowOff>
    </xdr:from>
    <xdr:ext cx="405111" cy="259045"/>
    <xdr:sp macro="" textlink="">
      <xdr:nvSpPr>
        <xdr:cNvPr id="89" name="n_3mainValue【道路】&#10;有形固定資産減価償却率">
          <a:extLst>
            <a:ext uri="{FF2B5EF4-FFF2-40B4-BE49-F238E27FC236}">
              <a16:creationId xmlns:a16="http://schemas.microsoft.com/office/drawing/2014/main" id="{25A19856-99FF-42B2-9BB1-3144858A2398}"/>
            </a:ext>
          </a:extLst>
        </xdr:cNvPr>
        <xdr:cNvSpPr txBox="1"/>
      </xdr:nvSpPr>
      <xdr:spPr>
        <a:xfrm>
          <a:off x="18167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38117</xdr:rowOff>
    </xdr:from>
    <xdr:ext cx="405111" cy="259045"/>
    <xdr:sp macro="" textlink="">
      <xdr:nvSpPr>
        <xdr:cNvPr id="90" name="n_4mainValue【道路】&#10;有形固定資産減価償却率">
          <a:extLst>
            <a:ext uri="{FF2B5EF4-FFF2-40B4-BE49-F238E27FC236}">
              <a16:creationId xmlns:a16="http://schemas.microsoft.com/office/drawing/2014/main" id="{5EC3219B-3439-40E8-A775-997E2F628E92}"/>
            </a:ext>
          </a:extLst>
        </xdr:cNvPr>
        <xdr:cNvSpPr txBox="1"/>
      </xdr:nvSpPr>
      <xdr:spPr>
        <a:xfrm>
          <a:off x="927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24971C4-9602-4165-8DE6-DE02835F3F4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8F312FA-982B-46BE-ABD0-9E09B1DBF8F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C58A658-CB90-4CC1-9693-44070DB0E1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EFD86EE-97D9-4F8A-AAC0-435A5D16F28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675A00E-8C94-41BB-ADCE-3DC8B5B5B6F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8E499BE-4646-4C51-9013-2086C49E8DD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11281DB-81DD-40B7-B8B1-FE5A269CCDB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A474401-9BBE-42F8-BED1-07B99294D11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97362C4-B3A8-477F-B137-AED328C4BB5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C54C297-B86F-4D12-9BBB-683C6B3A5FE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1D92AA2F-8D93-4427-BFEC-879FCC6A7EC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2CACD7CA-37DA-4DDB-B8E9-D65089FA9C0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B8C9DF9B-8D4D-4436-BE27-0494A72801B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8C42BB5F-8470-4F87-A90C-C1107FFD338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5838FE82-5978-4334-B3AC-0049A9303DC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6C8597BE-7916-4AE0-978C-51FD44D7047F}"/>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A66B7802-94D3-4D0B-9B51-6433ECB90E4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D0D3FDB0-F583-4B1F-A02A-43C666F5E3A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513CDD42-FCC9-4260-BB5D-A4C8AEB0AF7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BF9DB0A9-3E7F-424E-A0E3-B68071D46D4B}"/>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A76F9594-7E57-496E-989F-EFF0A2698BF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FD208E54-3102-4025-B84B-CFB1F7EF947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6C348AAF-A732-4EEB-A316-86D2236E714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EAB3D3D7-A6C6-47D7-9710-965EC36827AD}"/>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ED28E0EC-FFA4-40B7-AAC2-754AD2F7D989}"/>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50B2D375-B92B-4655-B313-336FDBA4B899}"/>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6C21CF14-50DF-4A7C-9956-3246B5829A9E}"/>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F3DF73FF-C688-43ED-A393-2FC25CA6CF86}"/>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9" name="【道路】&#10;一人当たり延長平均値テキスト">
          <a:extLst>
            <a:ext uri="{FF2B5EF4-FFF2-40B4-BE49-F238E27FC236}">
              <a16:creationId xmlns:a16="http://schemas.microsoft.com/office/drawing/2014/main" id="{F9673375-5501-45FB-A105-58DA8A7D47AE}"/>
            </a:ext>
          </a:extLst>
        </xdr:cNvPr>
        <xdr:cNvSpPr txBox="1"/>
      </xdr:nvSpPr>
      <xdr:spPr>
        <a:xfrm>
          <a:off x="10515600" y="680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675E9326-BF6B-4040-A047-B0F5BF253763}"/>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B178DDE7-0DC4-4A71-B6C8-96ED9F80C18D}"/>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5510EE36-ECC4-4547-8EE2-3FA62E98E422}"/>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5746674A-914A-4D0E-A7FA-41887A6B5C7C}"/>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F0DB9206-E15F-4F8F-BC2E-EB6D553227CD}"/>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DB2D478-8318-44B4-9AA4-E18A7ECADE4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5C0C41A-29D6-486F-B4FE-C71CB91111B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ED5FF94-150A-4912-83AC-AC3B9A900F1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345B0FB-C5F1-4D26-AD0B-06B6CE4C677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94D421E-7170-4989-858E-786274040B2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139205</xdr:rowOff>
    </xdr:from>
    <xdr:to>
      <xdr:col>55</xdr:col>
      <xdr:colOff>50800</xdr:colOff>
      <xdr:row>40</xdr:row>
      <xdr:rowOff>69355</xdr:rowOff>
    </xdr:to>
    <xdr:sp macro="" textlink="">
      <xdr:nvSpPr>
        <xdr:cNvPr id="130" name="楕円 129">
          <a:extLst>
            <a:ext uri="{FF2B5EF4-FFF2-40B4-BE49-F238E27FC236}">
              <a16:creationId xmlns:a16="http://schemas.microsoft.com/office/drawing/2014/main" id="{BA48FCB2-1AC2-41BE-A4BF-2F677DDDAA2C}"/>
            </a:ext>
          </a:extLst>
        </xdr:cNvPr>
        <xdr:cNvSpPr/>
      </xdr:nvSpPr>
      <xdr:spPr>
        <a:xfrm>
          <a:off x="10426700" y="682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162082</xdr:rowOff>
    </xdr:from>
    <xdr:ext cx="469744" cy="259045"/>
    <xdr:sp macro="" textlink="">
      <xdr:nvSpPr>
        <xdr:cNvPr id="131" name="【道路】&#10;一人当たり延長該当値テキスト">
          <a:extLst>
            <a:ext uri="{FF2B5EF4-FFF2-40B4-BE49-F238E27FC236}">
              <a16:creationId xmlns:a16="http://schemas.microsoft.com/office/drawing/2014/main" id="{745C8870-6956-4E8B-93D2-F3A739938D9B}"/>
            </a:ext>
          </a:extLst>
        </xdr:cNvPr>
        <xdr:cNvSpPr txBox="1"/>
      </xdr:nvSpPr>
      <xdr:spPr>
        <a:xfrm>
          <a:off x="10515600" y="6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51498</xdr:rowOff>
    </xdr:from>
    <xdr:to>
      <xdr:col>50</xdr:col>
      <xdr:colOff>165100</xdr:colOff>
      <xdr:row>40</xdr:row>
      <xdr:rowOff>153098</xdr:rowOff>
    </xdr:to>
    <xdr:sp macro="" textlink="">
      <xdr:nvSpPr>
        <xdr:cNvPr id="132" name="楕円 131">
          <a:extLst>
            <a:ext uri="{FF2B5EF4-FFF2-40B4-BE49-F238E27FC236}">
              <a16:creationId xmlns:a16="http://schemas.microsoft.com/office/drawing/2014/main" id="{8D5E56AF-28A4-491A-8C3C-89B608654E9F}"/>
            </a:ext>
          </a:extLst>
        </xdr:cNvPr>
        <xdr:cNvSpPr/>
      </xdr:nvSpPr>
      <xdr:spPr>
        <a:xfrm>
          <a:off x="9588500" y="690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18555</xdr:rowOff>
    </xdr:from>
    <xdr:to>
      <xdr:col>55</xdr:col>
      <xdr:colOff>0</xdr:colOff>
      <xdr:row>40</xdr:row>
      <xdr:rowOff>102298</xdr:rowOff>
    </xdr:to>
    <xdr:cxnSp macro="">
      <xdr:nvCxnSpPr>
        <xdr:cNvPr id="133" name="直線コネクタ 132">
          <a:extLst>
            <a:ext uri="{FF2B5EF4-FFF2-40B4-BE49-F238E27FC236}">
              <a16:creationId xmlns:a16="http://schemas.microsoft.com/office/drawing/2014/main" id="{AF056290-EF60-4DAA-AE5E-7A9C053002F2}"/>
            </a:ext>
          </a:extLst>
        </xdr:cNvPr>
        <xdr:cNvCxnSpPr/>
      </xdr:nvCxnSpPr>
      <xdr:spPr>
        <a:xfrm flipV="1">
          <a:off x="9639300" y="6876555"/>
          <a:ext cx="838200" cy="8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53899</xdr:rowOff>
    </xdr:from>
    <xdr:to>
      <xdr:col>46</xdr:col>
      <xdr:colOff>38100</xdr:colOff>
      <xdr:row>40</xdr:row>
      <xdr:rowOff>155499</xdr:rowOff>
    </xdr:to>
    <xdr:sp macro="" textlink="">
      <xdr:nvSpPr>
        <xdr:cNvPr id="134" name="楕円 133">
          <a:extLst>
            <a:ext uri="{FF2B5EF4-FFF2-40B4-BE49-F238E27FC236}">
              <a16:creationId xmlns:a16="http://schemas.microsoft.com/office/drawing/2014/main" id="{E388CF1D-A0EB-412A-9B82-C7233BF99709}"/>
            </a:ext>
          </a:extLst>
        </xdr:cNvPr>
        <xdr:cNvSpPr/>
      </xdr:nvSpPr>
      <xdr:spPr>
        <a:xfrm>
          <a:off x="8699500" y="691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102298</xdr:rowOff>
    </xdr:from>
    <xdr:to>
      <xdr:col>50</xdr:col>
      <xdr:colOff>114300</xdr:colOff>
      <xdr:row>40</xdr:row>
      <xdr:rowOff>104699</xdr:rowOff>
    </xdr:to>
    <xdr:cxnSp macro="">
      <xdr:nvCxnSpPr>
        <xdr:cNvPr id="135" name="直線コネクタ 134">
          <a:extLst>
            <a:ext uri="{FF2B5EF4-FFF2-40B4-BE49-F238E27FC236}">
              <a16:creationId xmlns:a16="http://schemas.microsoft.com/office/drawing/2014/main" id="{E97B8014-7C43-4113-998E-11C373D4E485}"/>
            </a:ext>
          </a:extLst>
        </xdr:cNvPr>
        <xdr:cNvCxnSpPr/>
      </xdr:nvCxnSpPr>
      <xdr:spPr>
        <a:xfrm flipV="1">
          <a:off x="8750300" y="6960298"/>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57594</xdr:rowOff>
    </xdr:from>
    <xdr:to>
      <xdr:col>41</xdr:col>
      <xdr:colOff>101600</xdr:colOff>
      <xdr:row>40</xdr:row>
      <xdr:rowOff>159194</xdr:rowOff>
    </xdr:to>
    <xdr:sp macro="" textlink="">
      <xdr:nvSpPr>
        <xdr:cNvPr id="136" name="楕円 135">
          <a:extLst>
            <a:ext uri="{FF2B5EF4-FFF2-40B4-BE49-F238E27FC236}">
              <a16:creationId xmlns:a16="http://schemas.microsoft.com/office/drawing/2014/main" id="{822AD80C-449E-4A60-A977-395E2430BB58}"/>
            </a:ext>
          </a:extLst>
        </xdr:cNvPr>
        <xdr:cNvSpPr/>
      </xdr:nvSpPr>
      <xdr:spPr>
        <a:xfrm>
          <a:off x="7810500" y="691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104699</xdr:rowOff>
    </xdr:from>
    <xdr:to>
      <xdr:col>45</xdr:col>
      <xdr:colOff>177800</xdr:colOff>
      <xdr:row>40</xdr:row>
      <xdr:rowOff>108394</xdr:rowOff>
    </xdr:to>
    <xdr:cxnSp macro="">
      <xdr:nvCxnSpPr>
        <xdr:cNvPr id="137" name="直線コネクタ 136">
          <a:extLst>
            <a:ext uri="{FF2B5EF4-FFF2-40B4-BE49-F238E27FC236}">
              <a16:creationId xmlns:a16="http://schemas.microsoft.com/office/drawing/2014/main" id="{64F44AF1-D43A-463B-991B-1A6A5B1B7321}"/>
            </a:ext>
          </a:extLst>
        </xdr:cNvPr>
        <xdr:cNvCxnSpPr/>
      </xdr:nvCxnSpPr>
      <xdr:spPr>
        <a:xfrm flipV="1">
          <a:off x="7861300" y="6962699"/>
          <a:ext cx="889000" cy="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60033</xdr:rowOff>
    </xdr:from>
    <xdr:to>
      <xdr:col>36</xdr:col>
      <xdr:colOff>165100</xdr:colOff>
      <xdr:row>40</xdr:row>
      <xdr:rowOff>161633</xdr:rowOff>
    </xdr:to>
    <xdr:sp macro="" textlink="">
      <xdr:nvSpPr>
        <xdr:cNvPr id="138" name="楕円 137">
          <a:extLst>
            <a:ext uri="{FF2B5EF4-FFF2-40B4-BE49-F238E27FC236}">
              <a16:creationId xmlns:a16="http://schemas.microsoft.com/office/drawing/2014/main" id="{F103A23A-DDAD-46B5-A163-F2091994EDB1}"/>
            </a:ext>
          </a:extLst>
        </xdr:cNvPr>
        <xdr:cNvSpPr/>
      </xdr:nvSpPr>
      <xdr:spPr>
        <a:xfrm>
          <a:off x="6921500" y="691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108394</xdr:rowOff>
    </xdr:from>
    <xdr:to>
      <xdr:col>41</xdr:col>
      <xdr:colOff>50800</xdr:colOff>
      <xdr:row>40</xdr:row>
      <xdr:rowOff>110833</xdr:rowOff>
    </xdr:to>
    <xdr:cxnSp macro="">
      <xdr:nvCxnSpPr>
        <xdr:cNvPr id="139" name="直線コネクタ 138">
          <a:extLst>
            <a:ext uri="{FF2B5EF4-FFF2-40B4-BE49-F238E27FC236}">
              <a16:creationId xmlns:a16="http://schemas.microsoft.com/office/drawing/2014/main" id="{1674AF6A-9D29-462D-946F-573B32E8FF86}"/>
            </a:ext>
          </a:extLst>
        </xdr:cNvPr>
        <xdr:cNvCxnSpPr/>
      </xdr:nvCxnSpPr>
      <xdr:spPr>
        <a:xfrm flipV="1">
          <a:off x="6972300" y="6966394"/>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a16="http://schemas.microsoft.com/office/drawing/2014/main" id="{D84A43A2-CD1A-43B1-957B-0F45E4134575}"/>
            </a:ext>
          </a:extLst>
        </xdr:cNvPr>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id="{2298D6E0-CFFA-4EF4-AEB3-7901DD618720}"/>
            </a:ext>
          </a:extLst>
        </xdr:cNvPr>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id="{C4EE3625-7325-4E6A-87CE-E1D3E0A871BA}"/>
            </a:ext>
          </a:extLst>
        </xdr:cNvPr>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a16="http://schemas.microsoft.com/office/drawing/2014/main" id="{DBC0F37B-321B-4AAE-AC67-638AE1EEDD9A}"/>
            </a:ext>
          </a:extLst>
        </xdr:cNvPr>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144225</xdr:rowOff>
    </xdr:from>
    <xdr:ext cx="469744" cy="259045"/>
    <xdr:sp macro="" textlink="">
      <xdr:nvSpPr>
        <xdr:cNvPr id="144" name="n_1mainValue【道路】&#10;一人当たり延長">
          <a:extLst>
            <a:ext uri="{FF2B5EF4-FFF2-40B4-BE49-F238E27FC236}">
              <a16:creationId xmlns:a16="http://schemas.microsoft.com/office/drawing/2014/main" id="{28848A54-EAC6-4D17-915A-477916A9E495}"/>
            </a:ext>
          </a:extLst>
        </xdr:cNvPr>
        <xdr:cNvSpPr txBox="1"/>
      </xdr:nvSpPr>
      <xdr:spPr>
        <a:xfrm>
          <a:off x="9391727" y="700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146626</xdr:rowOff>
    </xdr:from>
    <xdr:ext cx="469744" cy="259045"/>
    <xdr:sp macro="" textlink="">
      <xdr:nvSpPr>
        <xdr:cNvPr id="145" name="n_2mainValue【道路】&#10;一人当たり延長">
          <a:extLst>
            <a:ext uri="{FF2B5EF4-FFF2-40B4-BE49-F238E27FC236}">
              <a16:creationId xmlns:a16="http://schemas.microsoft.com/office/drawing/2014/main" id="{DDC8CB83-2555-4141-AD12-32A424097DAB}"/>
            </a:ext>
          </a:extLst>
        </xdr:cNvPr>
        <xdr:cNvSpPr txBox="1"/>
      </xdr:nvSpPr>
      <xdr:spPr>
        <a:xfrm>
          <a:off x="8515427" y="700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150321</xdr:rowOff>
    </xdr:from>
    <xdr:ext cx="469744" cy="259045"/>
    <xdr:sp macro="" textlink="">
      <xdr:nvSpPr>
        <xdr:cNvPr id="146" name="n_3mainValue【道路】&#10;一人当たり延長">
          <a:extLst>
            <a:ext uri="{FF2B5EF4-FFF2-40B4-BE49-F238E27FC236}">
              <a16:creationId xmlns:a16="http://schemas.microsoft.com/office/drawing/2014/main" id="{1A9F7065-6D42-48DB-A588-E4141FE856E2}"/>
            </a:ext>
          </a:extLst>
        </xdr:cNvPr>
        <xdr:cNvSpPr txBox="1"/>
      </xdr:nvSpPr>
      <xdr:spPr>
        <a:xfrm>
          <a:off x="7626427" y="700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152760</xdr:rowOff>
    </xdr:from>
    <xdr:ext cx="469744" cy="259045"/>
    <xdr:sp macro="" textlink="">
      <xdr:nvSpPr>
        <xdr:cNvPr id="147" name="n_4mainValue【道路】&#10;一人当たり延長">
          <a:extLst>
            <a:ext uri="{FF2B5EF4-FFF2-40B4-BE49-F238E27FC236}">
              <a16:creationId xmlns:a16="http://schemas.microsoft.com/office/drawing/2014/main" id="{91720264-E226-4D0B-9004-5A7843972DEE}"/>
            </a:ext>
          </a:extLst>
        </xdr:cNvPr>
        <xdr:cNvSpPr txBox="1"/>
      </xdr:nvSpPr>
      <xdr:spPr>
        <a:xfrm>
          <a:off x="6737427" y="701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4A0BA86D-A666-4085-8D34-750357EFA88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6D0FF583-9F4D-4FD8-9053-B059BF9FC62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397A7B02-7E92-43EC-B0E0-79778F3C71D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40264681-5864-4453-9830-7044C84EBF0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23B93A24-0723-44BF-9126-B6613298478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881F3104-AFCF-417C-8087-6C0C36DD582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3A274D35-9CC5-4248-B5F2-F562AD1BB01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1D8BD643-848D-4C2E-AC48-5D37D012293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EB0EB173-F792-4200-B32A-3BDAC077EC2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9BA23117-10CD-4EB0-BE6F-014B427271F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8F0DA499-D267-4DE5-9C64-E5AE943DD1B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EF7EA513-28D4-4AB2-9305-BE7FC057353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8A83FB27-4E5B-4FF2-9628-F9ADA635EBB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3D2BCFDB-26A0-457E-B786-2EA7855BA65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8FEB7929-D940-4814-A1C0-478E689A50E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BA34DEB0-3319-41DD-8156-1F4B225C495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C95B2133-E7F6-4746-836A-84E79B90741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2758BF3-CFBF-4CC4-AF96-DE0DD90F138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C01DCB61-B471-4EC3-8887-FB6F9BB9165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A2CC81D8-1126-4BB5-9450-B64ECB3A876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AF63376B-4318-4765-B9BF-CA2B76270E4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D4109BC6-651F-4268-99E7-0D628FD8E4C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2788749C-819F-420C-833C-78491B98BE4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282A10C4-2396-44DA-94ED-C36063E9940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43773718-AB4A-4A81-B9B4-E7CADC52591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E0B5ADAE-42CF-4488-BE6F-490BC03B8BF2}"/>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51B3D07B-757E-49B0-B6D7-AFCC5D1BEB39}"/>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52587C57-2375-4AB8-AD71-916A1340A02F}"/>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CDCB70FF-3FF6-43CF-A39C-72198A3B29B2}"/>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6D2F6334-AEAE-4617-A741-4E11927BFCEF}"/>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90AD3992-0030-4AB7-A545-0569065CE5BE}"/>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FB35A42A-F699-4878-A134-2897CE477A48}"/>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49872E45-956C-43EB-AB7E-4A7C257976BA}"/>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CE8D4915-5EFE-4A08-BFBC-C102A0C06483}"/>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2C435157-8935-4DA8-A373-51AD48E5CFC0}"/>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B67FCC1E-2CF0-440B-A099-2B6A564F07AA}"/>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2B752EE-2B51-4C30-9B41-7B948EF4F5A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9691A64-E80A-4B13-ABAF-4434CFEF1A4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CADE5F6-2D72-41AE-B10C-037993D6BD4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156C025-935B-423E-81B2-088C9F1E9E2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FE34BFF-F233-41B6-A126-627255FCFB8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89" name="楕円 188">
          <a:extLst>
            <a:ext uri="{FF2B5EF4-FFF2-40B4-BE49-F238E27FC236}">
              <a16:creationId xmlns:a16="http://schemas.microsoft.com/office/drawing/2014/main" id="{977FFC00-A14E-4A47-AEDF-117843FAB085}"/>
            </a:ext>
          </a:extLst>
        </xdr:cNvPr>
        <xdr:cNvSpPr/>
      </xdr:nvSpPr>
      <xdr:spPr>
        <a:xfrm>
          <a:off x="45847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146793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1D3CC125-A260-47E5-8F47-B58A2DA70630}"/>
            </a:ext>
          </a:extLst>
        </xdr:cNvPr>
        <xdr:cNvSpPr txBox="1"/>
      </xdr:nvSpPr>
      <xdr:spPr>
        <a:xfrm>
          <a:off x="4673600" y="991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148409</xdr:rowOff>
    </xdr:from>
    <xdr:to>
      <xdr:col>20</xdr:col>
      <xdr:colOff>38100</xdr:colOff>
      <xdr:row>59</xdr:row>
      <xdr:rowOff>78559</xdr:rowOff>
    </xdr:to>
    <xdr:sp macro="" textlink="">
      <xdr:nvSpPr>
        <xdr:cNvPr id="191" name="楕円 190">
          <a:extLst>
            <a:ext uri="{FF2B5EF4-FFF2-40B4-BE49-F238E27FC236}">
              <a16:creationId xmlns:a16="http://schemas.microsoft.com/office/drawing/2014/main" id="{CE72180D-81F6-43BF-8D1B-96E6D81BCAD4}"/>
            </a:ext>
          </a:extLst>
        </xdr:cNvPr>
        <xdr:cNvSpPr/>
      </xdr:nvSpPr>
      <xdr:spPr>
        <a:xfrm>
          <a:off x="3746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3266</xdr:rowOff>
    </xdr:from>
    <xdr:to>
      <xdr:col>24</xdr:col>
      <xdr:colOff>63500</xdr:colOff>
      <xdr:row>59</xdr:row>
      <xdr:rowOff>27759</xdr:rowOff>
    </xdr:to>
    <xdr:cxnSp macro="">
      <xdr:nvCxnSpPr>
        <xdr:cNvPr id="192" name="直線コネクタ 191">
          <a:extLst>
            <a:ext uri="{FF2B5EF4-FFF2-40B4-BE49-F238E27FC236}">
              <a16:creationId xmlns:a16="http://schemas.microsoft.com/office/drawing/2014/main" id="{E368402E-9CFC-4D89-8BE9-22C8001669D4}"/>
            </a:ext>
          </a:extLst>
        </xdr:cNvPr>
        <xdr:cNvCxnSpPr/>
      </xdr:nvCxnSpPr>
      <xdr:spPr>
        <a:xfrm flipV="1">
          <a:off x="3797300" y="1011881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115751</xdr:rowOff>
    </xdr:from>
    <xdr:to>
      <xdr:col>15</xdr:col>
      <xdr:colOff>101600</xdr:colOff>
      <xdr:row>59</xdr:row>
      <xdr:rowOff>45901</xdr:rowOff>
    </xdr:to>
    <xdr:sp macro="" textlink="">
      <xdr:nvSpPr>
        <xdr:cNvPr id="193" name="楕円 192">
          <a:extLst>
            <a:ext uri="{FF2B5EF4-FFF2-40B4-BE49-F238E27FC236}">
              <a16:creationId xmlns:a16="http://schemas.microsoft.com/office/drawing/2014/main" id="{9768EB08-BDE9-4D6C-988B-257E1A632486}"/>
            </a:ext>
          </a:extLst>
        </xdr:cNvPr>
        <xdr:cNvSpPr/>
      </xdr:nvSpPr>
      <xdr:spPr>
        <a:xfrm>
          <a:off x="2857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166551</xdr:rowOff>
    </xdr:from>
    <xdr:to>
      <xdr:col>19</xdr:col>
      <xdr:colOff>177800</xdr:colOff>
      <xdr:row>59</xdr:row>
      <xdr:rowOff>27759</xdr:rowOff>
    </xdr:to>
    <xdr:cxnSp macro="">
      <xdr:nvCxnSpPr>
        <xdr:cNvPr id="194" name="直線コネクタ 193">
          <a:extLst>
            <a:ext uri="{FF2B5EF4-FFF2-40B4-BE49-F238E27FC236}">
              <a16:creationId xmlns:a16="http://schemas.microsoft.com/office/drawing/2014/main" id="{2220B4CE-EE7D-457A-889A-3BD6F815B454}"/>
            </a:ext>
          </a:extLst>
        </xdr:cNvPr>
        <xdr:cNvCxnSpPr/>
      </xdr:nvCxnSpPr>
      <xdr:spPr>
        <a:xfrm>
          <a:off x="2908300" y="101106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83094</xdr:rowOff>
    </xdr:from>
    <xdr:to>
      <xdr:col>10</xdr:col>
      <xdr:colOff>165100</xdr:colOff>
      <xdr:row>59</xdr:row>
      <xdr:rowOff>13244</xdr:rowOff>
    </xdr:to>
    <xdr:sp macro="" textlink="">
      <xdr:nvSpPr>
        <xdr:cNvPr id="195" name="楕円 194">
          <a:extLst>
            <a:ext uri="{FF2B5EF4-FFF2-40B4-BE49-F238E27FC236}">
              <a16:creationId xmlns:a16="http://schemas.microsoft.com/office/drawing/2014/main" id="{501E2ED2-3669-4313-AEE7-BCAE72F653E3}"/>
            </a:ext>
          </a:extLst>
        </xdr:cNvPr>
        <xdr:cNvSpPr/>
      </xdr:nvSpPr>
      <xdr:spPr>
        <a:xfrm>
          <a:off x="1968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133894</xdr:rowOff>
    </xdr:from>
    <xdr:to>
      <xdr:col>15</xdr:col>
      <xdr:colOff>50800</xdr:colOff>
      <xdr:row>58</xdr:row>
      <xdr:rowOff>166551</xdr:rowOff>
    </xdr:to>
    <xdr:cxnSp macro="">
      <xdr:nvCxnSpPr>
        <xdr:cNvPr id="196" name="直線コネクタ 195">
          <a:extLst>
            <a:ext uri="{FF2B5EF4-FFF2-40B4-BE49-F238E27FC236}">
              <a16:creationId xmlns:a16="http://schemas.microsoft.com/office/drawing/2014/main" id="{D81BE4E8-E463-4984-8865-3E7FA08E5545}"/>
            </a:ext>
          </a:extLst>
        </xdr:cNvPr>
        <xdr:cNvCxnSpPr/>
      </xdr:nvCxnSpPr>
      <xdr:spPr>
        <a:xfrm>
          <a:off x="2019300" y="100779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50437</xdr:rowOff>
    </xdr:from>
    <xdr:to>
      <xdr:col>6</xdr:col>
      <xdr:colOff>38100</xdr:colOff>
      <xdr:row>58</xdr:row>
      <xdr:rowOff>152037</xdr:rowOff>
    </xdr:to>
    <xdr:sp macro="" textlink="">
      <xdr:nvSpPr>
        <xdr:cNvPr id="197" name="楕円 196">
          <a:extLst>
            <a:ext uri="{FF2B5EF4-FFF2-40B4-BE49-F238E27FC236}">
              <a16:creationId xmlns:a16="http://schemas.microsoft.com/office/drawing/2014/main" id="{A08B7777-0212-400D-9044-D2338C83507B}"/>
            </a:ext>
          </a:extLst>
        </xdr:cNvPr>
        <xdr:cNvSpPr/>
      </xdr:nvSpPr>
      <xdr:spPr>
        <a:xfrm>
          <a:off x="1079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101237</xdr:rowOff>
    </xdr:from>
    <xdr:to>
      <xdr:col>10</xdr:col>
      <xdr:colOff>114300</xdr:colOff>
      <xdr:row>58</xdr:row>
      <xdr:rowOff>133894</xdr:rowOff>
    </xdr:to>
    <xdr:cxnSp macro="">
      <xdr:nvCxnSpPr>
        <xdr:cNvPr id="198" name="直線コネクタ 197">
          <a:extLst>
            <a:ext uri="{FF2B5EF4-FFF2-40B4-BE49-F238E27FC236}">
              <a16:creationId xmlns:a16="http://schemas.microsoft.com/office/drawing/2014/main" id="{E5B02F24-9954-4765-8FBF-6BF63E1F5E89}"/>
            </a:ext>
          </a:extLst>
        </xdr:cNvPr>
        <xdr:cNvCxnSpPr/>
      </xdr:nvCxnSpPr>
      <xdr:spPr>
        <a:xfrm>
          <a:off x="1130300" y="100453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B6D96E09-EB18-4209-8116-A46219519F36}"/>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9919BFF7-5C03-4311-891E-ECBD0B032E8E}"/>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934711BD-97E6-4339-9AB3-D8459AD2D408}"/>
            </a:ext>
          </a:extLst>
        </xdr:cNvPr>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136633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448D4837-023E-40FF-B5DF-FA5A47176433}"/>
            </a:ext>
          </a:extLst>
        </xdr:cNvPr>
        <xdr:cNvSpPr txBox="1"/>
      </xdr:nvSpPr>
      <xdr:spPr>
        <a:xfrm>
          <a:off x="927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95086</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D6AA8F85-B732-49B7-8218-36526B12BD16}"/>
            </a:ext>
          </a:extLst>
        </xdr:cNvPr>
        <xdr:cNvSpPr txBox="1"/>
      </xdr:nvSpPr>
      <xdr:spPr>
        <a:xfrm>
          <a:off x="35820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62428</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7494-DC39-4750-8A1E-F229A0DF752E}"/>
            </a:ext>
          </a:extLst>
        </xdr:cNvPr>
        <xdr:cNvSpPr txBox="1"/>
      </xdr:nvSpPr>
      <xdr:spPr>
        <a:xfrm>
          <a:off x="2705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29771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6ACF22BA-F34A-4AE6-A40D-31094F038689}"/>
            </a:ext>
          </a:extLst>
        </xdr:cNvPr>
        <xdr:cNvSpPr txBox="1"/>
      </xdr:nvSpPr>
      <xdr:spPr>
        <a:xfrm>
          <a:off x="18167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168564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71BF691-88FD-4F88-BBC4-BBA5F5242E45}"/>
            </a:ext>
          </a:extLst>
        </xdr:cNvPr>
        <xdr:cNvSpPr txBox="1"/>
      </xdr:nvSpPr>
      <xdr:spPr>
        <a:xfrm>
          <a:off x="927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AB71CCB1-A77B-456C-BE2B-2DCF48F34BA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6E91EDB5-0F28-4311-9EA1-A94F30B96A8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CB81749-3A75-4B70-8168-C746DEAA2C7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6BBD4FFA-68C5-4DA3-A744-D7D8DBD43D0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963362D7-F4D9-412B-A383-10DF7D3B16C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6B684DCD-416C-448E-A353-7E09B458A75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3DE2EAE0-DADF-43C2-9D39-49E61616FA0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7F4012C-2CB2-4B57-B846-1FC0BE77D26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35AA5D14-D865-4187-9345-385096FF3B4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214B91CB-646E-4D66-90E1-72F3859A9D4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10241630-2A47-4FC6-AB9C-4F4FC6D72EB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146B5B7A-A535-494A-A299-A5472144173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9B99AC7C-8040-4518-BF9D-116D7589BC7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DF9F7774-48F1-4EE1-BD8B-5704A6786E7F}"/>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9206D352-F15D-414B-B3C7-6EBB2AC64C4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E3AF696E-DAF6-49E8-BD36-2627E63B6057}"/>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CE93F7FE-DB8F-4EA7-B052-954B93D4591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CEB1859C-879D-42CB-A9DC-0FA889E0E8BC}"/>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8DDC1297-C6C6-4AFB-8A8E-F49F266DF1D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393B1957-0A1D-4EB1-9391-650CCDDA512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F13CBB08-EEE7-481B-A7F8-3784B412DCB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27F4FACB-55A8-4E1C-82C6-85328E13BD3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44B26F13-AD6A-4003-8EF6-2E5C051A2B6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B58328D0-7205-4696-BE7F-35322C46BEB2}"/>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DB106D7D-7254-47C7-B2B3-344FCF466656}"/>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2BF6744C-104D-40EA-9C9F-7B893527566A}"/>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BF9E7C2B-5488-423B-8967-F1F3E6150A08}"/>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4A2EE743-6516-45CD-886F-8F35BAB4BB23}"/>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C6B15087-8906-465E-B798-E0E08D00A45E}"/>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2B095992-44E4-4F78-A4AA-F36315871724}"/>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EF9423E8-9B82-4B82-8ABA-5EDAC00ED0C5}"/>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E60FFD3D-C69D-4FB8-A14D-BBC854DA57EE}"/>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1FA0E38F-8846-4C76-A812-68234B2A0834}"/>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5BF2A16E-7650-4762-9860-15E47399E28F}"/>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EE8366A-3932-4FD5-91CA-151994DF76E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C71B7C0-352B-4C4C-B28A-69820387698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A8283D7-3F1A-444E-B8C9-23D6300E245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897EE1F-ADE6-401E-B79E-608CB55E458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35D779F-BABF-4255-8A28-9BD5C8760B6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165367</xdr:rowOff>
    </xdr:from>
    <xdr:to>
      <xdr:col>55</xdr:col>
      <xdr:colOff>50800</xdr:colOff>
      <xdr:row>64</xdr:row>
      <xdr:rowOff>95517</xdr:rowOff>
    </xdr:to>
    <xdr:sp macro="" textlink="">
      <xdr:nvSpPr>
        <xdr:cNvPr id="246" name="楕円 245">
          <a:extLst>
            <a:ext uri="{FF2B5EF4-FFF2-40B4-BE49-F238E27FC236}">
              <a16:creationId xmlns:a16="http://schemas.microsoft.com/office/drawing/2014/main" id="{450345ED-EF79-472B-9D45-2932117C1964}"/>
            </a:ext>
          </a:extLst>
        </xdr:cNvPr>
        <xdr:cNvSpPr/>
      </xdr:nvSpPr>
      <xdr:spPr>
        <a:xfrm>
          <a:off x="10426700" y="1096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80294</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B5B63A03-46AC-4EFA-9D57-1B44377A9A05}"/>
            </a:ext>
          </a:extLst>
        </xdr:cNvPr>
        <xdr:cNvSpPr txBox="1"/>
      </xdr:nvSpPr>
      <xdr:spPr>
        <a:xfrm>
          <a:off x="10515600" y="1088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168026</xdr:rowOff>
    </xdr:from>
    <xdr:to>
      <xdr:col>50</xdr:col>
      <xdr:colOff>165100</xdr:colOff>
      <xdr:row>64</xdr:row>
      <xdr:rowOff>98176</xdr:rowOff>
    </xdr:to>
    <xdr:sp macro="" textlink="">
      <xdr:nvSpPr>
        <xdr:cNvPr id="248" name="楕円 247">
          <a:extLst>
            <a:ext uri="{FF2B5EF4-FFF2-40B4-BE49-F238E27FC236}">
              <a16:creationId xmlns:a16="http://schemas.microsoft.com/office/drawing/2014/main" id="{87AF4860-D4A0-4A39-B8B5-CD6DD5C0F47F}"/>
            </a:ext>
          </a:extLst>
        </xdr:cNvPr>
        <xdr:cNvSpPr/>
      </xdr:nvSpPr>
      <xdr:spPr>
        <a:xfrm>
          <a:off x="9588500" y="1096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44717</xdr:rowOff>
    </xdr:from>
    <xdr:to>
      <xdr:col>55</xdr:col>
      <xdr:colOff>0</xdr:colOff>
      <xdr:row>64</xdr:row>
      <xdr:rowOff>47376</xdr:rowOff>
    </xdr:to>
    <xdr:cxnSp macro="">
      <xdr:nvCxnSpPr>
        <xdr:cNvPr id="249" name="直線コネクタ 248">
          <a:extLst>
            <a:ext uri="{FF2B5EF4-FFF2-40B4-BE49-F238E27FC236}">
              <a16:creationId xmlns:a16="http://schemas.microsoft.com/office/drawing/2014/main" id="{D14DA571-F34F-47EC-9EE8-F244499FD015}"/>
            </a:ext>
          </a:extLst>
        </xdr:cNvPr>
        <xdr:cNvCxnSpPr/>
      </xdr:nvCxnSpPr>
      <xdr:spPr>
        <a:xfrm flipV="1">
          <a:off x="9639300" y="11017517"/>
          <a:ext cx="838200" cy="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168277</xdr:rowOff>
    </xdr:from>
    <xdr:to>
      <xdr:col>46</xdr:col>
      <xdr:colOff>38100</xdr:colOff>
      <xdr:row>64</xdr:row>
      <xdr:rowOff>98427</xdr:rowOff>
    </xdr:to>
    <xdr:sp macro="" textlink="">
      <xdr:nvSpPr>
        <xdr:cNvPr id="250" name="楕円 249">
          <a:extLst>
            <a:ext uri="{FF2B5EF4-FFF2-40B4-BE49-F238E27FC236}">
              <a16:creationId xmlns:a16="http://schemas.microsoft.com/office/drawing/2014/main" id="{8376C07A-C2D7-4764-B571-0D7118F533C2}"/>
            </a:ext>
          </a:extLst>
        </xdr:cNvPr>
        <xdr:cNvSpPr/>
      </xdr:nvSpPr>
      <xdr:spPr>
        <a:xfrm>
          <a:off x="8699500" y="1096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47376</xdr:rowOff>
    </xdr:from>
    <xdr:to>
      <xdr:col>50</xdr:col>
      <xdr:colOff>114300</xdr:colOff>
      <xdr:row>64</xdr:row>
      <xdr:rowOff>47627</xdr:rowOff>
    </xdr:to>
    <xdr:cxnSp macro="">
      <xdr:nvCxnSpPr>
        <xdr:cNvPr id="251" name="直線コネクタ 250">
          <a:extLst>
            <a:ext uri="{FF2B5EF4-FFF2-40B4-BE49-F238E27FC236}">
              <a16:creationId xmlns:a16="http://schemas.microsoft.com/office/drawing/2014/main" id="{67AD48E0-4ECF-4C13-B6F2-3C3FED22F6D5}"/>
            </a:ext>
          </a:extLst>
        </xdr:cNvPr>
        <xdr:cNvCxnSpPr/>
      </xdr:nvCxnSpPr>
      <xdr:spPr>
        <a:xfrm flipV="1">
          <a:off x="8750300" y="11020176"/>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168586</xdr:rowOff>
    </xdr:from>
    <xdr:to>
      <xdr:col>41</xdr:col>
      <xdr:colOff>101600</xdr:colOff>
      <xdr:row>64</xdr:row>
      <xdr:rowOff>98736</xdr:rowOff>
    </xdr:to>
    <xdr:sp macro="" textlink="">
      <xdr:nvSpPr>
        <xdr:cNvPr id="252" name="楕円 251">
          <a:extLst>
            <a:ext uri="{FF2B5EF4-FFF2-40B4-BE49-F238E27FC236}">
              <a16:creationId xmlns:a16="http://schemas.microsoft.com/office/drawing/2014/main" id="{92FE612A-D6C6-46F1-8A8F-08EAAC3EA3D3}"/>
            </a:ext>
          </a:extLst>
        </xdr:cNvPr>
        <xdr:cNvSpPr/>
      </xdr:nvSpPr>
      <xdr:spPr>
        <a:xfrm>
          <a:off x="7810500" y="1096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47627</xdr:rowOff>
    </xdr:from>
    <xdr:to>
      <xdr:col>45</xdr:col>
      <xdr:colOff>177800</xdr:colOff>
      <xdr:row>64</xdr:row>
      <xdr:rowOff>47936</xdr:rowOff>
    </xdr:to>
    <xdr:cxnSp macro="">
      <xdr:nvCxnSpPr>
        <xdr:cNvPr id="253" name="直線コネクタ 252">
          <a:extLst>
            <a:ext uri="{FF2B5EF4-FFF2-40B4-BE49-F238E27FC236}">
              <a16:creationId xmlns:a16="http://schemas.microsoft.com/office/drawing/2014/main" id="{D7771D80-E7A0-4CDE-81A5-CBAF2C6E9EC9}"/>
            </a:ext>
          </a:extLst>
        </xdr:cNvPr>
        <xdr:cNvCxnSpPr/>
      </xdr:nvCxnSpPr>
      <xdr:spPr>
        <a:xfrm flipV="1">
          <a:off x="7861300" y="11020427"/>
          <a:ext cx="889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168826</xdr:rowOff>
    </xdr:from>
    <xdr:to>
      <xdr:col>36</xdr:col>
      <xdr:colOff>165100</xdr:colOff>
      <xdr:row>64</xdr:row>
      <xdr:rowOff>98976</xdr:rowOff>
    </xdr:to>
    <xdr:sp macro="" textlink="">
      <xdr:nvSpPr>
        <xdr:cNvPr id="254" name="楕円 253">
          <a:extLst>
            <a:ext uri="{FF2B5EF4-FFF2-40B4-BE49-F238E27FC236}">
              <a16:creationId xmlns:a16="http://schemas.microsoft.com/office/drawing/2014/main" id="{0423B0CE-4F2A-41AB-B136-87D59E8F24ED}"/>
            </a:ext>
          </a:extLst>
        </xdr:cNvPr>
        <xdr:cNvSpPr/>
      </xdr:nvSpPr>
      <xdr:spPr>
        <a:xfrm>
          <a:off x="6921500" y="1097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47936</xdr:rowOff>
    </xdr:from>
    <xdr:to>
      <xdr:col>41</xdr:col>
      <xdr:colOff>50800</xdr:colOff>
      <xdr:row>64</xdr:row>
      <xdr:rowOff>48176</xdr:rowOff>
    </xdr:to>
    <xdr:cxnSp macro="">
      <xdr:nvCxnSpPr>
        <xdr:cNvPr id="255" name="直線コネクタ 254">
          <a:extLst>
            <a:ext uri="{FF2B5EF4-FFF2-40B4-BE49-F238E27FC236}">
              <a16:creationId xmlns:a16="http://schemas.microsoft.com/office/drawing/2014/main" id="{9ADDD2B2-4A77-48FF-A928-298FE283C847}"/>
            </a:ext>
          </a:extLst>
        </xdr:cNvPr>
        <xdr:cNvCxnSpPr/>
      </xdr:nvCxnSpPr>
      <xdr:spPr>
        <a:xfrm flipV="1">
          <a:off x="6972300" y="11020736"/>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AD7B8242-3BEA-44D5-B426-78D4CE3929DB}"/>
            </a:ext>
          </a:extLst>
        </xdr:cNvPr>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425E55F5-9E34-4D6A-BEAE-00DEA214CF7C}"/>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7F6063FD-3400-4992-BB77-B8044639F6C0}"/>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EC0DC971-5F4F-417A-9FAE-D14D7BCCDBA4}"/>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89303</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CD621336-B5D2-47E3-8F45-FD5C2B63097E}"/>
            </a:ext>
          </a:extLst>
        </xdr:cNvPr>
        <xdr:cNvSpPr txBox="1"/>
      </xdr:nvSpPr>
      <xdr:spPr>
        <a:xfrm>
          <a:off x="9359411" y="1106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89554</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81762DA8-CD1B-432F-8798-7F732180B77C}"/>
            </a:ext>
          </a:extLst>
        </xdr:cNvPr>
        <xdr:cNvSpPr txBox="1"/>
      </xdr:nvSpPr>
      <xdr:spPr>
        <a:xfrm>
          <a:off x="8483111" y="1106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89863</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82284EA3-73D7-4B67-9D23-78CCB41657E9}"/>
            </a:ext>
          </a:extLst>
        </xdr:cNvPr>
        <xdr:cNvSpPr txBox="1"/>
      </xdr:nvSpPr>
      <xdr:spPr>
        <a:xfrm>
          <a:off x="7594111" y="1106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90103</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61E8313B-1B9B-45C9-8ECC-9D0488CFBE9F}"/>
            </a:ext>
          </a:extLst>
        </xdr:cNvPr>
        <xdr:cNvSpPr txBox="1"/>
      </xdr:nvSpPr>
      <xdr:spPr>
        <a:xfrm>
          <a:off x="6705111" y="110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A1650C9D-D768-4764-9631-8C1E3147D25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BD2AFF95-50FE-48EE-AC42-AF0DA6F7E66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738F3F03-D6E3-4D08-A2D7-F5C6A44FAE6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85EE0751-C04B-47AB-B570-BBDFCA914D3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F5F3BB61-958F-4C3F-BAEC-80C8CF67555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CF23D33C-1357-4BF5-A1B3-AE80CC6B2BC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66ED8C18-B894-44BB-A0DD-D60BAE403D5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D686928C-44EE-45A6-9311-7B756D4F577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83A1A517-D709-49F1-8A03-555BAA5B74B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82CE1D9F-AF74-44D0-A349-44B37FD407E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3AA5EA1B-A6CA-4EB1-A512-5A6714DA573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ECE88F13-B8B7-462A-9EDE-1146FDC9055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A72FB0C-AAEC-4161-B25B-BDFAD251CA5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1D176BA5-DA36-4460-BD47-20613F3DAC8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481ACABD-ACFA-4186-939D-5925B5BD547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BB5DE581-DF76-437D-951D-E2EF01557EB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859FEB9E-F9A1-47CD-BAF9-F01201BAC55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D36DC899-8574-4BFC-9505-50AD5B92C56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B1EA01AE-46F4-49AF-8715-C21EF73B05C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3AFDF25F-C9B3-4C0D-BA08-DE696BA347E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7CBD9A00-365B-4808-BF5D-EFBBBB3C750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AA955511-3C1F-4199-9F90-76BDEC275B9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F86949B9-22EE-4923-92B6-AC02D9A4094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30C937CD-68FC-4A16-8C8A-9D3DB523839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FD9E47FF-C20A-429E-8B35-8A8D0518EA1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67ACF257-4ADA-401C-A1FE-F863392F1F90}"/>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F70DB944-B8D3-4917-ADF6-0421571FC24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C5D18942-B7B7-4FA6-9B66-59EEEAECD4D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FB076242-DF1F-45C1-91E7-496EF4A01283}"/>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id="{67445EF6-C330-4BE6-A535-F3FDF7AD49E2}"/>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6C5417D5-C399-4BDE-A014-DC7E35C94501}"/>
            </a:ext>
          </a:extLst>
        </xdr:cNvPr>
        <xdr:cNvSpPr txBox="1"/>
      </xdr:nvSpPr>
      <xdr:spPr>
        <a:xfrm>
          <a:off x="4673600" y="1419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id="{B1B7C62B-3A2F-4961-8AF8-2140C54218C6}"/>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a16="http://schemas.microsoft.com/office/drawing/2014/main" id="{3C241F30-D789-407C-AC73-0041BAF758DA}"/>
            </a:ext>
          </a:extLst>
        </xdr:cNvPr>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id="{C15E30D2-DF8D-43A7-B6FE-39C72699FC7F}"/>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a16="http://schemas.microsoft.com/office/drawing/2014/main" id="{71646E66-984F-4EBD-A376-F21094FB838F}"/>
            </a:ext>
          </a:extLst>
        </xdr:cNvPr>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a16="http://schemas.microsoft.com/office/drawing/2014/main" id="{7FE5204E-97BE-415B-ADE7-D2E3F0A5C0B9}"/>
            </a:ext>
          </a:extLst>
        </xdr:cNvPr>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11E214E-5EC7-4F6A-B0A5-55A0B970A73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CBE7604-57EA-4B86-BFAE-4DF8ADEC72C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AB906C0-7A6E-4FEC-828F-CD7E5378487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93CF91B-3466-43EF-B03C-319136FC420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AD997FA-3579-4483-BBB8-32C203DCE2C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68943</xdr:rowOff>
    </xdr:from>
    <xdr:to>
      <xdr:col>24</xdr:col>
      <xdr:colOff>114300</xdr:colOff>
      <xdr:row>82</xdr:row>
      <xdr:rowOff>170543</xdr:rowOff>
    </xdr:to>
    <xdr:sp macro="" textlink="">
      <xdr:nvSpPr>
        <xdr:cNvPr id="305" name="楕円 304">
          <a:extLst>
            <a:ext uri="{FF2B5EF4-FFF2-40B4-BE49-F238E27FC236}">
              <a16:creationId xmlns:a16="http://schemas.microsoft.com/office/drawing/2014/main" id="{B820735A-DD1F-4D50-9C72-D05889F47941}"/>
            </a:ext>
          </a:extLst>
        </xdr:cNvPr>
        <xdr:cNvSpPr/>
      </xdr:nvSpPr>
      <xdr:spPr>
        <a:xfrm>
          <a:off x="45847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91820</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2BBF5115-6DAA-4A15-8B82-F306F16CC219}"/>
            </a:ext>
          </a:extLst>
        </xdr:cNvPr>
        <xdr:cNvSpPr txBox="1"/>
      </xdr:nvSpPr>
      <xdr:spPr>
        <a:xfrm>
          <a:off x="4673600" y="139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46082</xdr:rowOff>
    </xdr:from>
    <xdr:to>
      <xdr:col>20</xdr:col>
      <xdr:colOff>38100</xdr:colOff>
      <xdr:row>82</xdr:row>
      <xdr:rowOff>147682</xdr:rowOff>
    </xdr:to>
    <xdr:sp macro="" textlink="">
      <xdr:nvSpPr>
        <xdr:cNvPr id="307" name="楕円 306">
          <a:extLst>
            <a:ext uri="{FF2B5EF4-FFF2-40B4-BE49-F238E27FC236}">
              <a16:creationId xmlns:a16="http://schemas.microsoft.com/office/drawing/2014/main" id="{249E99C4-EF39-4C5D-8FA8-F2C49D390EAF}"/>
            </a:ext>
          </a:extLst>
        </xdr:cNvPr>
        <xdr:cNvSpPr/>
      </xdr:nvSpPr>
      <xdr:spPr>
        <a:xfrm>
          <a:off x="3746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96882</xdr:rowOff>
    </xdr:from>
    <xdr:to>
      <xdr:col>24</xdr:col>
      <xdr:colOff>63500</xdr:colOff>
      <xdr:row>82</xdr:row>
      <xdr:rowOff>119743</xdr:rowOff>
    </xdr:to>
    <xdr:cxnSp macro="">
      <xdr:nvCxnSpPr>
        <xdr:cNvPr id="308" name="直線コネクタ 307">
          <a:extLst>
            <a:ext uri="{FF2B5EF4-FFF2-40B4-BE49-F238E27FC236}">
              <a16:creationId xmlns:a16="http://schemas.microsoft.com/office/drawing/2014/main" id="{4A8D869B-2CD6-4F0F-80C3-0F98185467D4}"/>
            </a:ext>
          </a:extLst>
        </xdr:cNvPr>
        <xdr:cNvCxnSpPr/>
      </xdr:nvCxnSpPr>
      <xdr:spPr>
        <a:xfrm>
          <a:off x="3797300" y="1415578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18324</xdr:rowOff>
    </xdr:from>
    <xdr:to>
      <xdr:col>15</xdr:col>
      <xdr:colOff>101600</xdr:colOff>
      <xdr:row>82</xdr:row>
      <xdr:rowOff>119924</xdr:rowOff>
    </xdr:to>
    <xdr:sp macro="" textlink="">
      <xdr:nvSpPr>
        <xdr:cNvPr id="309" name="楕円 308">
          <a:extLst>
            <a:ext uri="{FF2B5EF4-FFF2-40B4-BE49-F238E27FC236}">
              <a16:creationId xmlns:a16="http://schemas.microsoft.com/office/drawing/2014/main" id="{C0E6A640-495B-4CC2-92A9-1F16ABFB74ED}"/>
            </a:ext>
          </a:extLst>
        </xdr:cNvPr>
        <xdr:cNvSpPr/>
      </xdr:nvSpPr>
      <xdr:spPr>
        <a:xfrm>
          <a:off x="2857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69124</xdr:rowOff>
    </xdr:from>
    <xdr:to>
      <xdr:col>19</xdr:col>
      <xdr:colOff>177800</xdr:colOff>
      <xdr:row>82</xdr:row>
      <xdr:rowOff>96882</xdr:rowOff>
    </xdr:to>
    <xdr:cxnSp macro="">
      <xdr:nvCxnSpPr>
        <xdr:cNvPr id="310" name="直線コネクタ 309">
          <a:extLst>
            <a:ext uri="{FF2B5EF4-FFF2-40B4-BE49-F238E27FC236}">
              <a16:creationId xmlns:a16="http://schemas.microsoft.com/office/drawing/2014/main" id="{3D022AB4-D7F0-437B-A8B2-5B4D1B2F76C0}"/>
            </a:ext>
          </a:extLst>
        </xdr:cNvPr>
        <xdr:cNvCxnSpPr/>
      </xdr:nvCxnSpPr>
      <xdr:spPr>
        <a:xfrm>
          <a:off x="2908300" y="1412802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158750</xdr:rowOff>
    </xdr:from>
    <xdr:to>
      <xdr:col>10</xdr:col>
      <xdr:colOff>165100</xdr:colOff>
      <xdr:row>82</xdr:row>
      <xdr:rowOff>88900</xdr:rowOff>
    </xdr:to>
    <xdr:sp macro="" textlink="">
      <xdr:nvSpPr>
        <xdr:cNvPr id="311" name="楕円 310">
          <a:extLst>
            <a:ext uri="{FF2B5EF4-FFF2-40B4-BE49-F238E27FC236}">
              <a16:creationId xmlns:a16="http://schemas.microsoft.com/office/drawing/2014/main" id="{69A52B8D-2C8C-4B1C-885B-EBDE900E6EEE}"/>
            </a:ext>
          </a:extLst>
        </xdr:cNvPr>
        <xdr:cNvSpPr/>
      </xdr:nvSpPr>
      <xdr:spPr>
        <a:xfrm>
          <a:off x="196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38100</xdr:rowOff>
    </xdr:from>
    <xdr:to>
      <xdr:col>15</xdr:col>
      <xdr:colOff>50800</xdr:colOff>
      <xdr:row>82</xdr:row>
      <xdr:rowOff>69124</xdr:rowOff>
    </xdr:to>
    <xdr:cxnSp macro="">
      <xdr:nvCxnSpPr>
        <xdr:cNvPr id="312" name="直線コネクタ 311">
          <a:extLst>
            <a:ext uri="{FF2B5EF4-FFF2-40B4-BE49-F238E27FC236}">
              <a16:creationId xmlns:a16="http://schemas.microsoft.com/office/drawing/2014/main" id="{6CA35570-B887-413A-9733-9374973FA936}"/>
            </a:ext>
          </a:extLst>
        </xdr:cNvPr>
        <xdr:cNvCxnSpPr/>
      </xdr:nvCxnSpPr>
      <xdr:spPr>
        <a:xfrm>
          <a:off x="2019300" y="140970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126093</xdr:rowOff>
    </xdr:from>
    <xdr:to>
      <xdr:col>6</xdr:col>
      <xdr:colOff>38100</xdr:colOff>
      <xdr:row>82</xdr:row>
      <xdr:rowOff>56243</xdr:rowOff>
    </xdr:to>
    <xdr:sp macro="" textlink="">
      <xdr:nvSpPr>
        <xdr:cNvPr id="313" name="楕円 312">
          <a:extLst>
            <a:ext uri="{FF2B5EF4-FFF2-40B4-BE49-F238E27FC236}">
              <a16:creationId xmlns:a16="http://schemas.microsoft.com/office/drawing/2014/main" id="{E77F4485-F46B-4B4C-A2A5-191D2D5C2E61}"/>
            </a:ext>
          </a:extLst>
        </xdr:cNvPr>
        <xdr:cNvSpPr/>
      </xdr:nvSpPr>
      <xdr:spPr>
        <a:xfrm>
          <a:off x="1079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5443</xdr:rowOff>
    </xdr:from>
    <xdr:to>
      <xdr:col>10</xdr:col>
      <xdr:colOff>114300</xdr:colOff>
      <xdr:row>82</xdr:row>
      <xdr:rowOff>38100</xdr:rowOff>
    </xdr:to>
    <xdr:cxnSp macro="">
      <xdr:nvCxnSpPr>
        <xdr:cNvPr id="314" name="直線コネクタ 313">
          <a:extLst>
            <a:ext uri="{FF2B5EF4-FFF2-40B4-BE49-F238E27FC236}">
              <a16:creationId xmlns:a16="http://schemas.microsoft.com/office/drawing/2014/main" id="{31E43C1A-521A-4342-BEA2-C70AF9AAF6BF}"/>
            </a:ext>
          </a:extLst>
        </xdr:cNvPr>
        <xdr:cNvCxnSpPr/>
      </xdr:nvCxnSpPr>
      <xdr:spPr>
        <a:xfrm>
          <a:off x="1130300" y="1406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133911</xdr:rowOff>
    </xdr:from>
    <xdr:ext cx="405111" cy="259045"/>
    <xdr:sp macro="" textlink="">
      <xdr:nvSpPr>
        <xdr:cNvPr id="315" name="n_1aveValue【公営住宅】&#10;有形固定資産減価償却率">
          <a:extLst>
            <a:ext uri="{FF2B5EF4-FFF2-40B4-BE49-F238E27FC236}">
              <a16:creationId xmlns:a16="http://schemas.microsoft.com/office/drawing/2014/main" id="{A4994D5D-8144-4830-983E-F251F359D18C}"/>
            </a:ext>
          </a:extLst>
        </xdr:cNvPr>
        <xdr:cNvSpPr txBox="1"/>
      </xdr:nvSpPr>
      <xdr:spPr>
        <a:xfrm>
          <a:off x="35820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6" name="n_2aveValue【公営住宅】&#10;有形固定資産減価償却率">
          <a:extLst>
            <a:ext uri="{FF2B5EF4-FFF2-40B4-BE49-F238E27FC236}">
              <a16:creationId xmlns:a16="http://schemas.microsoft.com/office/drawing/2014/main" id="{CFFCA76F-33EC-4AF4-A5F6-3EBEB0E99BA7}"/>
            </a:ext>
          </a:extLst>
        </xdr:cNvPr>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129013</xdr:rowOff>
    </xdr:from>
    <xdr:ext cx="405111" cy="259045"/>
    <xdr:sp macro="" textlink="">
      <xdr:nvSpPr>
        <xdr:cNvPr id="317" name="n_3aveValue【公営住宅】&#10;有形固定資産減価償却率">
          <a:extLst>
            <a:ext uri="{FF2B5EF4-FFF2-40B4-BE49-F238E27FC236}">
              <a16:creationId xmlns:a16="http://schemas.microsoft.com/office/drawing/2014/main" id="{878DED8A-0A05-4053-8524-92C8C3EEF30A}"/>
            </a:ext>
          </a:extLst>
        </xdr:cNvPr>
        <xdr:cNvSpPr txBox="1"/>
      </xdr:nvSpPr>
      <xdr:spPr>
        <a:xfrm>
          <a:off x="1816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57166</xdr:rowOff>
    </xdr:from>
    <xdr:ext cx="405111" cy="259045"/>
    <xdr:sp macro="" textlink="">
      <xdr:nvSpPr>
        <xdr:cNvPr id="318" name="n_4aveValue【公営住宅】&#10;有形固定資産減価償却率">
          <a:extLst>
            <a:ext uri="{FF2B5EF4-FFF2-40B4-BE49-F238E27FC236}">
              <a16:creationId xmlns:a16="http://schemas.microsoft.com/office/drawing/2014/main" id="{F29ABC94-BFC9-4455-A2E9-5EA9769CB115}"/>
            </a:ext>
          </a:extLst>
        </xdr:cNvPr>
        <xdr:cNvSpPr txBox="1"/>
      </xdr:nvSpPr>
      <xdr:spPr>
        <a:xfrm>
          <a:off x="927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164209</xdr:rowOff>
    </xdr:from>
    <xdr:ext cx="405111" cy="259045"/>
    <xdr:sp macro="" textlink="">
      <xdr:nvSpPr>
        <xdr:cNvPr id="319" name="n_1mainValue【公営住宅】&#10;有形固定資産減価償却率">
          <a:extLst>
            <a:ext uri="{FF2B5EF4-FFF2-40B4-BE49-F238E27FC236}">
              <a16:creationId xmlns:a16="http://schemas.microsoft.com/office/drawing/2014/main" id="{1A6AA230-6EE3-47C7-AADB-AD69F844BE1F}"/>
            </a:ext>
          </a:extLst>
        </xdr:cNvPr>
        <xdr:cNvSpPr txBox="1"/>
      </xdr:nvSpPr>
      <xdr:spPr>
        <a:xfrm>
          <a:off x="35820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136451</xdr:rowOff>
    </xdr:from>
    <xdr:ext cx="405111" cy="259045"/>
    <xdr:sp macro="" textlink="">
      <xdr:nvSpPr>
        <xdr:cNvPr id="320" name="n_2mainValue【公営住宅】&#10;有形固定資産減価償却率">
          <a:extLst>
            <a:ext uri="{FF2B5EF4-FFF2-40B4-BE49-F238E27FC236}">
              <a16:creationId xmlns:a16="http://schemas.microsoft.com/office/drawing/2014/main" id="{EB072232-2445-406E-ADB6-409D35B01F14}"/>
            </a:ext>
          </a:extLst>
        </xdr:cNvPr>
        <xdr:cNvSpPr txBox="1"/>
      </xdr:nvSpPr>
      <xdr:spPr>
        <a:xfrm>
          <a:off x="2705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105427</xdr:rowOff>
    </xdr:from>
    <xdr:ext cx="405111" cy="259045"/>
    <xdr:sp macro="" textlink="">
      <xdr:nvSpPr>
        <xdr:cNvPr id="321" name="n_3mainValue【公営住宅】&#10;有形固定資産減価償却率">
          <a:extLst>
            <a:ext uri="{FF2B5EF4-FFF2-40B4-BE49-F238E27FC236}">
              <a16:creationId xmlns:a16="http://schemas.microsoft.com/office/drawing/2014/main" id="{96EAD821-3758-41FD-B654-DB6F5266E1C6}"/>
            </a:ext>
          </a:extLst>
        </xdr:cNvPr>
        <xdr:cNvSpPr txBox="1"/>
      </xdr:nvSpPr>
      <xdr:spPr>
        <a:xfrm>
          <a:off x="1816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72770</xdr:rowOff>
    </xdr:from>
    <xdr:ext cx="405111" cy="259045"/>
    <xdr:sp macro="" textlink="">
      <xdr:nvSpPr>
        <xdr:cNvPr id="322" name="n_4mainValue【公営住宅】&#10;有形固定資産減価償却率">
          <a:extLst>
            <a:ext uri="{FF2B5EF4-FFF2-40B4-BE49-F238E27FC236}">
              <a16:creationId xmlns:a16="http://schemas.microsoft.com/office/drawing/2014/main" id="{9B1EF8B7-798C-4D64-9B72-7BE94B5D5188}"/>
            </a:ext>
          </a:extLst>
        </xdr:cNvPr>
        <xdr:cNvSpPr txBox="1"/>
      </xdr:nvSpPr>
      <xdr:spPr>
        <a:xfrm>
          <a:off x="927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F5130E58-E83B-4046-BE2F-44225342791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5611360D-2E77-4D3C-8342-50E00A94874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AE37C6F8-ABC0-410E-A9DA-4C97E55CF0C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FB23E105-8026-4059-9BC3-E8E377C72C9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DB6C9BA6-D4C7-42CD-944D-750D5FDB651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C28A63B7-2297-4163-83D6-69DA4A2B1C4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494C9FE7-2CC2-43E2-BFDE-A72A5A7B114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48068927-CA13-44D8-94F7-BFCA4AFA1EA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695E9585-6DFA-4AC1-AEEA-9168E0CED9D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86EE6575-61B0-44D7-A893-691BF204799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3D2D20C6-A6CE-4C54-8E7A-08B841774E8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9E7DCADE-70D8-4A55-B9C5-91FA4E8C1BC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5714533A-5EFB-4BE4-B298-6981612619A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620B5218-ECBE-40FF-81B2-E4B6F12B488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4A01CB54-3AFF-4C0F-B0BB-8D61A1EAF61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AEF0F2DB-12AB-4936-BC7E-550415E95D4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AFC5530E-3B16-4BB6-83F9-6E82226F781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ADFDE7C8-9992-456D-8593-9EBF05998338}"/>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4282F2FB-0705-43A1-BF1A-9F9E345B96C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7CD882B7-BFA1-43D1-B0FD-39156DA6A76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A97F178F-4192-486A-88AF-CF3F7E6CAC0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BDDEAECD-62E7-477F-A4F5-7A5919930FB0}"/>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A8912154-CFB1-495F-8F93-4F18F8C41189}"/>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975F1D38-9907-438A-BC03-43A715C6E077}"/>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id="{8DE7ACCD-8D96-4CD6-B36A-C6222D070F76}"/>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id="{7E27F478-5D83-4B37-8751-CC01A91AC5DD}"/>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a:extLst>
            <a:ext uri="{FF2B5EF4-FFF2-40B4-BE49-F238E27FC236}">
              <a16:creationId xmlns:a16="http://schemas.microsoft.com/office/drawing/2014/main" id="{AC7C1A79-4D9A-43D2-AE71-AD44DAA6A5D6}"/>
            </a:ext>
          </a:extLst>
        </xdr:cNvPr>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id="{553CBB04-6942-4B73-8F8F-04BD238ABB5F}"/>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a16="http://schemas.microsoft.com/office/drawing/2014/main" id="{26C4C4D5-CA28-454C-92EB-9F3F5438275E}"/>
            </a:ext>
          </a:extLst>
        </xdr:cNvPr>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a16="http://schemas.microsoft.com/office/drawing/2014/main" id="{F745A59B-EAA8-43B9-84A5-3161962878FB}"/>
            </a:ext>
          </a:extLst>
        </xdr:cNvPr>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a16="http://schemas.microsoft.com/office/drawing/2014/main" id="{0F0CABBD-94DE-40F6-8D23-EDCACEE5F0C7}"/>
            </a:ext>
          </a:extLst>
        </xdr:cNvPr>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a16="http://schemas.microsoft.com/office/drawing/2014/main" id="{CE2DE8D1-C4D3-4D22-9BC7-E960D3941616}"/>
            </a:ext>
          </a:extLst>
        </xdr:cNvPr>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ACF7C705-090D-48F4-9077-35EC49B72C6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F28D860-8A7F-488F-90E2-795C8260D82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424D0EB-723A-425B-BBF1-857616DE590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62E7C56-7CFD-4E3A-A1A7-4203D089783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AF7A4A2-E41D-40AC-AC2C-7E1F74A4D97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97943</xdr:rowOff>
    </xdr:from>
    <xdr:to>
      <xdr:col>55</xdr:col>
      <xdr:colOff>50800</xdr:colOff>
      <xdr:row>86</xdr:row>
      <xdr:rowOff>28093</xdr:rowOff>
    </xdr:to>
    <xdr:sp macro="" textlink="">
      <xdr:nvSpPr>
        <xdr:cNvPr id="360" name="楕円 359">
          <a:extLst>
            <a:ext uri="{FF2B5EF4-FFF2-40B4-BE49-F238E27FC236}">
              <a16:creationId xmlns:a16="http://schemas.microsoft.com/office/drawing/2014/main" id="{C8F6C472-ED0E-4566-9561-36C44946D670}"/>
            </a:ext>
          </a:extLst>
        </xdr:cNvPr>
        <xdr:cNvSpPr/>
      </xdr:nvSpPr>
      <xdr:spPr>
        <a:xfrm>
          <a:off x="10426700" y="1467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12870</xdr:rowOff>
    </xdr:from>
    <xdr:ext cx="469744" cy="259045"/>
    <xdr:sp macro="" textlink="">
      <xdr:nvSpPr>
        <xdr:cNvPr id="361" name="【公営住宅】&#10;一人当たり面積該当値テキスト">
          <a:extLst>
            <a:ext uri="{FF2B5EF4-FFF2-40B4-BE49-F238E27FC236}">
              <a16:creationId xmlns:a16="http://schemas.microsoft.com/office/drawing/2014/main" id="{CF7E9DE7-EA36-4A6E-989F-FE1315272A4F}"/>
            </a:ext>
          </a:extLst>
        </xdr:cNvPr>
        <xdr:cNvSpPr txBox="1"/>
      </xdr:nvSpPr>
      <xdr:spPr>
        <a:xfrm>
          <a:off x="10515600" y="1458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89942</xdr:rowOff>
    </xdr:from>
    <xdr:to>
      <xdr:col>50</xdr:col>
      <xdr:colOff>165100</xdr:colOff>
      <xdr:row>86</xdr:row>
      <xdr:rowOff>20092</xdr:rowOff>
    </xdr:to>
    <xdr:sp macro="" textlink="">
      <xdr:nvSpPr>
        <xdr:cNvPr id="362" name="楕円 361">
          <a:extLst>
            <a:ext uri="{FF2B5EF4-FFF2-40B4-BE49-F238E27FC236}">
              <a16:creationId xmlns:a16="http://schemas.microsoft.com/office/drawing/2014/main" id="{A5175EED-6C8B-49B1-903D-8B5A42F43E06}"/>
            </a:ext>
          </a:extLst>
        </xdr:cNvPr>
        <xdr:cNvSpPr/>
      </xdr:nvSpPr>
      <xdr:spPr>
        <a:xfrm>
          <a:off x="9588500" y="146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140742</xdr:rowOff>
    </xdr:from>
    <xdr:to>
      <xdr:col>55</xdr:col>
      <xdr:colOff>0</xdr:colOff>
      <xdr:row>85</xdr:row>
      <xdr:rowOff>148743</xdr:rowOff>
    </xdr:to>
    <xdr:cxnSp macro="">
      <xdr:nvCxnSpPr>
        <xdr:cNvPr id="363" name="直線コネクタ 362">
          <a:extLst>
            <a:ext uri="{FF2B5EF4-FFF2-40B4-BE49-F238E27FC236}">
              <a16:creationId xmlns:a16="http://schemas.microsoft.com/office/drawing/2014/main" id="{61FB1D11-1FAB-43AC-ACCD-1429897849F4}"/>
            </a:ext>
          </a:extLst>
        </xdr:cNvPr>
        <xdr:cNvCxnSpPr/>
      </xdr:nvCxnSpPr>
      <xdr:spPr>
        <a:xfrm>
          <a:off x="9639300" y="14713992"/>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90627</xdr:rowOff>
    </xdr:from>
    <xdr:to>
      <xdr:col>46</xdr:col>
      <xdr:colOff>38100</xdr:colOff>
      <xdr:row>86</xdr:row>
      <xdr:rowOff>20777</xdr:rowOff>
    </xdr:to>
    <xdr:sp macro="" textlink="">
      <xdr:nvSpPr>
        <xdr:cNvPr id="364" name="楕円 363">
          <a:extLst>
            <a:ext uri="{FF2B5EF4-FFF2-40B4-BE49-F238E27FC236}">
              <a16:creationId xmlns:a16="http://schemas.microsoft.com/office/drawing/2014/main" id="{EF08BF38-CF8F-4918-B12A-53055652BF51}"/>
            </a:ext>
          </a:extLst>
        </xdr:cNvPr>
        <xdr:cNvSpPr/>
      </xdr:nvSpPr>
      <xdr:spPr>
        <a:xfrm>
          <a:off x="8699500" y="146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140742</xdr:rowOff>
    </xdr:from>
    <xdr:to>
      <xdr:col>50</xdr:col>
      <xdr:colOff>114300</xdr:colOff>
      <xdr:row>85</xdr:row>
      <xdr:rowOff>141427</xdr:rowOff>
    </xdr:to>
    <xdr:cxnSp macro="">
      <xdr:nvCxnSpPr>
        <xdr:cNvPr id="365" name="直線コネクタ 364">
          <a:extLst>
            <a:ext uri="{FF2B5EF4-FFF2-40B4-BE49-F238E27FC236}">
              <a16:creationId xmlns:a16="http://schemas.microsoft.com/office/drawing/2014/main" id="{88946539-62EF-4A54-81A2-B2F15616B66B}"/>
            </a:ext>
          </a:extLst>
        </xdr:cNvPr>
        <xdr:cNvCxnSpPr/>
      </xdr:nvCxnSpPr>
      <xdr:spPr>
        <a:xfrm flipV="1">
          <a:off x="8750300" y="14713992"/>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90856</xdr:rowOff>
    </xdr:from>
    <xdr:to>
      <xdr:col>41</xdr:col>
      <xdr:colOff>101600</xdr:colOff>
      <xdr:row>86</xdr:row>
      <xdr:rowOff>21006</xdr:rowOff>
    </xdr:to>
    <xdr:sp macro="" textlink="">
      <xdr:nvSpPr>
        <xdr:cNvPr id="366" name="楕円 365">
          <a:extLst>
            <a:ext uri="{FF2B5EF4-FFF2-40B4-BE49-F238E27FC236}">
              <a16:creationId xmlns:a16="http://schemas.microsoft.com/office/drawing/2014/main" id="{2ECD5F2E-23B2-40E4-8052-C3A06BC65055}"/>
            </a:ext>
          </a:extLst>
        </xdr:cNvPr>
        <xdr:cNvSpPr/>
      </xdr:nvSpPr>
      <xdr:spPr>
        <a:xfrm>
          <a:off x="7810500" y="1466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141427</xdr:rowOff>
    </xdr:from>
    <xdr:to>
      <xdr:col>45</xdr:col>
      <xdr:colOff>177800</xdr:colOff>
      <xdr:row>85</xdr:row>
      <xdr:rowOff>141656</xdr:rowOff>
    </xdr:to>
    <xdr:cxnSp macro="">
      <xdr:nvCxnSpPr>
        <xdr:cNvPr id="367" name="直線コネクタ 366">
          <a:extLst>
            <a:ext uri="{FF2B5EF4-FFF2-40B4-BE49-F238E27FC236}">
              <a16:creationId xmlns:a16="http://schemas.microsoft.com/office/drawing/2014/main" id="{74591210-0E3D-4FA5-8F14-E5E0F99C8BBD}"/>
            </a:ext>
          </a:extLst>
        </xdr:cNvPr>
        <xdr:cNvCxnSpPr/>
      </xdr:nvCxnSpPr>
      <xdr:spPr>
        <a:xfrm flipV="1">
          <a:off x="7861300" y="1471467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91312</xdr:rowOff>
    </xdr:from>
    <xdr:to>
      <xdr:col>36</xdr:col>
      <xdr:colOff>165100</xdr:colOff>
      <xdr:row>86</xdr:row>
      <xdr:rowOff>21462</xdr:rowOff>
    </xdr:to>
    <xdr:sp macro="" textlink="">
      <xdr:nvSpPr>
        <xdr:cNvPr id="368" name="楕円 367">
          <a:extLst>
            <a:ext uri="{FF2B5EF4-FFF2-40B4-BE49-F238E27FC236}">
              <a16:creationId xmlns:a16="http://schemas.microsoft.com/office/drawing/2014/main" id="{AE86215B-6CA4-4BA1-A5C4-2FD903641FE6}"/>
            </a:ext>
          </a:extLst>
        </xdr:cNvPr>
        <xdr:cNvSpPr/>
      </xdr:nvSpPr>
      <xdr:spPr>
        <a:xfrm>
          <a:off x="6921500" y="1466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141656</xdr:rowOff>
    </xdr:from>
    <xdr:to>
      <xdr:col>41</xdr:col>
      <xdr:colOff>50800</xdr:colOff>
      <xdr:row>85</xdr:row>
      <xdr:rowOff>142112</xdr:rowOff>
    </xdr:to>
    <xdr:cxnSp macro="">
      <xdr:nvCxnSpPr>
        <xdr:cNvPr id="369" name="直線コネクタ 368">
          <a:extLst>
            <a:ext uri="{FF2B5EF4-FFF2-40B4-BE49-F238E27FC236}">
              <a16:creationId xmlns:a16="http://schemas.microsoft.com/office/drawing/2014/main" id="{C2103123-8A08-42AE-AAC2-6DA1E3DBC44E}"/>
            </a:ext>
          </a:extLst>
        </xdr:cNvPr>
        <xdr:cNvCxnSpPr/>
      </xdr:nvCxnSpPr>
      <xdr:spPr>
        <a:xfrm flipV="1">
          <a:off x="6972300" y="14714906"/>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a:extLst>
            <a:ext uri="{FF2B5EF4-FFF2-40B4-BE49-F238E27FC236}">
              <a16:creationId xmlns:a16="http://schemas.microsoft.com/office/drawing/2014/main" id="{233E1F25-FEEA-4E7B-BDD4-4AD54BC20816}"/>
            </a:ext>
          </a:extLst>
        </xdr:cNvPr>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a:extLst>
            <a:ext uri="{FF2B5EF4-FFF2-40B4-BE49-F238E27FC236}">
              <a16:creationId xmlns:a16="http://schemas.microsoft.com/office/drawing/2014/main" id="{86CF9BE3-DA94-457F-BDE5-15A50AB558B6}"/>
            </a:ext>
          </a:extLst>
        </xdr:cNvPr>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a:extLst>
            <a:ext uri="{FF2B5EF4-FFF2-40B4-BE49-F238E27FC236}">
              <a16:creationId xmlns:a16="http://schemas.microsoft.com/office/drawing/2014/main" id="{D633C6A7-F702-49FF-B20C-0AC92520C3C1}"/>
            </a:ext>
          </a:extLst>
        </xdr:cNvPr>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a:extLst>
            <a:ext uri="{FF2B5EF4-FFF2-40B4-BE49-F238E27FC236}">
              <a16:creationId xmlns:a16="http://schemas.microsoft.com/office/drawing/2014/main" id="{F4F1E0EE-F6BA-43E2-8A05-329F8D1817EC}"/>
            </a:ext>
          </a:extLst>
        </xdr:cNvPr>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11219</xdr:rowOff>
    </xdr:from>
    <xdr:ext cx="469744" cy="259045"/>
    <xdr:sp macro="" textlink="">
      <xdr:nvSpPr>
        <xdr:cNvPr id="374" name="n_1mainValue【公営住宅】&#10;一人当たり面積">
          <a:extLst>
            <a:ext uri="{FF2B5EF4-FFF2-40B4-BE49-F238E27FC236}">
              <a16:creationId xmlns:a16="http://schemas.microsoft.com/office/drawing/2014/main" id="{2D378E74-EA77-4592-B9BA-0421D1B4B288}"/>
            </a:ext>
          </a:extLst>
        </xdr:cNvPr>
        <xdr:cNvSpPr txBox="1"/>
      </xdr:nvSpPr>
      <xdr:spPr>
        <a:xfrm>
          <a:off x="9391727" y="1475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11904</xdr:rowOff>
    </xdr:from>
    <xdr:ext cx="469744" cy="259045"/>
    <xdr:sp macro="" textlink="">
      <xdr:nvSpPr>
        <xdr:cNvPr id="375" name="n_2mainValue【公営住宅】&#10;一人当たり面積">
          <a:extLst>
            <a:ext uri="{FF2B5EF4-FFF2-40B4-BE49-F238E27FC236}">
              <a16:creationId xmlns:a16="http://schemas.microsoft.com/office/drawing/2014/main" id="{4C1EF9FC-EA3B-4AD9-B1C6-307F53CF007C}"/>
            </a:ext>
          </a:extLst>
        </xdr:cNvPr>
        <xdr:cNvSpPr txBox="1"/>
      </xdr:nvSpPr>
      <xdr:spPr>
        <a:xfrm>
          <a:off x="8515427" y="1475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12133</xdr:rowOff>
    </xdr:from>
    <xdr:ext cx="469744" cy="259045"/>
    <xdr:sp macro="" textlink="">
      <xdr:nvSpPr>
        <xdr:cNvPr id="376" name="n_3mainValue【公営住宅】&#10;一人当たり面積">
          <a:extLst>
            <a:ext uri="{FF2B5EF4-FFF2-40B4-BE49-F238E27FC236}">
              <a16:creationId xmlns:a16="http://schemas.microsoft.com/office/drawing/2014/main" id="{3BDCD7A4-CC71-459F-B2CF-A847F293BC7B}"/>
            </a:ext>
          </a:extLst>
        </xdr:cNvPr>
        <xdr:cNvSpPr txBox="1"/>
      </xdr:nvSpPr>
      <xdr:spPr>
        <a:xfrm>
          <a:off x="7626427" y="147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12589</xdr:rowOff>
    </xdr:from>
    <xdr:ext cx="469744" cy="259045"/>
    <xdr:sp macro="" textlink="">
      <xdr:nvSpPr>
        <xdr:cNvPr id="377" name="n_4mainValue【公営住宅】&#10;一人当たり面積">
          <a:extLst>
            <a:ext uri="{FF2B5EF4-FFF2-40B4-BE49-F238E27FC236}">
              <a16:creationId xmlns:a16="http://schemas.microsoft.com/office/drawing/2014/main" id="{C80CBD43-8930-4C0B-A0D3-951B6D676077}"/>
            </a:ext>
          </a:extLst>
        </xdr:cNvPr>
        <xdr:cNvSpPr txBox="1"/>
      </xdr:nvSpPr>
      <xdr:spPr>
        <a:xfrm>
          <a:off x="6737427" y="1475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D74EE75B-C8BF-4D97-BD3A-9CF72586E53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BD722A80-2DA9-4848-8690-3CD5AD9055C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A38DDAE1-1C11-4CB6-93F5-0ABAAF97A6B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68D55BFD-6C3A-4257-B432-A32FBA8E818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C9FB9CFC-C5D9-48A8-96AE-75D01DB2800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66CE298-1A13-409D-8B52-5807ACCF346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C28F3548-1124-4DEF-9866-C71240B7F4D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80695FB2-9C02-4EBD-9FDA-49CA885B74C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6D5B384-03C5-4E05-9F85-077AC7A0CA9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F682793F-C070-45B4-97E7-8EE02A4789B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7548A157-0124-479E-A642-631E94D1E31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35655AE3-8847-418D-950A-88F37EAD59B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498630B7-5451-4569-83E8-550AC9E682B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21117A4E-329F-4C8A-AB80-257C1A136FC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344CE700-1661-451F-892A-6BA03C3FD18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529125B-98C7-479F-AAE7-A3673B9AF4C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FA0F549D-5D13-4B55-89EB-8D358E3F1EA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BCBEF194-E020-4C13-A2A1-16643BE208C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3FBD0A7B-7618-4DFD-A7A4-B0D4B9FE139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68C162AA-4C85-4775-B1C7-C7D441DE721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6C32B1D1-534B-4E0B-A797-686AF9C25D4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9D2DF664-8048-4C9D-B909-C0E83FB4E61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FDD2548E-E8BA-41B2-BEE9-B6FF419160C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82B59FAB-A7A1-4107-83F3-3AEBC989119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15A4A508-BF53-4F60-A309-BCBD187D4C5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73CB4407-8609-495E-B3FE-9408F936D99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7F719F2F-87C5-449B-893F-3C1827F6F6D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EFB842B3-D626-498A-9420-655D0C1F594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5B478DB6-C625-4F70-8443-44B397A8A51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795343B8-B724-4CEA-BA85-B7F6B97E064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EF5A6915-B1D6-4219-875D-BC12303AD8F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47742811-601D-40CF-AD58-67B8595FF13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704C21F3-33CB-4B0E-B39A-463DAAC94B9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A3D00BC4-E442-4236-9FDA-D57FF762B8D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567EE4BF-304F-471D-A7FD-AE0AF01AE7B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959B5867-0D84-4C25-A157-438662468DC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CDBDD83F-5FE5-4CB9-AE09-DC1F4670597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928E20E1-9F38-43B2-8F35-FB3F05A1F73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7B870616-10EF-4082-9492-B5924DE2BA7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459A9E51-207E-4247-92C1-8CE40B2BA92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765FACF9-F919-4CFC-AB77-072912DA736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D1CCB54F-0EC0-41D2-8C0A-C22C76BA2EDA}"/>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94781553-A772-4F1A-A87A-2D53E3B1BB4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3A4938FF-1A37-4D47-BC27-4BF3AABA655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B5898E59-000A-4FAA-BFF7-DB546C7945FD}"/>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a:extLst>
            <a:ext uri="{FF2B5EF4-FFF2-40B4-BE49-F238E27FC236}">
              <a16:creationId xmlns:a16="http://schemas.microsoft.com/office/drawing/2014/main" id="{B16A7DDB-CEB2-4910-B753-DE1720E253DC}"/>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AD3F99C8-6BC7-48EF-AEF9-A4EB1981D1C2}"/>
            </a:ext>
          </a:extLst>
        </xdr:cNvPr>
        <xdr:cNvSpPr txBox="1"/>
      </xdr:nvSpPr>
      <xdr:spPr>
        <a:xfrm>
          <a:off x="16357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a:extLst>
            <a:ext uri="{FF2B5EF4-FFF2-40B4-BE49-F238E27FC236}">
              <a16:creationId xmlns:a16="http://schemas.microsoft.com/office/drawing/2014/main" id="{391DFD36-2A37-4C33-A3EB-C8B49E444EFE}"/>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a:extLst>
            <a:ext uri="{FF2B5EF4-FFF2-40B4-BE49-F238E27FC236}">
              <a16:creationId xmlns:a16="http://schemas.microsoft.com/office/drawing/2014/main" id="{95C64CFB-AD19-4184-B501-3652BBD9D3C3}"/>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a:extLst>
            <a:ext uri="{FF2B5EF4-FFF2-40B4-BE49-F238E27FC236}">
              <a16:creationId xmlns:a16="http://schemas.microsoft.com/office/drawing/2014/main" id="{02B61BEB-E475-4989-BB96-96AC1F0ECC47}"/>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a:extLst>
            <a:ext uri="{FF2B5EF4-FFF2-40B4-BE49-F238E27FC236}">
              <a16:creationId xmlns:a16="http://schemas.microsoft.com/office/drawing/2014/main" id="{F8A9949B-C190-4145-9E09-A90E56380AA3}"/>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a:extLst>
            <a:ext uri="{FF2B5EF4-FFF2-40B4-BE49-F238E27FC236}">
              <a16:creationId xmlns:a16="http://schemas.microsoft.com/office/drawing/2014/main" id="{AB04FB4C-9F6B-41E5-8B17-01280F2706EC}"/>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60E4BBF0-AA8D-4F3B-85FF-EAA1EAF098E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114643C9-FCB0-48EF-978F-72EFB09DD7D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1180DDF4-3975-40F6-9F17-C34DC6F62E0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42D2A99-9C3C-482C-BF49-1B55E6FA81C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BFBE217-DA8A-4B20-8E7F-602340BCCC0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146231</xdr:rowOff>
    </xdr:from>
    <xdr:to>
      <xdr:col>85</xdr:col>
      <xdr:colOff>177800</xdr:colOff>
      <xdr:row>36</xdr:row>
      <xdr:rowOff>76381</xdr:rowOff>
    </xdr:to>
    <xdr:sp macro="" textlink="">
      <xdr:nvSpPr>
        <xdr:cNvPr id="435" name="楕円 434">
          <a:extLst>
            <a:ext uri="{FF2B5EF4-FFF2-40B4-BE49-F238E27FC236}">
              <a16:creationId xmlns:a16="http://schemas.microsoft.com/office/drawing/2014/main" id="{70EFC324-B796-415B-9E97-34791901F135}"/>
            </a:ext>
          </a:extLst>
        </xdr:cNvPr>
        <xdr:cNvSpPr/>
      </xdr:nvSpPr>
      <xdr:spPr>
        <a:xfrm>
          <a:off x="162687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169108</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C8C7A7B7-182A-4720-9AD8-D2843AFDD4CC}"/>
            </a:ext>
          </a:extLst>
        </xdr:cNvPr>
        <xdr:cNvSpPr txBox="1"/>
      </xdr:nvSpPr>
      <xdr:spPr>
        <a:xfrm>
          <a:off x="16357600" y="599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111942</xdr:rowOff>
    </xdr:from>
    <xdr:to>
      <xdr:col>81</xdr:col>
      <xdr:colOff>101600</xdr:colOff>
      <xdr:row>36</xdr:row>
      <xdr:rowOff>42092</xdr:rowOff>
    </xdr:to>
    <xdr:sp macro="" textlink="">
      <xdr:nvSpPr>
        <xdr:cNvPr id="437" name="楕円 436">
          <a:extLst>
            <a:ext uri="{FF2B5EF4-FFF2-40B4-BE49-F238E27FC236}">
              <a16:creationId xmlns:a16="http://schemas.microsoft.com/office/drawing/2014/main" id="{72E298CA-567E-43DE-A37A-EA6BBD93741A}"/>
            </a:ext>
          </a:extLst>
        </xdr:cNvPr>
        <xdr:cNvSpPr/>
      </xdr:nvSpPr>
      <xdr:spPr>
        <a:xfrm>
          <a:off x="15430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162742</xdr:rowOff>
    </xdr:from>
    <xdr:to>
      <xdr:col>85</xdr:col>
      <xdr:colOff>127000</xdr:colOff>
      <xdr:row>36</xdr:row>
      <xdr:rowOff>25581</xdr:rowOff>
    </xdr:to>
    <xdr:cxnSp macro="">
      <xdr:nvCxnSpPr>
        <xdr:cNvPr id="438" name="直線コネクタ 437">
          <a:extLst>
            <a:ext uri="{FF2B5EF4-FFF2-40B4-BE49-F238E27FC236}">
              <a16:creationId xmlns:a16="http://schemas.microsoft.com/office/drawing/2014/main" id="{DA17287D-AD05-45CB-BD55-85B34C645BFB}"/>
            </a:ext>
          </a:extLst>
        </xdr:cNvPr>
        <xdr:cNvCxnSpPr/>
      </xdr:nvCxnSpPr>
      <xdr:spPr>
        <a:xfrm>
          <a:off x="15481300" y="616349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76019</xdr:rowOff>
    </xdr:from>
    <xdr:to>
      <xdr:col>76</xdr:col>
      <xdr:colOff>165100</xdr:colOff>
      <xdr:row>36</xdr:row>
      <xdr:rowOff>6169</xdr:rowOff>
    </xdr:to>
    <xdr:sp macro="" textlink="">
      <xdr:nvSpPr>
        <xdr:cNvPr id="439" name="楕円 438">
          <a:extLst>
            <a:ext uri="{FF2B5EF4-FFF2-40B4-BE49-F238E27FC236}">
              <a16:creationId xmlns:a16="http://schemas.microsoft.com/office/drawing/2014/main" id="{B113A4C5-F5A4-452E-9810-DF0833308463}"/>
            </a:ext>
          </a:extLst>
        </xdr:cNvPr>
        <xdr:cNvSpPr/>
      </xdr:nvSpPr>
      <xdr:spPr>
        <a:xfrm>
          <a:off x="145415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126819</xdr:rowOff>
    </xdr:from>
    <xdr:to>
      <xdr:col>81</xdr:col>
      <xdr:colOff>50800</xdr:colOff>
      <xdr:row>35</xdr:row>
      <xdr:rowOff>162742</xdr:rowOff>
    </xdr:to>
    <xdr:cxnSp macro="">
      <xdr:nvCxnSpPr>
        <xdr:cNvPr id="440" name="直線コネクタ 439">
          <a:extLst>
            <a:ext uri="{FF2B5EF4-FFF2-40B4-BE49-F238E27FC236}">
              <a16:creationId xmlns:a16="http://schemas.microsoft.com/office/drawing/2014/main" id="{4BB4AFE5-C605-4825-B76A-70A4D451CD80}"/>
            </a:ext>
          </a:extLst>
        </xdr:cNvPr>
        <xdr:cNvCxnSpPr/>
      </xdr:nvCxnSpPr>
      <xdr:spPr>
        <a:xfrm>
          <a:off x="14592300" y="61275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38463</xdr:rowOff>
    </xdr:from>
    <xdr:to>
      <xdr:col>72</xdr:col>
      <xdr:colOff>38100</xdr:colOff>
      <xdr:row>35</xdr:row>
      <xdr:rowOff>140063</xdr:rowOff>
    </xdr:to>
    <xdr:sp macro="" textlink="">
      <xdr:nvSpPr>
        <xdr:cNvPr id="441" name="楕円 440">
          <a:extLst>
            <a:ext uri="{FF2B5EF4-FFF2-40B4-BE49-F238E27FC236}">
              <a16:creationId xmlns:a16="http://schemas.microsoft.com/office/drawing/2014/main" id="{BE0B7F29-7AD7-4819-A9A0-260134764D48}"/>
            </a:ext>
          </a:extLst>
        </xdr:cNvPr>
        <xdr:cNvSpPr/>
      </xdr:nvSpPr>
      <xdr:spPr>
        <a:xfrm>
          <a:off x="13652500" y="603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89263</xdr:rowOff>
    </xdr:from>
    <xdr:to>
      <xdr:col>76</xdr:col>
      <xdr:colOff>114300</xdr:colOff>
      <xdr:row>35</xdr:row>
      <xdr:rowOff>126819</xdr:rowOff>
    </xdr:to>
    <xdr:cxnSp macro="">
      <xdr:nvCxnSpPr>
        <xdr:cNvPr id="442" name="直線コネクタ 441">
          <a:extLst>
            <a:ext uri="{FF2B5EF4-FFF2-40B4-BE49-F238E27FC236}">
              <a16:creationId xmlns:a16="http://schemas.microsoft.com/office/drawing/2014/main" id="{23E1864C-1837-467A-9830-B3022F8C6A20}"/>
            </a:ext>
          </a:extLst>
        </xdr:cNvPr>
        <xdr:cNvCxnSpPr/>
      </xdr:nvCxnSpPr>
      <xdr:spPr>
        <a:xfrm>
          <a:off x="13703300" y="609001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4173</xdr:rowOff>
    </xdr:from>
    <xdr:to>
      <xdr:col>67</xdr:col>
      <xdr:colOff>101600</xdr:colOff>
      <xdr:row>35</xdr:row>
      <xdr:rowOff>105773</xdr:rowOff>
    </xdr:to>
    <xdr:sp macro="" textlink="">
      <xdr:nvSpPr>
        <xdr:cNvPr id="443" name="楕円 442">
          <a:extLst>
            <a:ext uri="{FF2B5EF4-FFF2-40B4-BE49-F238E27FC236}">
              <a16:creationId xmlns:a16="http://schemas.microsoft.com/office/drawing/2014/main" id="{F0CC74B5-69D2-4DE1-86EF-EA09DE6774B2}"/>
            </a:ext>
          </a:extLst>
        </xdr:cNvPr>
        <xdr:cNvSpPr/>
      </xdr:nvSpPr>
      <xdr:spPr>
        <a:xfrm>
          <a:off x="12763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54973</xdr:rowOff>
    </xdr:from>
    <xdr:to>
      <xdr:col>71</xdr:col>
      <xdr:colOff>177800</xdr:colOff>
      <xdr:row>35</xdr:row>
      <xdr:rowOff>89263</xdr:rowOff>
    </xdr:to>
    <xdr:cxnSp macro="">
      <xdr:nvCxnSpPr>
        <xdr:cNvPr id="444" name="直線コネクタ 443">
          <a:extLst>
            <a:ext uri="{FF2B5EF4-FFF2-40B4-BE49-F238E27FC236}">
              <a16:creationId xmlns:a16="http://schemas.microsoft.com/office/drawing/2014/main" id="{8F020AA8-1429-4ECF-83CA-96E366CC0844}"/>
            </a:ext>
          </a:extLst>
        </xdr:cNvPr>
        <xdr:cNvCxnSpPr/>
      </xdr:nvCxnSpPr>
      <xdr:spPr>
        <a:xfrm>
          <a:off x="12814300" y="60557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57711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56529B2C-96F2-4CC4-8B9A-A582F8352810}"/>
            </a:ext>
          </a:extLst>
        </xdr:cNvPr>
        <xdr:cNvSpPr txBox="1"/>
      </xdr:nvSpPr>
      <xdr:spPr>
        <a:xfrm>
          <a:off x="152660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A662E9C3-1AB6-47C2-AA95-6D3D221956E7}"/>
            </a:ext>
          </a:extLst>
        </xdr:cNvPr>
        <xdr:cNvSpPr txBox="1"/>
      </xdr:nvSpPr>
      <xdr:spPr>
        <a:xfrm>
          <a:off x="14389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75673</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37A48503-8FF6-46CF-8A9D-746205AC5C84}"/>
            </a:ext>
          </a:extLst>
        </xdr:cNvPr>
        <xdr:cNvSpPr txBox="1"/>
      </xdr:nvSpPr>
      <xdr:spPr>
        <a:xfrm>
          <a:off x="13500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881E5582-C535-4DBB-A277-B2B861BE985F}"/>
            </a:ext>
          </a:extLst>
        </xdr:cNvPr>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58619</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7A04D02F-1FB4-4AD3-BC45-87CB5491D3A1}"/>
            </a:ext>
          </a:extLst>
        </xdr:cNvPr>
        <xdr:cNvSpPr txBox="1"/>
      </xdr:nvSpPr>
      <xdr:spPr>
        <a:xfrm>
          <a:off x="152660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22696</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938513E7-51DD-4010-A873-5C9AFFAF9D7A}"/>
            </a:ext>
          </a:extLst>
        </xdr:cNvPr>
        <xdr:cNvSpPr txBox="1"/>
      </xdr:nvSpPr>
      <xdr:spPr>
        <a:xfrm>
          <a:off x="14389744" y="585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156590</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BFBDA92F-F7A5-404D-BE84-264567309807}"/>
            </a:ext>
          </a:extLst>
        </xdr:cNvPr>
        <xdr:cNvSpPr txBox="1"/>
      </xdr:nvSpPr>
      <xdr:spPr>
        <a:xfrm>
          <a:off x="13500744" y="581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122300</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4C0311FD-EBE5-4011-AA43-B93CCD5934CC}"/>
            </a:ext>
          </a:extLst>
        </xdr:cNvPr>
        <xdr:cNvSpPr txBox="1"/>
      </xdr:nvSpPr>
      <xdr:spPr>
        <a:xfrm>
          <a:off x="12611744"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2102209B-3F8C-44F3-88A7-1816A6A5564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1A7C50D5-06E8-414A-957A-48A40AF6AF9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16CF93CD-92A1-4908-B953-C9E401977CE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1813C867-64B5-4002-8AE1-BDAFB61389E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6DB9D9D2-DD28-4B7D-9501-5E3733A88F1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EF78096F-719E-43A1-A03D-98D3D08F1FF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4B72ED52-5F53-44FA-9B7D-1D9B54BF579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9E329B0D-5AB4-410D-BB85-16B7F09E6E4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2D4DA5C6-3633-4954-96F0-9890810A50D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CDCCB57-07AA-4D16-B8BA-BF9FDC6A79E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9D92FEA8-CF51-464F-9EDA-87304C8D807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A62F20F0-E596-4878-A3D8-C3F18BCC88C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3EF17F72-97E0-42E2-91C4-3A6040354E3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E0A93370-CACD-4D3B-B624-E301B5004F5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8D599A9-FB6E-4A68-8315-594CA6B5ECC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C765838F-0183-40BD-9F0C-DEE9233B03B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FA0248AA-AD0B-4434-9C10-5612ACBE384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39D4DD25-025A-4084-81E3-D33D23CC7AE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DDD55007-6AB1-4437-BF42-313DBD5534A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1658D90-73BA-4883-94BE-20B78193D40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58FC12EA-9918-4777-9CB1-3FC8DE28779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a:extLst>
            <a:ext uri="{FF2B5EF4-FFF2-40B4-BE49-F238E27FC236}">
              <a16:creationId xmlns:a16="http://schemas.microsoft.com/office/drawing/2014/main" id="{C25DC289-6AB6-406E-9C96-7AFB3B3F04C8}"/>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55047D1F-276E-43E7-8FE6-0DC260CB9C0B}"/>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a:extLst>
            <a:ext uri="{FF2B5EF4-FFF2-40B4-BE49-F238E27FC236}">
              <a16:creationId xmlns:a16="http://schemas.microsoft.com/office/drawing/2014/main" id="{9A2BFE86-3323-4E6A-A246-8A0433A92387}"/>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2EE45FB-8A93-4332-BC39-031577928497}"/>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a:extLst>
            <a:ext uri="{FF2B5EF4-FFF2-40B4-BE49-F238E27FC236}">
              <a16:creationId xmlns:a16="http://schemas.microsoft.com/office/drawing/2014/main" id="{AEB5FE09-F0D5-4FF9-8F5E-01E9A216EFB1}"/>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F4A48515-29B8-4005-82DA-1588A7182DFF}"/>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a:extLst>
            <a:ext uri="{FF2B5EF4-FFF2-40B4-BE49-F238E27FC236}">
              <a16:creationId xmlns:a16="http://schemas.microsoft.com/office/drawing/2014/main" id="{1D2CEA06-CC39-4823-B440-40AE99DFA61F}"/>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a:extLst>
            <a:ext uri="{FF2B5EF4-FFF2-40B4-BE49-F238E27FC236}">
              <a16:creationId xmlns:a16="http://schemas.microsoft.com/office/drawing/2014/main" id="{093CA119-E022-4796-BB2F-D4C4BC43BA4C}"/>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a:extLst>
            <a:ext uri="{FF2B5EF4-FFF2-40B4-BE49-F238E27FC236}">
              <a16:creationId xmlns:a16="http://schemas.microsoft.com/office/drawing/2014/main" id="{F108C1B5-06C5-4583-8DC9-63D5B2EE960A}"/>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a:extLst>
            <a:ext uri="{FF2B5EF4-FFF2-40B4-BE49-F238E27FC236}">
              <a16:creationId xmlns:a16="http://schemas.microsoft.com/office/drawing/2014/main" id="{5B6521F3-2099-4C6B-A889-F47516739BE5}"/>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a:extLst>
            <a:ext uri="{FF2B5EF4-FFF2-40B4-BE49-F238E27FC236}">
              <a16:creationId xmlns:a16="http://schemas.microsoft.com/office/drawing/2014/main" id="{821A033E-88A4-4D43-8754-98FA3B3CDE9F}"/>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2A46AB7-B11B-4706-AD76-46B7731A50C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DCA070A0-49A0-4CA1-B12C-28890CC37D8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4F469B5-DAB9-4DF1-852C-3E8C407618C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8650355-430F-4C2E-93CB-04F82240AF9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C963FBC-0EC2-49A1-816C-247B9753DE5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169418</xdr:rowOff>
    </xdr:from>
    <xdr:to>
      <xdr:col>116</xdr:col>
      <xdr:colOff>114300</xdr:colOff>
      <xdr:row>40</xdr:row>
      <xdr:rowOff>99568</xdr:rowOff>
    </xdr:to>
    <xdr:sp macro="" textlink="">
      <xdr:nvSpPr>
        <xdr:cNvPr id="490" name="楕円 489">
          <a:extLst>
            <a:ext uri="{FF2B5EF4-FFF2-40B4-BE49-F238E27FC236}">
              <a16:creationId xmlns:a16="http://schemas.microsoft.com/office/drawing/2014/main" id="{3523F28A-F25C-4214-9D18-0EE817D200BB}"/>
            </a:ext>
          </a:extLst>
        </xdr:cNvPr>
        <xdr:cNvSpPr/>
      </xdr:nvSpPr>
      <xdr:spPr>
        <a:xfrm>
          <a:off x="221107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147845</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927565CE-D5BB-4A07-86F9-159C327F1F78}"/>
            </a:ext>
          </a:extLst>
        </xdr:cNvPr>
        <xdr:cNvSpPr txBox="1"/>
      </xdr:nvSpPr>
      <xdr:spPr>
        <a:xfrm>
          <a:off x="22199600"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169418</xdr:rowOff>
    </xdr:from>
    <xdr:to>
      <xdr:col>112</xdr:col>
      <xdr:colOff>38100</xdr:colOff>
      <xdr:row>40</xdr:row>
      <xdr:rowOff>99568</xdr:rowOff>
    </xdr:to>
    <xdr:sp macro="" textlink="">
      <xdr:nvSpPr>
        <xdr:cNvPr id="492" name="楕円 491">
          <a:extLst>
            <a:ext uri="{FF2B5EF4-FFF2-40B4-BE49-F238E27FC236}">
              <a16:creationId xmlns:a16="http://schemas.microsoft.com/office/drawing/2014/main" id="{BE3FB550-C1D9-4F46-A55C-FCAD03380A72}"/>
            </a:ext>
          </a:extLst>
        </xdr:cNvPr>
        <xdr:cNvSpPr/>
      </xdr:nvSpPr>
      <xdr:spPr>
        <a:xfrm>
          <a:off x="21272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48768</xdr:rowOff>
    </xdr:from>
    <xdr:to>
      <xdr:col>116</xdr:col>
      <xdr:colOff>63500</xdr:colOff>
      <xdr:row>40</xdr:row>
      <xdr:rowOff>48768</xdr:rowOff>
    </xdr:to>
    <xdr:cxnSp macro="">
      <xdr:nvCxnSpPr>
        <xdr:cNvPr id="493" name="直線コネクタ 492">
          <a:extLst>
            <a:ext uri="{FF2B5EF4-FFF2-40B4-BE49-F238E27FC236}">
              <a16:creationId xmlns:a16="http://schemas.microsoft.com/office/drawing/2014/main" id="{C0392699-971C-45F2-A010-6BB928CF181C}"/>
            </a:ext>
          </a:extLst>
        </xdr:cNvPr>
        <xdr:cNvCxnSpPr/>
      </xdr:nvCxnSpPr>
      <xdr:spPr>
        <a:xfrm>
          <a:off x="21323300" y="6906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xdr:rowOff>
    </xdr:from>
    <xdr:to>
      <xdr:col>107</xdr:col>
      <xdr:colOff>101600</xdr:colOff>
      <xdr:row>40</xdr:row>
      <xdr:rowOff>101854</xdr:rowOff>
    </xdr:to>
    <xdr:sp macro="" textlink="">
      <xdr:nvSpPr>
        <xdr:cNvPr id="494" name="楕円 493">
          <a:extLst>
            <a:ext uri="{FF2B5EF4-FFF2-40B4-BE49-F238E27FC236}">
              <a16:creationId xmlns:a16="http://schemas.microsoft.com/office/drawing/2014/main" id="{28EB7424-4BAF-418D-AA2D-E990F8B17F8A}"/>
            </a:ext>
          </a:extLst>
        </xdr:cNvPr>
        <xdr:cNvSpPr/>
      </xdr:nvSpPr>
      <xdr:spPr>
        <a:xfrm>
          <a:off x="20383500" y="68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48768</xdr:rowOff>
    </xdr:from>
    <xdr:to>
      <xdr:col>111</xdr:col>
      <xdr:colOff>177800</xdr:colOff>
      <xdr:row>40</xdr:row>
      <xdr:rowOff>51054</xdr:rowOff>
    </xdr:to>
    <xdr:cxnSp macro="">
      <xdr:nvCxnSpPr>
        <xdr:cNvPr id="495" name="直線コネクタ 494">
          <a:extLst>
            <a:ext uri="{FF2B5EF4-FFF2-40B4-BE49-F238E27FC236}">
              <a16:creationId xmlns:a16="http://schemas.microsoft.com/office/drawing/2014/main" id="{53A46CF1-E6EA-4EC5-8F62-2E78C7454218}"/>
            </a:ext>
          </a:extLst>
        </xdr:cNvPr>
        <xdr:cNvCxnSpPr/>
      </xdr:nvCxnSpPr>
      <xdr:spPr>
        <a:xfrm flipV="1">
          <a:off x="20434300" y="69067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xdr:rowOff>
    </xdr:from>
    <xdr:to>
      <xdr:col>102</xdr:col>
      <xdr:colOff>165100</xdr:colOff>
      <xdr:row>40</xdr:row>
      <xdr:rowOff>106426</xdr:rowOff>
    </xdr:to>
    <xdr:sp macro="" textlink="">
      <xdr:nvSpPr>
        <xdr:cNvPr id="496" name="楕円 495">
          <a:extLst>
            <a:ext uri="{FF2B5EF4-FFF2-40B4-BE49-F238E27FC236}">
              <a16:creationId xmlns:a16="http://schemas.microsoft.com/office/drawing/2014/main" id="{8A4B15EE-813A-4AF8-BB1D-81052B132D7C}"/>
            </a:ext>
          </a:extLst>
        </xdr:cNvPr>
        <xdr:cNvSpPr/>
      </xdr:nvSpPr>
      <xdr:spPr>
        <a:xfrm>
          <a:off x="194945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51054</xdr:rowOff>
    </xdr:from>
    <xdr:to>
      <xdr:col>107</xdr:col>
      <xdr:colOff>50800</xdr:colOff>
      <xdr:row>40</xdr:row>
      <xdr:rowOff>55626</xdr:rowOff>
    </xdr:to>
    <xdr:cxnSp macro="">
      <xdr:nvCxnSpPr>
        <xdr:cNvPr id="497" name="直線コネクタ 496">
          <a:extLst>
            <a:ext uri="{FF2B5EF4-FFF2-40B4-BE49-F238E27FC236}">
              <a16:creationId xmlns:a16="http://schemas.microsoft.com/office/drawing/2014/main" id="{118F4424-CF4B-4DB4-886E-C76BF8B1E933}"/>
            </a:ext>
          </a:extLst>
        </xdr:cNvPr>
        <xdr:cNvCxnSpPr/>
      </xdr:nvCxnSpPr>
      <xdr:spPr>
        <a:xfrm flipV="1">
          <a:off x="19545300" y="69090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7112</xdr:rowOff>
    </xdr:from>
    <xdr:to>
      <xdr:col>98</xdr:col>
      <xdr:colOff>38100</xdr:colOff>
      <xdr:row>40</xdr:row>
      <xdr:rowOff>108712</xdr:rowOff>
    </xdr:to>
    <xdr:sp macro="" textlink="">
      <xdr:nvSpPr>
        <xdr:cNvPr id="498" name="楕円 497">
          <a:extLst>
            <a:ext uri="{FF2B5EF4-FFF2-40B4-BE49-F238E27FC236}">
              <a16:creationId xmlns:a16="http://schemas.microsoft.com/office/drawing/2014/main" id="{550C0468-E56F-4CCB-8069-C910BE19526F}"/>
            </a:ext>
          </a:extLst>
        </xdr:cNvPr>
        <xdr:cNvSpPr/>
      </xdr:nvSpPr>
      <xdr:spPr>
        <a:xfrm>
          <a:off x="18605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55626</xdr:rowOff>
    </xdr:from>
    <xdr:to>
      <xdr:col>102</xdr:col>
      <xdr:colOff>114300</xdr:colOff>
      <xdr:row>40</xdr:row>
      <xdr:rowOff>57912</xdr:rowOff>
    </xdr:to>
    <xdr:cxnSp macro="">
      <xdr:nvCxnSpPr>
        <xdr:cNvPr id="499" name="直線コネクタ 498">
          <a:extLst>
            <a:ext uri="{FF2B5EF4-FFF2-40B4-BE49-F238E27FC236}">
              <a16:creationId xmlns:a16="http://schemas.microsoft.com/office/drawing/2014/main" id="{789683A4-43D8-4C9D-9FD9-4C4FFE2A7194}"/>
            </a:ext>
          </a:extLst>
        </xdr:cNvPr>
        <xdr:cNvCxnSpPr/>
      </xdr:nvCxnSpPr>
      <xdr:spPr>
        <a:xfrm flipV="1">
          <a:off x="18656300" y="69136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B74C3EE6-E343-475D-A0F5-E2F548D3DD98}"/>
            </a:ext>
          </a:extLst>
        </xdr:cNvPr>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E761EC82-DA43-4B2C-82DA-D62AF204C273}"/>
            </a:ext>
          </a:extLst>
        </xdr:cNvPr>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E03EC16B-D082-4379-BBDE-F5E1ABF8632C}"/>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1B70ADC0-E155-4D1A-8477-67BD918BC814}"/>
            </a:ext>
          </a:extLst>
        </xdr:cNvPr>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90695</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668D6CA4-B034-4E7F-92A6-7FBF7EBA3CFE}"/>
            </a:ext>
          </a:extLst>
        </xdr:cNvPr>
        <xdr:cNvSpPr txBox="1"/>
      </xdr:nvSpPr>
      <xdr:spPr>
        <a:xfrm>
          <a:off x="210757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92981</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7D44BF85-CEFD-4472-B796-527ACB1B6900}"/>
            </a:ext>
          </a:extLst>
        </xdr:cNvPr>
        <xdr:cNvSpPr txBox="1"/>
      </xdr:nvSpPr>
      <xdr:spPr>
        <a:xfrm>
          <a:off x="20199427" y="695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97553</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A216573-F529-4F94-A378-3DDE5BACB9E4}"/>
            </a:ext>
          </a:extLst>
        </xdr:cNvPr>
        <xdr:cNvSpPr txBox="1"/>
      </xdr:nvSpPr>
      <xdr:spPr>
        <a:xfrm>
          <a:off x="19310427" y="695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99839</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14DBE15D-D422-4D38-B0BB-379DE948CE0D}"/>
            </a:ext>
          </a:extLst>
        </xdr:cNvPr>
        <xdr:cNvSpPr txBox="1"/>
      </xdr:nvSpPr>
      <xdr:spPr>
        <a:xfrm>
          <a:off x="18421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8E29490B-C50E-4512-AC50-EE41AE4DFDA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38899E6C-523F-443B-B520-C7BEACD805D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68A25EB-2FB6-4BAF-9A05-BB86A33B238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97657A3-9669-4C3F-9E7F-BC2CC1BA433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596EDB8C-B747-4C27-8CBF-A813C846285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BEB68C3A-60A7-4FA4-8A3A-8D0F0459E18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D737E02-8F84-47C1-A36F-0FC65B23D12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9D033612-77FC-4474-BC60-B02709BF829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695461FE-6E86-4AEC-861B-20A109425C1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2BDC9D41-5600-4BDE-B463-8589DF71452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C83E3E0C-937A-4BA4-B0A5-8EE07784941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1D473138-F94C-4222-911B-CA28D81241A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92F1F80F-5405-499C-88CB-17AAC06EEC1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1E6F5871-D731-4ECA-B0D7-404468E19C9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BE2753A3-9E4C-4E17-9B3D-97550A4B62A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6DD4B548-27BC-4561-AD6C-7F9ED3A75BC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BB36AFC2-BC80-45B7-AFFA-4EB4E415F20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FDAFEC4C-573B-40B7-80D3-43B0DDFBCE7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68DD4F6E-6594-476B-B048-E93CA41825A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645E349D-477A-4D9D-B176-53A2A4AA119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B4C5F27E-C287-4947-97A5-DE939C75FB6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B0723137-67B0-4873-A862-AFD44828072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6A9D4484-1555-45B2-9E53-ABBDBAF9266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54DED80D-F90A-43ED-AFB0-B19C5766A48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a:extLst>
            <a:ext uri="{FF2B5EF4-FFF2-40B4-BE49-F238E27FC236}">
              <a16:creationId xmlns:a16="http://schemas.microsoft.com/office/drawing/2014/main" id="{020F8DBA-4F4B-4ED2-B6AF-53A437536090}"/>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5767FBF0-291A-49D6-9EEB-231AA9E64A38}"/>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a16="http://schemas.microsoft.com/office/drawing/2014/main" id="{A45D99A4-F586-44C4-B21A-DD21179F8182}"/>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F4EEC3F1-7723-4698-8681-5CA815DA5323}"/>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a16="http://schemas.microsoft.com/office/drawing/2014/main" id="{B0ADEEF8-68CB-4E7B-B660-DE08D9ADBFEF}"/>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81636E1B-3291-4828-8C66-345835C7F9C2}"/>
            </a:ext>
          </a:extLst>
        </xdr:cNvPr>
        <xdr:cNvSpPr txBox="1"/>
      </xdr:nvSpPr>
      <xdr:spPr>
        <a:xfrm>
          <a:off x="16357600" y="1016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a16="http://schemas.microsoft.com/office/drawing/2014/main" id="{146049A7-D5F6-4447-89D6-35C368E1A9F7}"/>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id="{8DBE40A8-88EE-428B-BEDE-E046D431E66B}"/>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a:extLst>
            <a:ext uri="{FF2B5EF4-FFF2-40B4-BE49-F238E27FC236}">
              <a16:creationId xmlns:a16="http://schemas.microsoft.com/office/drawing/2014/main" id="{E36502E1-48D0-4421-B59D-9C4A812AA3FA}"/>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a:extLst>
            <a:ext uri="{FF2B5EF4-FFF2-40B4-BE49-F238E27FC236}">
              <a16:creationId xmlns:a16="http://schemas.microsoft.com/office/drawing/2014/main" id="{1A808472-E3A7-4DBA-9840-6533E16CB3A8}"/>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a:extLst>
            <a:ext uri="{FF2B5EF4-FFF2-40B4-BE49-F238E27FC236}">
              <a16:creationId xmlns:a16="http://schemas.microsoft.com/office/drawing/2014/main" id="{D2A0DBB4-44B8-4D04-A01F-10C74D65D7C5}"/>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FC82FE11-824A-4F03-B1C3-B7D5C745849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FA58FF2-DD02-42A7-A9EC-B9B8FFF8D26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D1F68500-F8AA-468D-8F6B-FB4A2646F51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442333C-6942-4495-A20C-8D8019DF33C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CAD3409-1AC2-4D56-A724-E44C460BD31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84455</xdr:rowOff>
    </xdr:from>
    <xdr:to>
      <xdr:col>85</xdr:col>
      <xdr:colOff>177800</xdr:colOff>
      <xdr:row>62</xdr:row>
      <xdr:rowOff>14605</xdr:rowOff>
    </xdr:to>
    <xdr:sp macro="" textlink="">
      <xdr:nvSpPr>
        <xdr:cNvPr id="548" name="楕円 547">
          <a:extLst>
            <a:ext uri="{FF2B5EF4-FFF2-40B4-BE49-F238E27FC236}">
              <a16:creationId xmlns:a16="http://schemas.microsoft.com/office/drawing/2014/main" id="{521A03E5-371C-424A-987F-DAAC234FF02C}"/>
            </a:ext>
          </a:extLst>
        </xdr:cNvPr>
        <xdr:cNvSpPr/>
      </xdr:nvSpPr>
      <xdr:spPr>
        <a:xfrm>
          <a:off x="162687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62882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D04B3A69-1C19-4FCE-980B-B5C156499523}"/>
            </a:ext>
          </a:extLst>
        </xdr:cNvPr>
        <xdr:cNvSpPr txBox="1"/>
      </xdr:nvSpPr>
      <xdr:spPr>
        <a:xfrm>
          <a:off x="16357600"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57785</xdr:rowOff>
    </xdr:from>
    <xdr:to>
      <xdr:col>81</xdr:col>
      <xdr:colOff>101600</xdr:colOff>
      <xdr:row>61</xdr:row>
      <xdr:rowOff>159385</xdr:rowOff>
    </xdr:to>
    <xdr:sp macro="" textlink="">
      <xdr:nvSpPr>
        <xdr:cNvPr id="550" name="楕円 549">
          <a:extLst>
            <a:ext uri="{FF2B5EF4-FFF2-40B4-BE49-F238E27FC236}">
              <a16:creationId xmlns:a16="http://schemas.microsoft.com/office/drawing/2014/main" id="{F9E50C66-3FB3-4385-9E29-55967DDD215A}"/>
            </a:ext>
          </a:extLst>
        </xdr:cNvPr>
        <xdr:cNvSpPr/>
      </xdr:nvSpPr>
      <xdr:spPr>
        <a:xfrm>
          <a:off x="15430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108585</xdr:rowOff>
    </xdr:from>
    <xdr:to>
      <xdr:col>85</xdr:col>
      <xdr:colOff>127000</xdr:colOff>
      <xdr:row>61</xdr:row>
      <xdr:rowOff>135255</xdr:rowOff>
    </xdr:to>
    <xdr:cxnSp macro="">
      <xdr:nvCxnSpPr>
        <xdr:cNvPr id="551" name="直線コネクタ 550">
          <a:extLst>
            <a:ext uri="{FF2B5EF4-FFF2-40B4-BE49-F238E27FC236}">
              <a16:creationId xmlns:a16="http://schemas.microsoft.com/office/drawing/2014/main" id="{B91D002D-786E-45E2-A93D-6E1FD521AD0C}"/>
            </a:ext>
          </a:extLst>
        </xdr:cNvPr>
        <xdr:cNvCxnSpPr/>
      </xdr:nvCxnSpPr>
      <xdr:spPr>
        <a:xfrm>
          <a:off x="15481300" y="1056703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73025</xdr:rowOff>
    </xdr:from>
    <xdr:to>
      <xdr:col>76</xdr:col>
      <xdr:colOff>165100</xdr:colOff>
      <xdr:row>62</xdr:row>
      <xdr:rowOff>3175</xdr:rowOff>
    </xdr:to>
    <xdr:sp macro="" textlink="">
      <xdr:nvSpPr>
        <xdr:cNvPr id="552" name="楕円 551">
          <a:extLst>
            <a:ext uri="{FF2B5EF4-FFF2-40B4-BE49-F238E27FC236}">
              <a16:creationId xmlns:a16="http://schemas.microsoft.com/office/drawing/2014/main" id="{444298FA-784A-45E8-8DA3-5C5F51923D13}"/>
            </a:ext>
          </a:extLst>
        </xdr:cNvPr>
        <xdr:cNvSpPr/>
      </xdr:nvSpPr>
      <xdr:spPr>
        <a:xfrm>
          <a:off x="14541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108585</xdr:rowOff>
    </xdr:from>
    <xdr:to>
      <xdr:col>81</xdr:col>
      <xdr:colOff>50800</xdr:colOff>
      <xdr:row>61</xdr:row>
      <xdr:rowOff>123825</xdr:rowOff>
    </xdr:to>
    <xdr:cxnSp macro="">
      <xdr:nvCxnSpPr>
        <xdr:cNvPr id="553" name="直線コネクタ 552">
          <a:extLst>
            <a:ext uri="{FF2B5EF4-FFF2-40B4-BE49-F238E27FC236}">
              <a16:creationId xmlns:a16="http://schemas.microsoft.com/office/drawing/2014/main" id="{FE89BB7C-1278-49DF-82B5-F03CBCD3178C}"/>
            </a:ext>
          </a:extLst>
        </xdr:cNvPr>
        <xdr:cNvCxnSpPr/>
      </xdr:nvCxnSpPr>
      <xdr:spPr>
        <a:xfrm flipV="1">
          <a:off x="14592300" y="105670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67310</xdr:rowOff>
    </xdr:from>
    <xdr:to>
      <xdr:col>72</xdr:col>
      <xdr:colOff>38100</xdr:colOff>
      <xdr:row>61</xdr:row>
      <xdr:rowOff>168910</xdr:rowOff>
    </xdr:to>
    <xdr:sp macro="" textlink="">
      <xdr:nvSpPr>
        <xdr:cNvPr id="554" name="楕円 553">
          <a:extLst>
            <a:ext uri="{FF2B5EF4-FFF2-40B4-BE49-F238E27FC236}">
              <a16:creationId xmlns:a16="http://schemas.microsoft.com/office/drawing/2014/main" id="{06049B79-3147-4699-8418-CBBDE42DDFA2}"/>
            </a:ext>
          </a:extLst>
        </xdr:cNvPr>
        <xdr:cNvSpPr/>
      </xdr:nvSpPr>
      <xdr:spPr>
        <a:xfrm>
          <a:off x="13652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118110</xdr:rowOff>
    </xdr:from>
    <xdr:to>
      <xdr:col>76</xdr:col>
      <xdr:colOff>114300</xdr:colOff>
      <xdr:row>61</xdr:row>
      <xdr:rowOff>123825</xdr:rowOff>
    </xdr:to>
    <xdr:cxnSp macro="">
      <xdr:nvCxnSpPr>
        <xdr:cNvPr id="555" name="直線コネクタ 554">
          <a:extLst>
            <a:ext uri="{FF2B5EF4-FFF2-40B4-BE49-F238E27FC236}">
              <a16:creationId xmlns:a16="http://schemas.microsoft.com/office/drawing/2014/main" id="{99CB40E0-1E4C-4827-9910-C046A7D666BC}"/>
            </a:ext>
          </a:extLst>
        </xdr:cNvPr>
        <xdr:cNvCxnSpPr/>
      </xdr:nvCxnSpPr>
      <xdr:spPr>
        <a:xfrm>
          <a:off x="13703300" y="105765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71120</xdr:rowOff>
    </xdr:from>
    <xdr:to>
      <xdr:col>67</xdr:col>
      <xdr:colOff>101600</xdr:colOff>
      <xdr:row>62</xdr:row>
      <xdr:rowOff>1270</xdr:rowOff>
    </xdr:to>
    <xdr:sp macro="" textlink="">
      <xdr:nvSpPr>
        <xdr:cNvPr id="556" name="楕円 555">
          <a:extLst>
            <a:ext uri="{FF2B5EF4-FFF2-40B4-BE49-F238E27FC236}">
              <a16:creationId xmlns:a16="http://schemas.microsoft.com/office/drawing/2014/main" id="{C2C7A665-2549-4059-AEEB-972587125081}"/>
            </a:ext>
          </a:extLst>
        </xdr:cNvPr>
        <xdr:cNvSpPr/>
      </xdr:nvSpPr>
      <xdr:spPr>
        <a:xfrm>
          <a:off x="12763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118110</xdr:rowOff>
    </xdr:from>
    <xdr:to>
      <xdr:col>71</xdr:col>
      <xdr:colOff>177800</xdr:colOff>
      <xdr:row>61</xdr:row>
      <xdr:rowOff>121920</xdr:rowOff>
    </xdr:to>
    <xdr:cxnSp macro="">
      <xdr:nvCxnSpPr>
        <xdr:cNvPr id="557" name="直線コネクタ 556">
          <a:extLst>
            <a:ext uri="{FF2B5EF4-FFF2-40B4-BE49-F238E27FC236}">
              <a16:creationId xmlns:a16="http://schemas.microsoft.com/office/drawing/2014/main" id="{5EBE377C-9B46-437A-9416-B54DBA869438}"/>
            </a:ext>
          </a:extLst>
        </xdr:cNvPr>
        <xdr:cNvCxnSpPr/>
      </xdr:nvCxnSpPr>
      <xdr:spPr>
        <a:xfrm flipV="1">
          <a:off x="12814300" y="10576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58" name="n_1aveValue【学校施設】&#10;有形固定資産減価償却率">
          <a:extLst>
            <a:ext uri="{FF2B5EF4-FFF2-40B4-BE49-F238E27FC236}">
              <a16:creationId xmlns:a16="http://schemas.microsoft.com/office/drawing/2014/main" id="{A4A5435F-0CB5-4EE5-BDC7-12A3F9DCAFC2}"/>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59" name="n_2aveValue【学校施設】&#10;有形固定資産減価償却率">
          <a:extLst>
            <a:ext uri="{FF2B5EF4-FFF2-40B4-BE49-F238E27FC236}">
              <a16:creationId xmlns:a16="http://schemas.microsoft.com/office/drawing/2014/main" id="{51C3F2AA-5CC6-404A-988E-D56E7B19F6E5}"/>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560" name="n_3aveValue【学校施設】&#10;有形固定資産減価償却率">
          <a:extLst>
            <a:ext uri="{FF2B5EF4-FFF2-40B4-BE49-F238E27FC236}">
              <a16:creationId xmlns:a16="http://schemas.microsoft.com/office/drawing/2014/main" id="{45623091-F90A-494F-985F-7CD80B6EFFFB}"/>
            </a:ext>
          </a:extLst>
        </xdr:cNvPr>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61" name="n_4aveValue【学校施設】&#10;有形固定資産減価償却率">
          <a:extLst>
            <a:ext uri="{FF2B5EF4-FFF2-40B4-BE49-F238E27FC236}">
              <a16:creationId xmlns:a16="http://schemas.microsoft.com/office/drawing/2014/main" id="{E822B07F-A61C-4C59-A11B-40CA140BE12A}"/>
            </a:ext>
          </a:extLst>
        </xdr:cNvPr>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150512</xdr:rowOff>
    </xdr:from>
    <xdr:ext cx="405111" cy="259045"/>
    <xdr:sp macro="" textlink="">
      <xdr:nvSpPr>
        <xdr:cNvPr id="562" name="n_1mainValue【学校施設】&#10;有形固定資産減価償却率">
          <a:extLst>
            <a:ext uri="{FF2B5EF4-FFF2-40B4-BE49-F238E27FC236}">
              <a16:creationId xmlns:a16="http://schemas.microsoft.com/office/drawing/2014/main" id="{0B3DD9DA-8900-4E32-9363-ECBBD48800FA}"/>
            </a:ext>
          </a:extLst>
        </xdr:cNvPr>
        <xdr:cNvSpPr txBox="1"/>
      </xdr:nvSpPr>
      <xdr:spPr>
        <a:xfrm>
          <a:off x="152660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165752</xdr:rowOff>
    </xdr:from>
    <xdr:ext cx="405111" cy="259045"/>
    <xdr:sp macro="" textlink="">
      <xdr:nvSpPr>
        <xdr:cNvPr id="563" name="n_2mainValue【学校施設】&#10;有形固定資産減価償却率">
          <a:extLst>
            <a:ext uri="{FF2B5EF4-FFF2-40B4-BE49-F238E27FC236}">
              <a16:creationId xmlns:a16="http://schemas.microsoft.com/office/drawing/2014/main" id="{1C49DB92-C627-4EB1-AD66-C37418D3A545}"/>
            </a:ext>
          </a:extLst>
        </xdr:cNvPr>
        <xdr:cNvSpPr txBox="1"/>
      </xdr:nvSpPr>
      <xdr:spPr>
        <a:xfrm>
          <a:off x="143897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160037</xdr:rowOff>
    </xdr:from>
    <xdr:ext cx="405111" cy="259045"/>
    <xdr:sp macro="" textlink="">
      <xdr:nvSpPr>
        <xdr:cNvPr id="564" name="n_3mainValue【学校施設】&#10;有形固定資産減価償却率">
          <a:extLst>
            <a:ext uri="{FF2B5EF4-FFF2-40B4-BE49-F238E27FC236}">
              <a16:creationId xmlns:a16="http://schemas.microsoft.com/office/drawing/2014/main" id="{FD8331AD-AA9E-4B0B-BFFC-2FD45C90D1AB}"/>
            </a:ext>
          </a:extLst>
        </xdr:cNvPr>
        <xdr:cNvSpPr txBox="1"/>
      </xdr:nvSpPr>
      <xdr:spPr>
        <a:xfrm>
          <a:off x="135007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163847</xdr:rowOff>
    </xdr:from>
    <xdr:ext cx="405111" cy="259045"/>
    <xdr:sp macro="" textlink="">
      <xdr:nvSpPr>
        <xdr:cNvPr id="565" name="n_4mainValue【学校施設】&#10;有形固定資産減価償却率">
          <a:extLst>
            <a:ext uri="{FF2B5EF4-FFF2-40B4-BE49-F238E27FC236}">
              <a16:creationId xmlns:a16="http://schemas.microsoft.com/office/drawing/2014/main" id="{B0DCFBDD-9BC8-4F18-9433-A21DA234DFDB}"/>
            </a:ext>
          </a:extLst>
        </xdr:cNvPr>
        <xdr:cNvSpPr txBox="1"/>
      </xdr:nvSpPr>
      <xdr:spPr>
        <a:xfrm>
          <a:off x="12611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692E8421-7EC5-4FB2-974D-0CD338A2323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9110F6E4-1440-4751-9EA4-379C1B079AE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DE8F452A-01E4-4D0C-8A46-8C1EA51A09B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DA225C0A-863B-4F03-BB91-B705D8421FB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AFE9F00B-F9A1-4BFB-84E2-7ED51AF95EB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CA75AFC6-E929-46BF-BEE0-C1966E7BDF9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60404524-0412-4D6B-AD62-E561A26EFD5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E4953018-3455-4B1D-829E-42E42897A92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612CAED-4417-45DA-A3EF-D034FD1CCE6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5E012ED0-5BC3-4910-AD29-9FC02884294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01F2E4EA-973D-476F-8056-F6A64C84D51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44E8635B-2329-4094-B1D0-BE39EB2891DB}"/>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FED86FCE-D3AF-4ED4-906E-73F4171CF9F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AACD63F5-F3D0-4D8D-87BF-CC0650E63C2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CAA71EFB-0CDC-4D89-8E26-C4E20D708AE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53AAFF1C-84AA-47C1-BB84-C676F83DE7F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3B4DCEAA-714F-4251-AB7B-6BDDA31D214A}"/>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C5BA2D4F-9CB1-4C59-8C8B-E3F855DAE44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01E38193-878A-4252-AA8A-A8B04904274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D0F2E5F5-05AA-487A-B4FE-C5246AA86EF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ED8FB188-12FD-4DB9-B520-40715B309A6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7872553C-E535-4FC3-AD75-D20FE7B65D7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772B5602-3C30-4E44-A44F-E7B0A6772961}"/>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BE218C25-7E91-41CD-98D5-56743320716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E3AF0DE1-C460-4130-BA96-95A4CC6DB75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193F5BF6-EE9E-47ED-BA6B-3F96AC72E7A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a:extLst>
            <a:ext uri="{FF2B5EF4-FFF2-40B4-BE49-F238E27FC236}">
              <a16:creationId xmlns:a16="http://schemas.microsoft.com/office/drawing/2014/main" id="{E2C9C246-53AE-4948-87C7-BA6347258807}"/>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a:extLst>
            <a:ext uri="{FF2B5EF4-FFF2-40B4-BE49-F238E27FC236}">
              <a16:creationId xmlns:a16="http://schemas.microsoft.com/office/drawing/2014/main" id="{178AEEFE-E884-423C-91AA-5E54137773ED}"/>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a:extLst>
            <a:ext uri="{FF2B5EF4-FFF2-40B4-BE49-F238E27FC236}">
              <a16:creationId xmlns:a16="http://schemas.microsoft.com/office/drawing/2014/main" id="{460ECAC0-16FF-4461-A280-E8C6365DF221}"/>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a:extLst>
            <a:ext uri="{FF2B5EF4-FFF2-40B4-BE49-F238E27FC236}">
              <a16:creationId xmlns:a16="http://schemas.microsoft.com/office/drawing/2014/main" id="{B860563C-3CBC-4656-9FDE-69B57E2C510E}"/>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a:extLst>
            <a:ext uri="{FF2B5EF4-FFF2-40B4-BE49-F238E27FC236}">
              <a16:creationId xmlns:a16="http://schemas.microsoft.com/office/drawing/2014/main" id="{69E983E9-A33A-4EFA-846C-79807D6971C1}"/>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597" name="【学校施設】&#10;一人当たり面積平均値テキスト">
          <a:extLst>
            <a:ext uri="{FF2B5EF4-FFF2-40B4-BE49-F238E27FC236}">
              <a16:creationId xmlns:a16="http://schemas.microsoft.com/office/drawing/2014/main" id="{0BCDACFA-DCC0-4FD0-9656-E661AA7AFB05}"/>
            </a:ext>
          </a:extLst>
        </xdr:cNvPr>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a16="http://schemas.microsoft.com/office/drawing/2014/main" id="{C8C8BD62-F0F8-4091-BF99-9093F7C0BF63}"/>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a:extLst>
            <a:ext uri="{FF2B5EF4-FFF2-40B4-BE49-F238E27FC236}">
              <a16:creationId xmlns:a16="http://schemas.microsoft.com/office/drawing/2014/main" id="{5EC65603-9DE8-4911-95C7-D0786EAB0928}"/>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a:extLst>
            <a:ext uri="{FF2B5EF4-FFF2-40B4-BE49-F238E27FC236}">
              <a16:creationId xmlns:a16="http://schemas.microsoft.com/office/drawing/2014/main" id="{C561403A-9B75-4EE0-A6AF-AF93358A6883}"/>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a:extLst>
            <a:ext uri="{FF2B5EF4-FFF2-40B4-BE49-F238E27FC236}">
              <a16:creationId xmlns:a16="http://schemas.microsoft.com/office/drawing/2014/main" id="{2199D6B5-B2B8-4917-80DE-2608FAEBA548}"/>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a:extLst>
            <a:ext uri="{FF2B5EF4-FFF2-40B4-BE49-F238E27FC236}">
              <a16:creationId xmlns:a16="http://schemas.microsoft.com/office/drawing/2014/main" id="{71C751B4-6302-4AC4-AC42-9383EA7D49C7}"/>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FEE5183-D8B9-4BAF-8B6C-DFB84A509BD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76A99D4E-594C-4BC9-8B0D-41F328EA7EC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4CEE5A13-2F6C-4150-8F1E-A17A4C7ACBB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137BFC28-1FAE-4131-9336-995449F4C59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1D06B825-0139-4973-AAF2-9398F51A784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98443</xdr:rowOff>
    </xdr:from>
    <xdr:to>
      <xdr:col>116</xdr:col>
      <xdr:colOff>114300</xdr:colOff>
      <xdr:row>60</xdr:row>
      <xdr:rowOff>28593</xdr:rowOff>
    </xdr:to>
    <xdr:sp macro="" textlink="">
      <xdr:nvSpPr>
        <xdr:cNvPr id="608" name="楕円 607">
          <a:extLst>
            <a:ext uri="{FF2B5EF4-FFF2-40B4-BE49-F238E27FC236}">
              <a16:creationId xmlns:a16="http://schemas.microsoft.com/office/drawing/2014/main" id="{889F847F-4100-4931-9885-078FA102F38F}"/>
            </a:ext>
          </a:extLst>
        </xdr:cNvPr>
        <xdr:cNvSpPr/>
      </xdr:nvSpPr>
      <xdr:spPr>
        <a:xfrm>
          <a:off x="22110700" y="1021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121320</xdr:rowOff>
    </xdr:from>
    <xdr:ext cx="469744" cy="259045"/>
    <xdr:sp macro="" textlink="">
      <xdr:nvSpPr>
        <xdr:cNvPr id="609" name="【学校施設】&#10;一人当たり面積該当値テキスト">
          <a:extLst>
            <a:ext uri="{FF2B5EF4-FFF2-40B4-BE49-F238E27FC236}">
              <a16:creationId xmlns:a16="http://schemas.microsoft.com/office/drawing/2014/main" id="{086A8DDB-4D1B-4BF5-88E2-99FAFBEC6BEA}"/>
            </a:ext>
          </a:extLst>
        </xdr:cNvPr>
        <xdr:cNvSpPr txBox="1"/>
      </xdr:nvSpPr>
      <xdr:spPr>
        <a:xfrm>
          <a:off x="22199600" y="1006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88646</xdr:rowOff>
    </xdr:from>
    <xdr:to>
      <xdr:col>112</xdr:col>
      <xdr:colOff>38100</xdr:colOff>
      <xdr:row>60</xdr:row>
      <xdr:rowOff>18796</xdr:rowOff>
    </xdr:to>
    <xdr:sp macro="" textlink="">
      <xdr:nvSpPr>
        <xdr:cNvPr id="610" name="楕円 609">
          <a:extLst>
            <a:ext uri="{FF2B5EF4-FFF2-40B4-BE49-F238E27FC236}">
              <a16:creationId xmlns:a16="http://schemas.microsoft.com/office/drawing/2014/main" id="{8F90C2AE-0F46-4A20-84E9-A8059D27A4C9}"/>
            </a:ext>
          </a:extLst>
        </xdr:cNvPr>
        <xdr:cNvSpPr/>
      </xdr:nvSpPr>
      <xdr:spPr>
        <a:xfrm>
          <a:off x="21272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139446</xdr:rowOff>
    </xdr:from>
    <xdr:to>
      <xdr:col>116</xdr:col>
      <xdr:colOff>63500</xdr:colOff>
      <xdr:row>59</xdr:row>
      <xdr:rowOff>149243</xdr:rowOff>
    </xdr:to>
    <xdr:cxnSp macro="">
      <xdr:nvCxnSpPr>
        <xdr:cNvPr id="611" name="直線コネクタ 610">
          <a:extLst>
            <a:ext uri="{FF2B5EF4-FFF2-40B4-BE49-F238E27FC236}">
              <a16:creationId xmlns:a16="http://schemas.microsoft.com/office/drawing/2014/main" id="{BC83510E-2470-42E1-BE5E-E61C81B03A46}"/>
            </a:ext>
          </a:extLst>
        </xdr:cNvPr>
        <xdr:cNvCxnSpPr/>
      </xdr:nvCxnSpPr>
      <xdr:spPr>
        <a:xfrm>
          <a:off x="21323300" y="1025499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98443</xdr:rowOff>
    </xdr:from>
    <xdr:to>
      <xdr:col>107</xdr:col>
      <xdr:colOff>101600</xdr:colOff>
      <xdr:row>60</xdr:row>
      <xdr:rowOff>28593</xdr:rowOff>
    </xdr:to>
    <xdr:sp macro="" textlink="">
      <xdr:nvSpPr>
        <xdr:cNvPr id="612" name="楕円 611">
          <a:extLst>
            <a:ext uri="{FF2B5EF4-FFF2-40B4-BE49-F238E27FC236}">
              <a16:creationId xmlns:a16="http://schemas.microsoft.com/office/drawing/2014/main" id="{BA0AA8C6-E754-4CAD-832B-043278B9475C}"/>
            </a:ext>
          </a:extLst>
        </xdr:cNvPr>
        <xdr:cNvSpPr/>
      </xdr:nvSpPr>
      <xdr:spPr>
        <a:xfrm>
          <a:off x="20383500" y="1021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139446</xdr:rowOff>
    </xdr:from>
    <xdr:to>
      <xdr:col>111</xdr:col>
      <xdr:colOff>177800</xdr:colOff>
      <xdr:row>59</xdr:row>
      <xdr:rowOff>149243</xdr:rowOff>
    </xdr:to>
    <xdr:cxnSp macro="">
      <xdr:nvCxnSpPr>
        <xdr:cNvPr id="613" name="直線コネクタ 612">
          <a:extLst>
            <a:ext uri="{FF2B5EF4-FFF2-40B4-BE49-F238E27FC236}">
              <a16:creationId xmlns:a16="http://schemas.microsoft.com/office/drawing/2014/main" id="{AC96C31B-63D3-413A-982D-5C980B9AAB4F}"/>
            </a:ext>
          </a:extLst>
        </xdr:cNvPr>
        <xdr:cNvCxnSpPr/>
      </xdr:nvCxnSpPr>
      <xdr:spPr>
        <a:xfrm flipV="1">
          <a:off x="20434300" y="1025499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111506</xdr:rowOff>
    </xdr:from>
    <xdr:to>
      <xdr:col>102</xdr:col>
      <xdr:colOff>165100</xdr:colOff>
      <xdr:row>60</xdr:row>
      <xdr:rowOff>41656</xdr:rowOff>
    </xdr:to>
    <xdr:sp macro="" textlink="">
      <xdr:nvSpPr>
        <xdr:cNvPr id="614" name="楕円 613">
          <a:extLst>
            <a:ext uri="{FF2B5EF4-FFF2-40B4-BE49-F238E27FC236}">
              <a16:creationId xmlns:a16="http://schemas.microsoft.com/office/drawing/2014/main" id="{0FA27F0B-8412-49F2-A51A-C7A0C6B30A56}"/>
            </a:ext>
          </a:extLst>
        </xdr:cNvPr>
        <xdr:cNvSpPr/>
      </xdr:nvSpPr>
      <xdr:spPr>
        <a:xfrm>
          <a:off x="194945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149243</xdr:rowOff>
    </xdr:from>
    <xdr:to>
      <xdr:col>107</xdr:col>
      <xdr:colOff>50800</xdr:colOff>
      <xdr:row>59</xdr:row>
      <xdr:rowOff>162306</xdr:rowOff>
    </xdr:to>
    <xdr:cxnSp macro="">
      <xdr:nvCxnSpPr>
        <xdr:cNvPr id="615" name="直線コネクタ 614">
          <a:extLst>
            <a:ext uri="{FF2B5EF4-FFF2-40B4-BE49-F238E27FC236}">
              <a16:creationId xmlns:a16="http://schemas.microsoft.com/office/drawing/2014/main" id="{32999FAA-5653-4146-9D12-19073F2301B4}"/>
            </a:ext>
          </a:extLst>
        </xdr:cNvPr>
        <xdr:cNvCxnSpPr/>
      </xdr:nvCxnSpPr>
      <xdr:spPr>
        <a:xfrm flipV="1">
          <a:off x="19545300" y="1026479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121303</xdr:rowOff>
    </xdr:from>
    <xdr:to>
      <xdr:col>98</xdr:col>
      <xdr:colOff>38100</xdr:colOff>
      <xdr:row>60</xdr:row>
      <xdr:rowOff>51453</xdr:rowOff>
    </xdr:to>
    <xdr:sp macro="" textlink="">
      <xdr:nvSpPr>
        <xdr:cNvPr id="616" name="楕円 615">
          <a:extLst>
            <a:ext uri="{FF2B5EF4-FFF2-40B4-BE49-F238E27FC236}">
              <a16:creationId xmlns:a16="http://schemas.microsoft.com/office/drawing/2014/main" id="{0BE99E47-F1A3-4A67-876C-368079321D45}"/>
            </a:ext>
          </a:extLst>
        </xdr:cNvPr>
        <xdr:cNvSpPr/>
      </xdr:nvSpPr>
      <xdr:spPr>
        <a:xfrm>
          <a:off x="18605500" y="1023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162306</xdr:rowOff>
    </xdr:from>
    <xdr:to>
      <xdr:col>102</xdr:col>
      <xdr:colOff>114300</xdr:colOff>
      <xdr:row>60</xdr:row>
      <xdr:rowOff>653</xdr:rowOff>
    </xdr:to>
    <xdr:cxnSp macro="">
      <xdr:nvCxnSpPr>
        <xdr:cNvPr id="617" name="直線コネクタ 616">
          <a:extLst>
            <a:ext uri="{FF2B5EF4-FFF2-40B4-BE49-F238E27FC236}">
              <a16:creationId xmlns:a16="http://schemas.microsoft.com/office/drawing/2014/main" id="{3A7F0863-2E84-4F87-A6E2-42B0C8C5ACB4}"/>
            </a:ext>
          </a:extLst>
        </xdr:cNvPr>
        <xdr:cNvCxnSpPr/>
      </xdr:nvCxnSpPr>
      <xdr:spPr>
        <a:xfrm flipV="1">
          <a:off x="18656300" y="1027785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618" name="n_1aveValue【学校施設】&#10;一人当たり面積">
          <a:extLst>
            <a:ext uri="{FF2B5EF4-FFF2-40B4-BE49-F238E27FC236}">
              <a16:creationId xmlns:a16="http://schemas.microsoft.com/office/drawing/2014/main" id="{1C7443BC-1463-4DB7-9B88-557D5F9961D2}"/>
            </a:ext>
          </a:extLst>
        </xdr:cNvPr>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19393</xdr:rowOff>
    </xdr:from>
    <xdr:ext cx="469744" cy="259045"/>
    <xdr:sp macro="" textlink="">
      <xdr:nvSpPr>
        <xdr:cNvPr id="619" name="n_2aveValue【学校施設】&#10;一人当たり面積">
          <a:extLst>
            <a:ext uri="{FF2B5EF4-FFF2-40B4-BE49-F238E27FC236}">
              <a16:creationId xmlns:a16="http://schemas.microsoft.com/office/drawing/2014/main" id="{F2B53393-C33F-4AEC-ABF6-ADF24FB33192}"/>
            </a:ext>
          </a:extLst>
        </xdr:cNvPr>
        <xdr:cNvSpPr txBox="1"/>
      </xdr:nvSpPr>
      <xdr:spPr>
        <a:xfrm>
          <a:off x="20199427" y="104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620" name="n_3aveValue【学校施設】&#10;一人当たり面積">
          <a:extLst>
            <a:ext uri="{FF2B5EF4-FFF2-40B4-BE49-F238E27FC236}">
              <a16:creationId xmlns:a16="http://schemas.microsoft.com/office/drawing/2014/main" id="{1FA409F2-065C-4196-B693-55CFC3598D63}"/>
            </a:ext>
          </a:extLst>
        </xdr:cNvPr>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621" name="n_4aveValue【学校施設】&#10;一人当たり面積">
          <a:extLst>
            <a:ext uri="{FF2B5EF4-FFF2-40B4-BE49-F238E27FC236}">
              <a16:creationId xmlns:a16="http://schemas.microsoft.com/office/drawing/2014/main" id="{CC18C779-9A35-4973-9701-BC20672AC3F6}"/>
            </a:ext>
          </a:extLst>
        </xdr:cNvPr>
        <xdr:cNvSpPr txBox="1"/>
      </xdr:nvSpPr>
      <xdr:spPr>
        <a:xfrm>
          <a:off x="18421427" y="1050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35323</xdr:rowOff>
    </xdr:from>
    <xdr:ext cx="469744" cy="259045"/>
    <xdr:sp macro="" textlink="">
      <xdr:nvSpPr>
        <xdr:cNvPr id="622" name="n_1mainValue【学校施設】&#10;一人当たり面積">
          <a:extLst>
            <a:ext uri="{FF2B5EF4-FFF2-40B4-BE49-F238E27FC236}">
              <a16:creationId xmlns:a16="http://schemas.microsoft.com/office/drawing/2014/main" id="{8A323D2D-6E25-45F3-BC7D-3E3ACA2C59B1}"/>
            </a:ext>
          </a:extLst>
        </xdr:cNvPr>
        <xdr:cNvSpPr txBox="1"/>
      </xdr:nvSpPr>
      <xdr:spPr>
        <a:xfrm>
          <a:off x="21075727" y="997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45120</xdr:rowOff>
    </xdr:from>
    <xdr:ext cx="469744" cy="259045"/>
    <xdr:sp macro="" textlink="">
      <xdr:nvSpPr>
        <xdr:cNvPr id="623" name="n_2mainValue【学校施設】&#10;一人当たり面積">
          <a:extLst>
            <a:ext uri="{FF2B5EF4-FFF2-40B4-BE49-F238E27FC236}">
              <a16:creationId xmlns:a16="http://schemas.microsoft.com/office/drawing/2014/main" id="{5FF9CA5F-E1C6-4789-B59F-8DF42363B8F0}"/>
            </a:ext>
          </a:extLst>
        </xdr:cNvPr>
        <xdr:cNvSpPr txBox="1"/>
      </xdr:nvSpPr>
      <xdr:spPr>
        <a:xfrm>
          <a:off x="20199427" y="998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58183</xdr:rowOff>
    </xdr:from>
    <xdr:ext cx="469744" cy="259045"/>
    <xdr:sp macro="" textlink="">
      <xdr:nvSpPr>
        <xdr:cNvPr id="624" name="n_3mainValue【学校施設】&#10;一人当たり面積">
          <a:extLst>
            <a:ext uri="{FF2B5EF4-FFF2-40B4-BE49-F238E27FC236}">
              <a16:creationId xmlns:a16="http://schemas.microsoft.com/office/drawing/2014/main" id="{1087D666-DC66-47B6-BA5E-39659407B87F}"/>
            </a:ext>
          </a:extLst>
        </xdr:cNvPr>
        <xdr:cNvSpPr txBox="1"/>
      </xdr:nvSpPr>
      <xdr:spPr>
        <a:xfrm>
          <a:off x="19310427" y="1000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67980</xdr:rowOff>
    </xdr:from>
    <xdr:ext cx="469744" cy="259045"/>
    <xdr:sp macro="" textlink="">
      <xdr:nvSpPr>
        <xdr:cNvPr id="625" name="n_4mainValue【学校施設】&#10;一人当たり面積">
          <a:extLst>
            <a:ext uri="{FF2B5EF4-FFF2-40B4-BE49-F238E27FC236}">
              <a16:creationId xmlns:a16="http://schemas.microsoft.com/office/drawing/2014/main" id="{F955A079-C667-4E18-8E5A-9B5D33442B03}"/>
            </a:ext>
          </a:extLst>
        </xdr:cNvPr>
        <xdr:cNvSpPr txBox="1"/>
      </xdr:nvSpPr>
      <xdr:spPr>
        <a:xfrm>
          <a:off x="18421427" y="1001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5E1987C1-4414-4CBE-9D22-88B39FD5AB4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B9E965A5-6E56-4A6D-95AB-0A0135B7944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F65076FC-26FA-4C51-AF87-368E2196BCF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D8722126-11E7-4A1A-9437-0C49CEB5BFE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8797B9E8-DA7E-4319-8782-30F25FF39E2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63FC7913-3CC9-4060-9022-92330FB8259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FEC56252-AA61-412B-9091-7192675766C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EAF9E29B-3459-4EEE-8943-8EE806DA21C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CD514C84-FE1D-4EB9-995D-CF0F6BCE917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03BDDACB-1AC3-4AD6-9C58-DF36FD0C6A3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46D4AFFA-C0F5-4927-A9F6-5074B085612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81AE3B5E-91CB-438A-8EB7-24AE47F79C5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0A40FBE9-CE19-46F9-8B78-43579D1ACE4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33E4998E-F851-48C0-8B57-6DE57D0515E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A3EDA701-67CD-48F3-A086-4E7E2332B5F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3E173C40-7356-405E-A0EE-9B1826E9753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F49E74B3-5DE2-44C9-A3FB-F3D376E26AE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23D7A8EF-BB90-458B-BEAA-A354F4890BF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6CDF4F8E-491A-47D9-AA49-7C7947DC724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9D19266A-D7CC-4F30-AF42-8327BD63021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6CA4034E-E104-4957-AEC6-61FEA28EE5A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3CCF65F6-6C9D-4CD9-91D2-F60B378E2D5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C64EA0F2-7BB9-494C-914C-CFB774CB87D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FB9BDF98-223B-4BD4-B1BF-6363734F84C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AF1D4FAD-0671-4E7B-AEE2-515877E98FA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2C7661BB-0352-4711-9974-717AF279D44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584CD465-4B7B-4158-88D5-8B28F17A15C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F075D6D7-CAD4-401C-B3B6-36E56BC7274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37A4EDE1-557D-42FB-A0F7-07BAF7634BF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D0BB20B6-6AB9-4971-BADF-4A3F33A2CF9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F98FA588-687C-44C9-BB59-7B18A0DB365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9370B3E3-29FE-404B-BD10-9446085650C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90D6B258-27E2-4354-90CD-2F1CEFD47A5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E3D3C334-877B-4192-945D-3BBF4113F1F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6BE4F003-A105-4639-AC75-CF8E4D62976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43FED259-D749-49A5-86D0-1BC318A64AB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382F157F-8DC1-440D-958A-D2C4D4AA72D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9892B287-99E4-4896-9852-4158804D68C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0C285A3C-404F-423C-A9B5-D50D634EF1B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E3F4C3FF-DAD9-485A-9EBC-7769A590CE3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26CC99A4-C09B-41C0-AEBA-2566F65EB00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67" name="直線コネクタ 666">
          <a:extLst>
            <a:ext uri="{FF2B5EF4-FFF2-40B4-BE49-F238E27FC236}">
              <a16:creationId xmlns:a16="http://schemas.microsoft.com/office/drawing/2014/main" id="{42763154-D699-4273-BF43-66622EBCB273}"/>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68" name="【公民館】&#10;有形固定資産減価償却率最小値テキスト">
          <a:extLst>
            <a:ext uri="{FF2B5EF4-FFF2-40B4-BE49-F238E27FC236}">
              <a16:creationId xmlns:a16="http://schemas.microsoft.com/office/drawing/2014/main" id="{BB98E6E5-D772-4F85-83A8-4F6F9477DDB6}"/>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69" name="直線コネクタ 668">
          <a:extLst>
            <a:ext uri="{FF2B5EF4-FFF2-40B4-BE49-F238E27FC236}">
              <a16:creationId xmlns:a16="http://schemas.microsoft.com/office/drawing/2014/main" id="{85F39B6F-3F26-4E68-BDD8-1F509B40132B}"/>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70" name="【公民館】&#10;有形固定資産減価償却率最大値テキスト">
          <a:extLst>
            <a:ext uri="{FF2B5EF4-FFF2-40B4-BE49-F238E27FC236}">
              <a16:creationId xmlns:a16="http://schemas.microsoft.com/office/drawing/2014/main" id="{4FBCFC9D-54C3-4DB4-919E-8C5988CC097C}"/>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71" name="直線コネクタ 670">
          <a:extLst>
            <a:ext uri="{FF2B5EF4-FFF2-40B4-BE49-F238E27FC236}">
              <a16:creationId xmlns:a16="http://schemas.microsoft.com/office/drawing/2014/main" id="{6900803A-B3AF-4D1C-817F-288E56C65F95}"/>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31585</xdr:rowOff>
    </xdr:from>
    <xdr:ext cx="405111" cy="259045"/>
    <xdr:sp macro="" textlink="">
      <xdr:nvSpPr>
        <xdr:cNvPr id="672" name="【公民館】&#10;有形固定資産減価償却率平均値テキスト">
          <a:extLst>
            <a:ext uri="{FF2B5EF4-FFF2-40B4-BE49-F238E27FC236}">
              <a16:creationId xmlns:a16="http://schemas.microsoft.com/office/drawing/2014/main" id="{C141F7C5-B2C7-46C5-B3B9-728F8DCC4554}"/>
            </a:ext>
          </a:extLst>
        </xdr:cNvPr>
        <xdr:cNvSpPr txBox="1"/>
      </xdr:nvSpPr>
      <xdr:spPr>
        <a:xfrm>
          <a:off x="16357600" y="1803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73" name="フローチャート: 判断 672">
          <a:extLst>
            <a:ext uri="{FF2B5EF4-FFF2-40B4-BE49-F238E27FC236}">
              <a16:creationId xmlns:a16="http://schemas.microsoft.com/office/drawing/2014/main" id="{A9365E52-D287-4FAB-A612-C20ED2D21F8E}"/>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674" name="フローチャート: 判断 673">
          <a:extLst>
            <a:ext uri="{FF2B5EF4-FFF2-40B4-BE49-F238E27FC236}">
              <a16:creationId xmlns:a16="http://schemas.microsoft.com/office/drawing/2014/main" id="{BADFED68-C962-4236-988E-5CEE017A2272}"/>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75" name="フローチャート: 判断 674">
          <a:extLst>
            <a:ext uri="{FF2B5EF4-FFF2-40B4-BE49-F238E27FC236}">
              <a16:creationId xmlns:a16="http://schemas.microsoft.com/office/drawing/2014/main" id="{5AC71428-E0F0-4741-BD30-8D834C8567C4}"/>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676" name="フローチャート: 判断 675">
          <a:extLst>
            <a:ext uri="{FF2B5EF4-FFF2-40B4-BE49-F238E27FC236}">
              <a16:creationId xmlns:a16="http://schemas.microsoft.com/office/drawing/2014/main" id="{670353B4-E00B-4FB1-AE62-5FAA1F5F319F}"/>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677" name="フローチャート: 判断 676">
          <a:extLst>
            <a:ext uri="{FF2B5EF4-FFF2-40B4-BE49-F238E27FC236}">
              <a16:creationId xmlns:a16="http://schemas.microsoft.com/office/drawing/2014/main" id="{961AA390-D0BD-4DFF-8E0E-7BBFA1776EF2}"/>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2F2386E2-7226-4F4A-AF44-C35C1A886F9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F7DFD3E5-2655-42BB-B73C-283D673E3B3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65A78C09-7F2C-4915-85E0-812981C7757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823B8F78-C3E1-4A06-ACC8-56565E764B6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914BEA39-606F-48A1-8491-EA0F6BA6839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90714</xdr:rowOff>
    </xdr:from>
    <xdr:to>
      <xdr:col>85</xdr:col>
      <xdr:colOff>177800</xdr:colOff>
      <xdr:row>102</xdr:row>
      <xdr:rowOff>20864</xdr:rowOff>
    </xdr:to>
    <xdr:sp macro="" textlink="">
      <xdr:nvSpPr>
        <xdr:cNvPr id="683" name="楕円 682">
          <a:extLst>
            <a:ext uri="{FF2B5EF4-FFF2-40B4-BE49-F238E27FC236}">
              <a16:creationId xmlns:a16="http://schemas.microsoft.com/office/drawing/2014/main" id="{12688EAF-E28E-417B-AE68-B5AF1713B3AF}"/>
            </a:ext>
          </a:extLst>
        </xdr:cNvPr>
        <xdr:cNvSpPr/>
      </xdr:nvSpPr>
      <xdr:spPr>
        <a:xfrm>
          <a:off x="162687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113591</xdr:rowOff>
    </xdr:from>
    <xdr:ext cx="405111" cy="259045"/>
    <xdr:sp macro="" textlink="">
      <xdr:nvSpPr>
        <xdr:cNvPr id="684" name="【公民館】&#10;有形固定資産減価償却率該当値テキスト">
          <a:extLst>
            <a:ext uri="{FF2B5EF4-FFF2-40B4-BE49-F238E27FC236}">
              <a16:creationId xmlns:a16="http://schemas.microsoft.com/office/drawing/2014/main" id="{83B5764B-4A0B-419B-AC40-69C1BAA4D266}"/>
            </a:ext>
          </a:extLst>
        </xdr:cNvPr>
        <xdr:cNvSpPr txBox="1"/>
      </xdr:nvSpPr>
      <xdr:spPr>
        <a:xfrm>
          <a:off x="16357600" y="1725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139700</xdr:rowOff>
    </xdr:from>
    <xdr:to>
      <xdr:col>81</xdr:col>
      <xdr:colOff>101600</xdr:colOff>
      <xdr:row>102</xdr:row>
      <xdr:rowOff>69850</xdr:rowOff>
    </xdr:to>
    <xdr:sp macro="" textlink="">
      <xdr:nvSpPr>
        <xdr:cNvPr id="685" name="楕円 684">
          <a:extLst>
            <a:ext uri="{FF2B5EF4-FFF2-40B4-BE49-F238E27FC236}">
              <a16:creationId xmlns:a16="http://schemas.microsoft.com/office/drawing/2014/main" id="{DBF87E60-8F0E-4B30-933D-7169B0322B34}"/>
            </a:ext>
          </a:extLst>
        </xdr:cNvPr>
        <xdr:cNvSpPr/>
      </xdr:nvSpPr>
      <xdr:spPr>
        <a:xfrm>
          <a:off x="15430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141514</xdr:rowOff>
    </xdr:from>
    <xdr:to>
      <xdr:col>85</xdr:col>
      <xdr:colOff>127000</xdr:colOff>
      <xdr:row>102</xdr:row>
      <xdr:rowOff>19050</xdr:rowOff>
    </xdr:to>
    <xdr:cxnSp macro="">
      <xdr:nvCxnSpPr>
        <xdr:cNvPr id="686" name="直線コネクタ 685">
          <a:extLst>
            <a:ext uri="{FF2B5EF4-FFF2-40B4-BE49-F238E27FC236}">
              <a16:creationId xmlns:a16="http://schemas.microsoft.com/office/drawing/2014/main" id="{41BBC3CF-554D-4155-B64E-C9BF8094702C}"/>
            </a:ext>
          </a:extLst>
        </xdr:cNvPr>
        <xdr:cNvCxnSpPr/>
      </xdr:nvCxnSpPr>
      <xdr:spPr>
        <a:xfrm flipV="1">
          <a:off x="15481300" y="1745796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87449</xdr:rowOff>
    </xdr:from>
    <xdr:to>
      <xdr:col>76</xdr:col>
      <xdr:colOff>165100</xdr:colOff>
      <xdr:row>102</xdr:row>
      <xdr:rowOff>17599</xdr:rowOff>
    </xdr:to>
    <xdr:sp macro="" textlink="">
      <xdr:nvSpPr>
        <xdr:cNvPr id="687" name="楕円 686">
          <a:extLst>
            <a:ext uri="{FF2B5EF4-FFF2-40B4-BE49-F238E27FC236}">
              <a16:creationId xmlns:a16="http://schemas.microsoft.com/office/drawing/2014/main" id="{CA5BEE9A-5CB1-4A94-97B2-C2561A286789}"/>
            </a:ext>
          </a:extLst>
        </xdr:cNvPr>
        <xdr:cNvSpPr/>
      </xdr:nvSpPr>
      <xdr:spPr>
        <a:xfrm>
          <a:off x="14541500" y="17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138249</xdr:rowOff>
    </xdr:from>
    <xdr:to>
      <xdr:col>81</xdr:col>
      <xdr:colOff>50800</xdr:colOff>
      <xdr:row>102</xdr:row>
      <xdr:rowOff>19050</xdr:rowOff>
    </xdr:to>
    <xdr:cxnSp macro="">
      <xdr:nvCxnSpPr>
        <xdr:cNvPr id="688" name="直線コネクタ 687">
          <a:extLst>
            <a:ext uri="{FF2B5EF4-FFF2-40B4-BE49-F238E27FC236}">
              <a16:creationId xmlns:a16="http://schemas.microsoft.com/office/drawing/2014/main" id="{90CB588C-51FD-4C8E-A43D-D02E040093AE}"/>
            </a:ext>
          </a:extLst>
        </xdr:cNvPr>
        <xdr:cNvCxnSpPr/>
      </xdr:nvCxnSpPr>
      <xdr:spPr>
        <a:xfrm>
          <a:off x="14592300" y="1745469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43362</xdr:rowOff>
    </xdr:from>
    <xdr:to>
      <xdr:col>72</xdr:col>
      <xdr:colOff>38100</xdr:colOff>
      <xdr:row>101</xdr:row>
      <xdr:rowOff>144962</xdr:rowOff>
    </xdr:to>
    <xdr:sp macro="" textlink="">
      <xdr:nvSpPr>
        <xdr:cNvPr id="689" name="楕円 688">
          <a:extLst>
            <a:ext uri="{FF2B5EF4-FFF2-40B4-BE49-F238E27FC236}">
              <a16:creationId xmlns:a16="http://schemas.microsoft.com/office/drawing/2014/main" id="{F977E1CB-8DBE-4D49-97DF-5BCB418CE8B8}"/>
            </a:ext>
          </a:extLst>
        </xdr:cNvPr>
        <xdr:cNvSpPr/>
      </xdr:nvSpPr>
      <xdr:spPr>
        <a:xfrm>
          <a:off x="13652500" y="1735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94162</xdr:rowOff>
    </xdr:from>
    <xdr:to>
      <xdr:col>76</xdr:col>
      <xdr:colOff>114300</xdr:colOff>
      <xdr:row>101</xdr:row>
      <xdr:rowOff>138249</xdr:rowOff>
    </xdr:to>
    <xdr:cxnSp macro="">
      <xdr:nvCxnSpPr>
        <xdr:cNvPr id="690" name="直線コネクタ 689">
          <a:extLst>
            <a:ext uri="{FF2B5EF4-FFF2-40B4-BE49-F238E27FC236}">
              <a16:creationId xmlns:a16="http://schemas.microsoft.com/office/drawing/2014/main" id="{2FBD9ED8-B869-4232-A556-D4B15856AF67}"/>
            </a:ext>
          </a:extLst>
        </xdr:cNvPr>
        <xdr:cNvCxnSpPr/>
      </xdr:nvCxnSpPr>
      <xdr:spPr>
        <a:xfrm>
          <a:off x="13703300" y="1741061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164193</xdr:rowOff>
    </xdr:from>
    <xdr:to>
      <xdr:col>67</xdr:col>
      <xdr:colOff>101600</xdr:colOff>
      <xdr:row>101</xdr:row>
      <xdr:rowOff>94343</xdr:rowOff>
    </xdr:to>
    <xdr:sp macro="" textlink="">
      <xdr:nvSpPr>
        <xdr:cNvPr id="691" name="楕円 690">
          <a:extLst>
            <a:ext uri="{FF2B5EF4-FFF2-40B4-BE49-F238E27FC236}">
              <a16:creationId xmlns:a16="http://schemas.microsoft.com/office/drawing/2014/main" id="{8B6B11D0-9AEB-4559-ACE9-EE3EBBA43600}"/>
            </a:ext>
          </a:extLst>
        </xdr:cNvPr>
        <xdr:cNvSpPr/>
      </xdr:nvSpPr>
      <xdr:spPr>
        <a:xfrm>
          <a:off x="12763500" y="173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43543</xdr:rowOff>
    </xdr:from>
    <xdr:to>
      <xdr:col>71</xdr:col>
      <xdr:colOff>177800</xdr:colOff>
      <xdr:row>101</xdr:row>
      <xdr:rowOff>94162</xdr:rowOff>
    </xdr:to>
    <xdr:cxnSp macro="">
      <xdr:nvCxnSpPr>
        <xdr:cNvPr id="692" name="直線コネクタ 691">
          <a:extLst>
            <a:ext uri="{FF2B5EF4-FFF2-40B4-BE49-F238E27FC236}">
              <a16:creationId xmlns:a16="http://schemas.microsoft.com/office/drawing/2014/main" id="{F87C110E-7397-4B26-B2C3-6EEA4807A4A9}"/>
            </a:ext>
          </a:extLst>
        </xdr:cNvPr>
        <xdr:cNvCxnSpPr/>
      </xdr:nvCxnSpPr>
      <xdr:spPr>
        <a:xfrm>
          <a:off x="12814300" y="1735999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8726</xdr:rowOff>
    </xdr:from>
    <xdr:ext cx="405111" cy="259045"/>
    <xdr:sp macro="" textlink="">
      <xdr:nvSpPr>
        <xdr:cNvPr id="693" name="n_1aveValue【公民館】&#10;有形固定資産減価償却率">
          <a:extLst>
            <a:ext uri="{FF2B5EF4-FFF2-40B4-BE49-F238E27FC236}">
              <a16:creationId xmlns:a16="http://schemas.microsoft.com/office/drawing/2014/main" id="{80E23A34-434B-4D1E-AEF9-EF53983CD389}"/>
            </a:ext>
          </a:extLst>
        </xdr:cNvPr>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694" name="n_2aveValue【公民館】&#10;有形固定資産減価償却率">
          <a:extLst>
            <a:ext uri="{FF2B5EF4-FFF2-40B4-BE49-F238E27FC236}">
              <a16:creationId xmlns:a16="http://schemas.microsoft.com/office/drawing/2014/main" id="{EAB5E152-73BC-4882-9016-A075DC435493}"/>
            </a:ext>
          </a:extLst>
        </xdr:cNvPr>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695" name="n_3aveValue【公民館】&#10;有形固定資産減価償却率">
          <a:extLst>
            <a:ext uri="{FF2B5EF4-FFF2-40B4-BE49-F238E27FC236}">
              <a16:creationId xmlns:a16="http://schemas.microsoft.com/office/drawing/2014/main" id="{0EBE5C5B-4B34-43D9-BA50-2E7A20632EC9}"/>
            </a:ext>
          </a:extLst>
        </xdr:cNvPr>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145885</xdr:rowOff>
    </xdr:from>
    <xdr:ext cx="405111" cy="259045"/>
    <xdr:sp macro="" textlink="">
      <xdr:nvSpPr>
        <xdr:cNvPr id="696" name="n_4aveValue【公民館】&#10;有形固定資産減価償却率">
          <a:extLst>
            <a:ext uri="{FF2B5EF4-FFF2-40B4-BE49-F238E27FC236}">
              <a16:creationId xmlns:a16="http://schemas.microsoft.com/office/drawing/2014/main" id="{46D97F78-D116-4B1A-AADC-49048D12F302}"/>
            </a:ext>
          </a:extLst>
        </xdr:cNvPr>
        <xdr:cNvSpPr txBox="1"/>
      </xdr:nvSpPr>
      <xdr:spPr>
        <a:xfrm>
          <a:off x="12611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86377</xdr:rowOff>
    </xdr:from>
    <xdr:ext cx="405111" cy="259045"/>
    <xdr:sp macro="" textlink="">
      <xdr:nvSpPr>
        <xdr:cNvPr id="697" name="n_1mainValue【公民館】&#10;有形固定資産減価償却率">
          <a:extLst>
            <a:ext uri="{FF2B5EF4-FFF2-40B4-BE49-F238E27FC236}">
              <a16:creationId xmlns:a16="http://schemas.microsoft.com/office/drawing/2014/main" id="{EB75AEBF-3B68-4C6B-A885-404F5A226071}"/>
            </a:ext>
          </a:extLst>
        </xdr:cNvPr>
        <xdr:cNvSpPr txBox="1"/>
      </xdr:nvSpPr>
      <xdr:spPr>
        <a:xfrm>
          <a:off x="152660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34126</xdr:rowOff>
    </xdr:from>
    <xdr:ext cx="405111" cy="259045"/>
    <xdr:sp macro="" textlink="">
      <xdr:nvSpPr>
        <xdr:cNvPr id="698" name="n_2mainValue【公民館】&#10;有形固定資産減価償却率">
          <a:extLst>
            <a:ext uri="{FF2B5EF4-FFF2-40B4-BE49-F238E27FC236}">
              <a16:creationId xmlns:a16="http://schemas.microsoft.com/office/drawing/2014/main" id="{B4469AF7-29EC-4B28-82E4-B76B2C9B854F}"/>
            </a:ext>
          </a:extLst>
        </xdr:cNvPr>
        <xdr:cNvSpPr txBox="1"/>
      </xdr:nvSpPr>
      <xdr:spPr>
        <a:xfrm>
          <a:off x="14389744" y="1717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161489</xdr:rowOff>
    </xdr:from>
    <xdr:ext cx="405111" cy="259045"/>
    <xdr:sp macro="" textlink="">
      <xdr:nvSpPr>
        <xdr:cNvPr id="699" name="n_3mainValue【公民館】&#10;有形固定資産減価償却率">
          <a:extLst>
            <a:ext uri="{FF2B5EF4-FFF2-40B4-BE49-F238E27FC236}">
              <a16:creationId xmlns:a16="http://schemas.microsoft.com/office/drawing/2014/main" id="{E61E5B88-076E-4ABA-93CF-C34DD47C0DEB}"/>
            </a:ext>
          </a:extLst>
        </xdr:cNvPr>
        <xdr:cNvSpPr txBox="1"/>
      </xdr:nvSpPr>
      <xdr:spPr>
        <a:xfrm>
          <a:off x="13500744" y="1713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110870</xdr:rowOff>
    </xdr:from>
    <xdr:ext cx="405111" cy="259045"/>
    <xdr:sp macro="" textlink="">
      <xdr:nvSpPr>
        <xdr:cNvPr id="700" name="n_4mainValue【公民館】&#10;有形固定資産減価償却率">
          <a:extLst>
            <a:ext uri="{FF2B5EF4-FFF2-40B4-BE49-F238E27FC236}">
              <a16:creationId xmlns:a16="http://schemas.microsoft.com/office/drawing/2014/main" id="{4AF76CDC-C2BF-44B7-AF62-B241F09DBE89}"/>
            </a:ext>
          </a:extLst>
        </xdr:cNvPr>
        <xdr:cNvSpPr txBox="1"/>
      </xdr:nvSpPr>
      <xdr:spPr>
        <a:xfrm>
          <a:off x="12611744" y="1708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86B8DB78-8647-4000-B238-157617C6D36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2B108C13-F156-4F21-85A9-2D68A046485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EBAA69AB-EB64-409E-B3E0-4D52A1F32E1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083D4BF0-F07E-4296-8335-15C072E4293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99FFDA39-DB04-465A-A10F-11A5DECECF0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989BC859-5197-4D34-AC15-FEBA51CCF3A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2512289B-D44C-41A5-A62C-1542D918428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6C9E4774-8718-41A8-B00A-4D88ABD8243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DAE786E3-10A8-4FD5-995D-4A06428FB30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9C7C5C62-A0ED-4D61-9D13-BB7FED43A24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4A0F5413-BB53-440E-908E-0B00B6E0339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9B6ED781-2BAA-4A57-AC3F-0578BDEF98B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67024820-030B-41AF-9570-E6D0891F42B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45E31E31-A6AE-4C56-8249-DF9EA9E879F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73EA6A34-62FC-42A2-804D-4BA3781D2E7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310B6DAE-5E97-4CED-846B-E21386FE776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79B1ECBA-705E-4B55-87A8-6CC280C6BB7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3EF22A13-DDF9-414F-A0E7-9C860DA82DA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8407BA62-B008-432C-9303-A1893C3BC0F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42B34D9C-B94A-40F8-8B86-6F20CCEDDC8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93718115-B613-46AA-B977-7F7023E183B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933D8389-A262-4FFB-8B12-0475DE215A9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DF5465C1-DFF4-4970-9F22-88283267690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2F4AF83E-AC89-4AB3-9FF1-18ED4CFA6CC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02AFAD8D-EF60-4E83-B022-5395C1146D4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26" name="直線コネクタ 725">
          <a:extLst>
            <a:ext uri="{FF2B5EF4-FFF2-40B4-BE49-F238E27FC236}">
              <a16:creationId xmlns:a16="http://schemas.microsoft.com/office/drawing/2014/main" id="{F6808024-88EA-457D-AA6F-48981B5C7B24}"/>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727" name="【公民館】&#10;一人当たり面積最小値テキスト">
          <a:extLst>
            <a:ext uri="{FF2B5EF4-FFF2-40B4-BE49-F238E27FC236}">
              <a16:creationId xmlns:a16="http://schemas.microsoft.com/office/drawing/2014/main" id="{5FC9D08C-7CA1-41ED-B0C6-97B18D93F2C4}"/>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28" name="直線コネクタ 727">
          <a:extLst>
            <a:ext uri="{FF2B5EF4-FFF2-40B4-BE49-F238E27FC236}">
              <a16:creationId xmlns:a16="http://schemas.microsoft.com/office/drawing/2014/main" id="{CEA51DF2-20E0-442E-B51B-17EBA430BCE3}"/>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729" name="【公民館】&#10;一人当たり面積最大値テキスト">
          <a:extLst>
            <a:ext uri="{FF2B5EF4-FFF2-40B4-BE49-F238E27FC236}">
              <a16:creationId xmlns:a16="http://schemas.microsoft.com/office/drawing/2014/main" id="{C96E6BE1-5353-458C-B9B5-65F3CA229E06}"/>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30" name="直線コネクタ 729">
          <a:extLst>
            <a:ext uri="{FF2B5EF4-FFF2-40B4-BE49-F238E27FC236}">
              <a16:creationId xmlns:a16="http://schemas.microsoft.com/office/drawing/2014/main" id="{1406AFA0-E7AF-4DF3-9DC4-80F00738DA8F}"/>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731" name="【公民館】&#10;一人当たり面積平均値テキスト">
          <a:extLst>
            <a:ext uri="{FF2B5EF4-FFF2-40B4-BE49-F238E27FC236}">
              <a16:creationId xmlns:a16="http://schemas.microsoft.com/office/drawing/2014/main" id="{FD927EC3-0A45-4C26-A5D6-CCAD53DD9BEF}"/>
            </a:ext>
          </a:extLst>
        </xdr:cNvPr>
        <xdr:cNvSpPr txBox="1"/>
      </xdr:nvSpPr>
      <xdr:spPr>
        <a:xfrm>
          <a:off x="22199600" y="1825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32" name="フローチャート: 判断 731">
          <a:extLst>
            <a:ext uri="{FF2B5EF4-FFF2-40B4-BE49-F238E27FC236}">
              <a16:creationId xmlns:a16="http://schemas.microsoft.com/office/drawing/2014/main" id="{44DFC4E4-8DF6-4B26-B953-47255A348BDE}"/>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733" name="フローチャート: 判断 732">
          <a:extLst>
            <a:ext uri="{FF2B5EF4-FFF2-40B4-BE49-F238E27FC236}">
              <a16:creationId xmlns:a16="http://schemas.microsoft.com/office/drawing/2014/main" id="{46BBC237-8AAD-4872-9B03-202535950DD2}"/>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34" name="フローチャート: 判断 733">
          <a:extLst>
            <a:ext uri="{FF2B5EF4-FFF2-40B4-BE49-F238E27FC236}">
              <a16:creationId xmlns:a16="http://schemas.microsoft.com/office/drawing/2014/main" id="{2053095C-59F2-49AB-BC96-861CED5C5D4E}"/>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5" name="フローチャート: 判断 734">
          <a:extLst>
            <a:ext uri="{FF2B5EF4-FFF2-40B4-BE49-F238E27FC236}">
              <a16:creationId xmlns:a16="http://schemas.microsoft.com/office/drawing/2014/main" id="{36D8C966-DE03-4CB2-9A18-1B994A56ACDE}"/>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736" name="フローチャート: 判断 735">
          <a:extLst>
            <a:ext uri="{FF2B5EF4-FFF2-40B4-BE49-F238E27FC236}">
              <a16:creationId xmlns:a16="http://schemas.microsoft.com/office/drawing/2014/main" id="{91A3A50B-FC66-4F29-8E8C-9E2F3A5382F5}"/>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BAAE7110-77CC-41F7-8E6B-387C9D76391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92DC1401-CF4B-4838-8C9D-EFDD40CC8F2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EC2E2D7D-C543-4710-9AF2-5DE680E6D4F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B27A6B07-C424-4021-BC9C-4310CCAC403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962AC0AF-2D14-48CC-AD5B-867CA49A0A3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742" name="楕円 741">
          <a:extLst>
            <a:ext uri="{FF2B5EF4-FFF2-40B4-BE49-F238E27FC236}">
              <a16:creationId xmlns:a16="http://schemas.microsoft.com/office/drawing/2014/main" id="{05F02344-3E8E-42F1-8B3F-ECF4C98275F0}"/>
            </a:ext>
          </a:extLst>
        </xdr:cNvPr>
        <xdr:cNvSpPr/>
      </xdr:nvSpPr>
      <xdr:spPr>
        <a:xfrm>
          <a:off x="22110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64606</xdr:rowOff>
    </xdr:from>
    <xdr:ext cx="469744" cy="259045"/>
    <xdr:sp macro="" textlink="">
      <xdr:nvSpPr>
        <xdr:cNvPr id="743" name="【公民館】&#10;一人当たり面積該当値テキスト">
          <a:extLst>
            <a:ext uri="{FF2B5EF4-FFF2-40B4-BE49-F238E27FC236}">
              <a16:creationId xmlns:a16="http://schemas.microsoft.com/office/drawing/2014/main" id="{B8E91975-3EF1-4AD1-B189-E0F73EA0231E}"/>
            </a:ext>
          </a:extLst>
        </xdr:cNvPr>
        <xdr:cNvSpPr txBox="1"/>
      </xdr:nvSpPr>
      <xdr:spPr>
        <a:xfrm>
          <a:off x="22199600" y="1806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744" name="楕円 743">
          <a:extLst>
            <a:ext uri="{FF2B5EF4-FFF2-40B4-BE49-F238E27FC236}">
              <a16:creationId xmlns:a16="http://schemas.microsoft.com/office/drawing/2014/main" id="{7D33DC2E-9975-4A4B-AA71-50978797C888}"/>
            </a:ext>
          </a:extLst>
        </xdr:cNvPr>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xdr:rowOff>
    </xdr:from>
    <xdr:to>
      <xdr:col>116</xdr:col>
      <xdr:colOff>63500</xdr:colOff>
      <xdr:row>106</xdr:row>
      <xdr:rowOff>92529</xdr:rowOff>
    </xdr:to>
    <xdr:cxnSp macro="">
      <xdr:nvCxnSpPr>
        <xdr:cNvPr id="745" name="直線コネクタ 744">
          <a:extLst>
            <a:ext uri="{FF2B5EF4-FFF2-40B4-BE49-F238E27FC236}">
              <a16:creationId xmlns:a16="http://schemas.microsoft.com/office/drawing/2014/main" id="{CCF57F53-C15E-4351-930A-2BE2DA2A9866}"/>
            </a:ext>
          </a:extLst>
        </xdr:cNvPr>
        <xdr:cNvCxnSpPr/>
      </xdr:nvCxnSpPr>
      <xdr:spPr>
        <a:xfrm>
          <a:off x="21323300" y="18181320"/>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134801</xdr:rowOff>
    </xdr:from>
    <xdr:to>
      <xdr:col>107</xdr:col>
      <xdr:colOff>101600</xdr:colOff>
      <xdr:row>106</xdr:row>
      <xdr:rowOff>64951</xdr:rowOff>
    </xdr:to>
    <xdr:sp macro="" textlink="">
      <xdr:nvSpPr>
        <xdr:cNvPr id="746" name="楕円 745">
          <a:extLst>
            <a:ext uri="{FF2B5EF4-FFF2-40B4-BE49-F238E27FC236}">
              <a16:creationId xmlns:a16="http://schemas.microsoft.com/office/drawing/2014/main" id="{27F0D6F9-41A1-4264-AC61-25B17393E6C7}"/>
            </a:ext>
          </a:extLst>
        </xdr:cNvPr>
        <xdr:cNvSpPr/>
      </xdr:nvSpPr>
      <xdr:spPr>
        <a:xfrm>
          <a:off x="20383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xdr:rowOff>
    </xdr:from>
    <xdr:to>
      <xdr:col>111</xdr:col>
      <xdr:colOff>177800</xdr:colOff>
      <xdr:row>106</xdr:row>
      <xdr:rowOff>14151</xdr:rowOff>
    </xdr:to>
    <xdr:cxnSp macro="">
      <xdr:nvCxnSpPr>
        <xdr:cNvPr id="747" name="直線コネクタ 746">
          <a:extLst>
            <a:ext uri="{FF2B5EF4-FFF2-40B4-BE49-F238E27FC236}">
              <a16:creationId xmlns:a16="http://schemas.microsoft.com/office/drawing/2014/main" id="{64823EB6-DDEB-4B4A-83B1-C8C943362A49}"/>
            </a:ext>
          </a:extLst>
        </xdr:cNvPr>
        <xdr:cNvCxnSpPr/>
      </xdr:nvCxnSpPr>
      <xdr:spPr>
        <a:xfrm flipV="1">
          <a:off x="20434300" y="181813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138068</xdr:rowOff>
    </xdr:from>
    <xdr:to>
      <xdr:col>102</xdr:col>
      <xdr:colOff>165100</xdr:colOff>
      <xdr:row>106</xdr:row>
      <xdr:rowOff>68218</xdr:rowOff>
    </xdr:to>
    <xdr:sp macro="" textlink="">
      <xdr:nvSpPr>
        <xdr:cNvPr id="748" name="楕円 747">
          <a:extLst>
            <a:ext uri="{FF2B5EF4-FFF2-40B4-BE49-F238E27FC236}">
              <a16:creationId xmlns:a16="http://schemas.microsoft.com/office/drawing/2014/main" id="{FEAE5CEC-B568-4CF4-80D0-D51A300F1168}"/>
            </a:ext>
          </a:extLst>
        </xdr:cNvPr>
        <xdr:cNvSpPr/>
      </xdr:nvSpPr>
      <xdr:spPr>
        <a:xfrm>
          <a:off x="19494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14151</xdr:rowOff>
    </xdr:from>
    <xdr:to>
      <xdr:col>107</xdr:col>
      <xdr:colOff>50800</xdr:colOff>
      <xdr:row>106</xdr:row>
      <xdr:rowOff>17418</xdr:rowOff>
    </xdr:to>
    <xdr:cxnSp macro="">
      <xdr:nvCxnSpPr>
        <xdr:cNvPr id="749" name="直線コネクタ 748">
          <a:extLst>
            <a:ext uri="{FF2B5EF4-FFF2-40B4-BE49-F238E27FC236}">
              <a16:creationId xmlns:a16="http://schemas.microsoft.com/office/drawing/2014/main" id="{85CDEF68-0121-443E-A8D5-8148A2BFB779}"/>
            </a:ext>
          </a:extLst>
        </xdr:cNvPr>
        <xdr:cNvCxnSpPr/>
      </xdr:nvCxnSpPr>
      <xdr:spPr>
        <a:xfrm flipV="1">
          <a:off x="19545300" y="181878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144599</xdr:rowOff>
    </xdr:from>
    <xdr:to>
      <xdr:col>98</xdr:col>
      <xdr:colOff>38100</xdr:colOff>
      <xdr:row>106</xdr:row>
      <xdr:rowOff>74749</xdr:rowOff>
    </xdr:to>
    <xdr:sp macro="" textlink="">
      <xdr:nvSpPr>
        <xdr:cNvPr id="750" name="楕円 749">
          <a:extLst>
            <a:ext uri="{FF2B5EF4-FFF2-40B4-BE49-F238E27FC236}">
              <a16:creationId xmlns:a16="http://schemas.microsoft.com/office/drawing/2014/main" id="{63027FC1-EF86-42D2-87FA-8177512BDB65}"/>
            </a:ext>
          </a:extLst>
        </xdr:cNvPr>
        <xdr:cNvSpPr/>
      </xdr:nvSpPr>
      <xdr:spPr>
        <a:xfrm>
          <a:off x="18605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17418</xdr:rowOff>
    </xdr:from>
    <xdr:to>
      <xdr:col>102</xdr:col>
      <xdr:colOff>114300</xdr:colOff>
      <xdr:row>106</xdr:row>
      <xdr:rowOff>23949</xdr:rowOff>
    </xdr:to>
    <xdr:cxnSp macro="">
      <xdr:nvCxnSpPr>
        <xdr:cNvPr id="751" name="直線コネクタ 750">
          <a:extLst>
            <a:ext uri="{FF2B5EF4-FFF2-40B4-BE49-F238E27FC236}">
              <a16:creationId xmlns:a16="http://schemas.microsoft.com/office/drawing/2014/main" id="{49E7B7DF-FA79-4A0D-8726-89FC95EB2A73}"/>
            </a:ext>
          </a:extLst>
        </xdr:cNvPr>
        <xdr:cNvCxnSpPr/>
      </xdr:nvCxnSpPr>
      <xdr:spPr>
        <a:xfrm flipV="1">
          <a:off x="18656300" y="1819111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21789</xdr:rowOff>
    </xdr:from>
    <xdr:ext cx="469744" cy="259045"/>
    <xdr:sp macro="" textlink="">
      <xdr:nvSpPr>
        <xdr:cNvPr id="752" name="n_1aveValue【公民館】&#10;一人当たり面積">
          <a:extLst>
            <a:ext uri="{FF2B5EF4-FFF2-40B4-BE49-F238E27FC236}">
              <a16:creationId xmlns:a16="http://schemas.microsoft.com/office/drawing/2014/main" id="{D4EFC5AE-C097-4E75-9B22-9BD4D9EE4280}"/>
            </a:ext>
          </a:extLst>
        </xdr:cNvPr>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753" name="n_2aveValue【公民館】&#10;一人当たり面積">
          <a:extLst>
            <a:ext uri="{FF2B5EF4-FFF2-40B4-BE49-F238E27FC236}">
              <a16:creationId xmlns:a16="http://schemas.microsoft.com/office/drawing/2014/main" id="{EC2407D0-A5FF-43DA-A368-618440640B09}"/>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754" name="n_3aveValue【公民館】&#10;一人当たり面積">
          <a:extLst>
            <a:ext uri="{FF2B5EF4-FFF2-40B4-BE49-F238E27FC236}">
              <a16:creationId xmlns:a16="http://schemas.microsoft.com/office/drawing/2014/main" id="{BB0008EA-015C-4FBC-9FC9-5D244F7F17CE}"/>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755" name="n_4aveValue【公民館】&#10;一人当たり面積">
          <a:extLst>
            <a:ext uri="{FF2B5EF4-FFF2-40B4-BE49-F238E27FC236}">
              <a16:creationId xmlns:a16="http://schemas.microsoft.com/office/drawing/2014/main" id="{50D4D6C3-243D-4420-9F24-65FF348D1065}"/>
            </a:ext>
          </a:extLst>
        </xdr:cNvPr>
        <xdr:cNvSpPr txBox="1"/>
      </xdr:nvSpPr>
      <xdr:spPr>
        <a:xfrm>
          <a:off x="18421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74947</xdr:rowOff>
    </xdr:from>
    <xdr:ext cx="469744" cy="259045"/>
    <xdr:sp macro="" textlink="">
      <xdr:nvSpPr>
        <xdr:cNvPr id="756" name="n_1mainValue【公民館】&#10;一人当たり面積">
          <a:extLst>
            <a:ext uri="{FF2B5EF4-FFF2-40B4-BE49-F238E27FC236}">
              <a16:creationId xmlns:a16="http://schemas.microsoft.com/office/drawing/2014/main" id="{E7F85499-8F1B-40DA-81B6-3E77BAECD334}"/>
            </a:ext>
          </a:extLst>
        </xdr:cNvPr>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81478</xdr:rowOff>
    </xdr:from>
    <xdr:ext cx="469744" cy="259045"/>
    <xdr:sp macro="" textlink="">
      <xdr:nvSpPr>
        <xdr:cNvPr id="757" name="n_2mainValue【公民館】&#10;一人当たり面積">
          <a:extLst>
            <a:ext uri="{FF2B5EF4-FFF2-40B4-BE49-F238E27FC236}">
              <a16:creationId xmlns:a16="http://schemas.microsoft.com/office/drawing/2014/main" id="{C8E14505-61CC-4D07-83AA-384D4D47CD82}"/>
            </a:ext>
          </a:extLst>
        </xdr:cNvPr>
        <xdr:cNvSpPr txBox="1"/>
      </xdr:nvSpPr>
      <xdr:spPr>
        <a:xfrm>
          <a:off x="20199427" y="1791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84745</xdr:rowOff>
    </xdr:from>
    <xdr:ext cx="469744" cy="259045"/>
    <xdr:sp macro="" textlink="">
      <xdr:nvSpPr>
        <xdr:cNvPr id="758" name="n_3mainValue【公民館】&#10;一人当たり面積">
          <a:extLst>
            <a:ext uri="{FF2B5EF4-FFF2-40B4-BE49-F238E27FC236}">
              <a16:creationId xmlns:a16="http://schemas.microsoft.com/office/drawing/2014/main" id="{7D47CDDF-44AD-4E0E-A2C8-3ECB0DBB52DA}"/>
            </a:ext>
          </a:extLst>
        </xdr:cNvPr>
        <xdr:cNvSpPr txBox="1"/>
      </xdr:nvSpPr>
      <xdr:spPr>
        <a:xfrm>
          <a:off x="193104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91276</xdr:rowOff>
    </xdr:from>
    <xdr:ext cx="469744" cy="259045"/>
    <xdr:sp macro="" textlink="">
      <xdr:nvSpPr>
        <xdr:cNvPr id="759" name="n_4mainValue【公民館】&#10;一人当たり面積">
          <a:extLst>
            <a:ext uri="{FF2B5EF4-FFF2-40B4-BE49-F238E27FC236}">
              <a16:creationId xmlns:a16="http://schemas.microsoft.com/office/drawing/2014/main" id="{947714EA-B8EE-40EA-AF73-C7A2161D743D}"/>
            </a:ext>
          </a:extLst>
        </xdr:cNvPr>
        <xdr:cNvSpPr txBox="1"/>
      </xdr:nvSpPr>
      <xdr:spPr>
        <a:xfrm>
          <a:off x="18421427" y="179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AE01AEB8-BABE-4312-B8C2-5DBF0776309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E1A8ACCD-17C9-430E-A672-DC0E1B293DD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13EDCFF3-7C42-4851-B5EE-00A575B1249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類似団体と比較して特に有形固定資産減価償却率が高くなっている施設は、道路、学校施設であり特に低くなっている施設は、認定子ども園・幼稚園・保育所、公民館である。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特に学校施設については、一人当たり面積が類似団体と比較して高くなっており、今後予測される児童・生徒数に応じて適切な施設規模等を考慮した施設管理計画を策定する必要がある。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一方で認定子ども園・幼稚園・保育所、公民館については、今後老朽化した際に費用が最小限となるよう、個別施設計画により適切な管理運営を行っていく必要がある。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F1C85AE-EC2D-42BE-A864-DDE31396269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42653D6-E8ED-4A12-ABDD-3020ACFA506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6316D74-E9C1-436F-9E10-C600534BDAE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0B19C36-014C-445A-931B-8E567A85E01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87075A4-477E-49C3-B2DC-9796170BE1B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B736864-EC35-449E-989E-159D0367993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FB2D8EE-DE47-4B3F-9580-648AA0CC97B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7256975-1B7D-4F9F-97EB-D9B506E940C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EE77B71-3F35-451A-8F51-7EBF7442269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13263C6-66A5-440E-BF00-7940D031F7B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23,584
23,380
33.76
10,974,825
10,487,715
459,922
5,870,200
8,394,784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3518C77-A3E3-4778-8C3F-61B68E16A56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8829DDD-BFAA-4835-8161-B93AA89036C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A1A012C-96A5-461A-A471-9CE6AA162AB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02ED02F-0784-43C8-9821-CF5586E7D1A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9F4E2D1-7661-49F1-899A-2F9A8AEC77A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02D2EC1-73F7-4CD7-967A-CD7686D3A1B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CB8ACD6-D2F0-4AA1-895E-F115F571F1E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BCDE72D-F933-4741-B987-8B62E73181F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86DD409-61EF-4EE4-A085-A66EDD964E5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F44E3D0-7E6E-46EA-9916-9282D077473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820A808-D1C3-4E47-BBDD-B4B95DF37E0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AA420AA-0FE5-4D43-B629-D58BF33DDD4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EBD7E93-4D76-4C7B-833D-55D68016654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8CA0DB2-F0A9-4E0B-A1D9-F2141210BBE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29E41B7-E610-4A2A-852B-5BA409371E9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ED282C2-870B-4A7B-8B57-77E2144245F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0C2325E-DEAF-45C3-B00B-72FBC7D79BA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1AA99CF-2D0C-466A-A043-F48388FF34A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C3D9F52-C4B9-433F-AA12-5785B96FA8D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375B373-04FA-4D88-A489-E4DD9480CED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F18B0B4-9F79-42C5-B33E-93D963AF164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688BA1F-FBA5-4055-AF2A-6A17178CA9C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5937AEC-B5EC-4EC3-9A4D-035E04CDC56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B93A760-9DD8-41E8-9765-A918B192F22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5D0ABAB-8BA7-4C26-9155-7FD248E8C42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6D5B829-1CA6-45B1-9AFF-6DA6EF0F054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8333BB3-CC12-43FC-BEF0-BB94DE7C7AC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D906774-1BEE-41D5-8C0E-AB13B254759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0A50331-FCF9-4BD7-AF6F-9B1AC3E8F0C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10AE085-18CB-4FA7-9139-E51BA2CF03A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757F559-347D-4A79-8D53-26F38A1618A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EF0083A-8AF0-465E-AB30-85C1F5D6C5B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E5B1345-6E94-49B0-B6B8-11AD960C7C9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C9FC575-FB70-4FB4-8EBC-2E05C9CBF07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67FF29C-5550-4A59-A48B-B3E919A1A89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0C2A3CB-48A8-4D4D-AD97-50BDF8A6B3F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4596590-29D8-4D0C-8D07-D94542E4922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0C0D1E9-90DF-41FE-857C-2A497E273C0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E4480B8-E138-4307-8D6C-C6CC7E504BF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DC9708D-DC16-47F5-832A-6DBD89609DC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32B14AA-24FB-4DFA-9403-A2CF67346FA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CE357EF-398E-4ED0-AA86-009702EEB95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0C62061-E97E-4451-A8D9-6E343EC606C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478235F-2878-425A-B82D-317B23DB667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9B02D5C-EF47-4659-90EC-26F01098CEF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F63881E-4A08-4A71-9C18-D894A0BABC8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4204C425-A52C-4F7F-A1F4-8F2CA2F91C66}"/>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A55E4C56-7CAF-470A-A6AB-7A61C17C31B1}"/>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783B1805-0AF0-4D14-A03F-1DBCA194FA6C}"/>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938FB1FD-74D7-41FC-A321-A38CFDD77454}"/>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463B5995-C086-4823-8BD1-0B292018054D}"/>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a:extLst>
            <a:ext uri="{FF2B5EF4-FFF2-40B4-BE49-F238E27FC236}">
              <a16:creationId xmlns:a16="http://schemas.microsoft.com/office/drawing/2014/main" id="{253FBFA0-F89D-4A23-9985-3F8E64CA8564}"/>
            </a:ext>
          </a:extLst>
        </xdr:cNvPr>
        <xdr:cNvSpPr txBox="1"/>
      </xdr:nvSpPr>
      <xdr:spPr>
        <a:xfrm>
          <a:off x="4673600" y="6275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9A872353-0546-4F0E-8D19-11729DFF9F98}"/>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71EAEF55-9EDB-4B9B-B41B-F54BA7B2F58C}"/>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45D347E3-B014-48AB-B837-5B891096E368}"/>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E01662BD-38C3-41B2-8688-F78C6212195E}"/>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FD0D7F16-CF6F-4B53-8593-5869687B4325}"/>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E6148FD-75F8-4C73-BCAE-27CE2B82CEE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63CD182-33CF-45E0-AEC0-8405D330D4B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2CD0314-E02E-4458-9018-C23E9F6D661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3AB6F81-7379-426A-A8F9-84A0695A407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AF30377-40C3-4064-A54B-13402FFE1E0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126637</xdr:rowOff>
    </xdr:from>
    <xdr:to>
      <xdr:col>24</xdr:col>
      <xdr:colOff>114300</xdr:colOff>
      <xdr:row>38</xdr:row>
      <xdr:rowOff>56787</xdr:rowOff>
    </xdr:to>
    <xdr:sp macro="" textlink="">
      <xdr:nvSpPr>
        <xdr:cNvPr id="74" name="楕円 73">
          <a:extLst>
            <a:ext uri="{FF2B5EF4-FFF2-40B4-BE49-F238E27FC236}">
              <a16:creationId xmlns:a16="http://schemas.microsoft.com/office/drawing/2014/main" id="{AB43CCC8-7AD6-4B9D-BB54-5C63B1F39F16}"/>
            </a:ext>
          </a:extLst>
        </xdr:cNvPr>
        <xdr:cNvSpPr/>
      </xdr:nvSpPr>
      <xdr:spPr>
        <a:xfrm>
          <a:off x="45847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105064</xdr:rowOff>
    </xdr:from>
    <xdr:ext cx="405111" cy="259045"/>
    <xdr:sp macro="" textlink="">
      <xdr:nvSpPr>
        <xdr:cNvPr id="75" name="【図書館】&#10;有形固定資産減価償却率該当値テキスト">
          <a:extLst>
            <a:ext uri="{FF2B5EF4-FFF2-40B4-BE49-F238E27FC236}">
              <a16:creationId xmlns:a16="http://schemas.microsoft.com/office/drawing/2014/main" id="{D26692DC-946A-4E08-90DF-C8D05247AD34}"/>
            </a:ext>
          </a:extLst>
        </xdr:cNvPr>
        <xdr:cNvSpPr txBox="1"/>
      </xdr:nvSpPr>
      <xdr:spPr>
        <a:xfrm>
          <a:off x="4673600"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87449</xdr:rowOff>
    </xdr:from>
    <xdr:to>
      <xdr:col>20</xdr:col>
      <xdr:colOff>38100</xdr:colOff>
      <xdr:row>38</xdr:row>
      <xdr:rowOff>17599</xdr:rowOff>
    </xdr:to>
    <xdr:sp macro="" textlink="">
      <xdr:nvSpPr>
        <xdr:cNvPr id="76" name="楕円 75">
          <a:extLst>
            <a:ext uri="{FF2B5EF4-FFF2-40B4-BE49-F238E27FC236}">
              <a16:creationId xmlns:a16="http://schemas.microsoft.com/office/drawing/2014/main" id="{86BD79ED-D8E2-44EA-B276-D9470C25CB67}"/>
            </a:ext>
          </a:extLst>
        </xdr:cNvPr>
        <xdr:cNvSpPr/>
      </xdr:nvSpPr>
      <xdr:spPr>
        <a:xfrm>
          <a:off x="3746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138249</xdr:rowOff>
    </xdr:from>
    <xdr:to>
      <xdr:col>24</xdr:col>
      <xdr:colOff>63500</xdr:colOff>
      <xdr:row>38</xdr:row>
      <xdr:rowOff>5987</xdr:rowOff>
    </xdr:to>
    <xdr:cxnSp macro="">
      <xdr:nvCxnSpPr>
        <xdr:cNvPr id="77" name="直線コネクタ 76">
          <a:extLst>
            <a:ext uri="{FF2B5EF4-FFF2-40B4-BE49-F238E27FC236}">
              <a16:creationId xmlns:a16="http://schemas.microsoft.com/office/drawing/2014/main" id="{43D27EDD-D85B-4E90-91AE-7AF94364E0E1}"/>
            </a:ext>
          </a:extLst>
        </xdr:cNvPr>
        <xdr:cNvCxnSpPr/>
      </xdr:nvCxnSpPr>
      <xdr:spPr>
        <a:xfrm>
          <a:off x="3797300" y="648189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31931</xdr:rowOff>
    </xdr:from>
    <xdr:to>
      <xdr:col>15</xdr:col>
      <xdr:colOff>101600</xdr:colOff>
      <xdr:row>37</xdr:row>
      <xdr:rowOff>133531</xdr:rowOff>
    </xdr:to>
    <xdr:sp macro="" textlink="">
      <xdr:nvSpPr>
        <xdr:cNvPr id="78" name="楕円 77">
          <a:extLst>
            <a:ext uri="{FF2B5EF4-FFF2-40B4-BE49-F238E27FC236}">
              <a16:creationId xmlns:a16="http://schemas.microsoft.com/office/drawing/2014/main" id="{204D9C87-D4AA-49B4-9FD3-2F8169B25680}"/>
            </a:ext>
          </a:extLst>
        </xdr:cNvPr>
        <xdr:cNvSpPr/>
      </xdr:nvSpPr>
      <xdr:spPr>
        <a:xfrm>
          <a:off x="2857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82731</xdr:rowOff>
    </xdr:from>
    <xdr:to>
      <xdr:col>19</xdr:col>
      <xdr:colOff>177800</xdr:colOff>
      <xdr:row>37</xdr:row>
      <xdr:rowOff>138249</xdr:rowOff>
    </xdr:to>
    <xdr:cxnSp macro="">
      <xdr:nvCxnSpPr>
        <xdr:cNvPr id="79" name="直線コネクタ 78">
          <a:extLst>
            <a:ext uri="{FF2B5EF4-FFF2-40B4-BE49-F238E27FC236}">
              <a16:creationId xmlns:a16="http://schemas.microsoft.com/office/drawing/2014/main" id="{ADB4681C-8AE3-4B2D-9F23-1514A4593266}"/>
            </a:ext>
          </a:extLst>
        </xdr:cNvPr>
        <xdr:cNvCxnSpPr/>
      </xdr:nvCxnSpPr>
      <xdr:spPr>
        <a:xfrm>
          <a:off x="2908300" y="642638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159294</xdr:rowOff>
    </xdr:from>
    <xdr:to>
      <xdr:col>10</xdr:col>
      <xdr:colOff>165100</xdr:colOff>
      <xdr:row>37</xdr:row>
      <xdr:rowOff>89444</xdr:rowOff>
    </xdr:to>
    <xdr:sp macro="" textlink="">
      <xdr:nvSpPr>
        <xdr:cNvPr id="80" name="楕円 79">
          <a:extLst>
            <a:ext uri="{FF2B5EF4-FFF2-40B4-BE49-F238E27FC236}">
              <a16:creationId xmlns:a16="http://schemas.microsoft.com/office/drawing/2014/main" id="{9D210839-1988-4D46-858D-A23496FB7722}"/>
            </a:ext>
          </a:extLst>
        </xdr:cNvPr>
        <xdr:cNvSpPr/>
      </xdr:nvSpPr>
      <xdr:spPr>
        <a:xfrm>
          <a:off x="1968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38644</xdr:rowOff>
    </xdr:from>
    <xdr:to>
      <xdr:col>15</xdr:col>
      <xdr:colOff>50800</xdr:colOff>
      <xdr:row>37</xdr:row>
      <xdr:rowOff>82731</xdr:rowOff>
    </xdr:to>
    <xdr:cxnSp macro="">
      <xdr:nvCxnSpPr>
        <xdr:cNvPr id="81" name="直線コネクタ 80">
          <a:extLst>
            <a:ext uri="{FF2B5EF4-FFF2-40B4-BE49-F238E27FC236}">
              <a16:creationId xmlns:a16="http://schemas.microsoft.com/office/drawing/2014/main" id="{1467F29F-5A26-4456-B8C9-E28061F0E3AC}"/>
            </a:ext>
          </a:extLst>
        </xdr:cNvPr>
        <xdr:cNvCxnSpPr/>
      </xdr:nvCxnSpPr>
      <xdr:spPr>
        <a:xfrm>
          <a:off x="2019300" y="63822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103777</xdr:rowOff>
    </xdr:from>
    <xdr:to>
      <xdr:col>6</xdr:col>
      <xdr:colOff>38100</xdr:colOff>
      <xdr:row>37</xdr:row>
      <xdr:rowOff>33927</xdr:rowOff>
    </xdr:to>
    <xdr:sp macro="" textlink="">
      <xdr:nvSpPr>
        <xdr:cNvPr id="82" name="楕円 81">
          <a:extLst>
            <a:ext uri="{FF2B5EF4-FFF2-40B4-BE49-F238E27FC236}">
              <a16:creationId xmlns:a16="http://schemas.microsoft.com/office/drawing/2014/main" id="{4E693CCA-9BC2-41D4-8C9F-8D6C40EA27DD}"/>
            </a:ext>
          </a:extLst>
        </xdr:cNvPr>
        <xdr:cNvSpPr/>
      </xdr:nvSpPr>
      <xdr:spPr>
        <a:xfrm>
          <a:off x="1079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154577</xdr:rowOff>
    </xdr:from>
    <xdr:to>
      <xdr:col>10</xdr:col>
      <xdr:colOff>114300</xdr:colOff>
      <xdr:row>37</xdr:row>
      <xdr:rowOff>38644</xdr:rowOff>
    </xdr:to>
    <xdr:cxnSp macro="">
      <xdr:nvCxnSpPr>
        <xdr:cNvPr id="83" name="直線コネクタ 82">
          <a:extLst>
            <a:ext uri="{FF2B5EF4-FFF2-40B4-BE49-F238E27FC236}">
              <a16:creationId xmlns:a16="http://schemas.microsoft.com/office/drawing/2014/main" id="{52439840-939A-4366-8662-C6A9F132D8B7}"/>
            </a:ext>
          </a:extLst>
        </xdr:cNvPr>
        <xdr:cNvCxnSpPr/>
      </xdr:nvCxnSpPr>
      <xdr:spPr>
        <a:xfrm>
          <a:off x="1130300" y="632677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a:extLst>
            <a:ext uri="{FF2B5EF4-FFF2-40B4-BE49-F238E27FC236}">
              <a16:creationId xmlns:a16="http://schemas.microsoft.com/office/drawing/2014/main" id="{F579D96D-B3A2-4DFE-9FCE-25AF4B340075}"/>
            </a:ext>
          </a:extLst>
        </xdr:cNvPr>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0086DC9E-C918-4214-BEA5-72E8B1C2F114}"/>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86" name="n_3aveValue【図書館】&#10;有形固定資産減価償却率">
          <a:extLst>
            <a:ext uri="{FF2B5EF4-FFF2-40B4-BE49-F238E27FC236}">
              <a16:creationId xmlns:a16="http://schemas.microsoft.com/office/drawing/2014/main" id="{C4F26EF0-4AD5-475F-9110-5DFC591AAB84}"/>
            </a:ext>
          </a:extLst>
        </xdr:cNvPr>
        <xdr:cNvSpPr txBox="1"/>
      </xdr:nvSpPr>
      <xdr:spPr>
        <a:xfrm>
          <a:off x="1816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a:extLst>
            <a:ext uri="{FF2B5EF4-FFF2-40B4-BE49-F238E27FC236}">
              <a16:creationId xmlns:a16="http://schemas.microsoft.com/office/drawing/2014/main" id="{B6A5ED9D-320F-44E5-9DDF-5B67C824710D}"/>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8726</xdr:rowOff>
    </xdr:from>
    <xdr:ext cx="405111" cy="259045"/>
    <xdr:sp macro="" textlink="">
      <xdr:nvSpPr>
        <xdr:cNvPr id="88" name="n_1mainValue【図書館】&#10;有形固定資産減価償却率">
          <a:extLst>
            <a:ext uri="{FF2B5EF4-FFF2-40B4-BE49-F238E27FC236}">
              <a16:creationId xmlns:a16="http://schemas.microsoft.com/office/drawing/2014/main" id="{2A4BBF43-8BC1-4C2B-B853-4C779EB131EF}"/>
            </a:ext>
          </a:extLst>
        </xdr:cNvPr>
        <xdr:cNvSpPr txBox="1"/>
      </xdr:nvSpPr>
      <xdr:spPr>
        <a:xfrm>
          <a:off x="3582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124658</xdr:rowOff>
    </xdr:from>
    <xdr:ext cx="405111" cy="259045"/>
    <xdr:sp macro="" textlink="">
      <xdr:nvSpPr>
        <xdr:cNvPr id="89" name="n_2mainValue【図書館】&#10;有形固定資産減価償却率">
          <a:extLst>
            <a:ext uri="{FF2B5EF4-FFF2-40B4-BE49-F238E27FC236}">
              <a16:creationId xmlns:a16="http://schemas.microsoft.com/office/drawing/2014/main" id="{50776F7B-8460-47AA-8B53-73A79A64A451}"/>
            </a:ext>
          </a:extLst>
        </xdr:cNvPr>
        <xdr:cNvSpPr txBox="1"/>
      </xdr:nvSpPr>
      <xdr:spPr>
        <a:xfrm>
          <a:off x="2705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105971</xdr:rowOff>
    </xdr:from>
    <xdr:ext cx="405111" cy="259045"/>
    <xdr:sp macro="" textlink="">
      <xdr:nvSpPr>
        <xdr:cNvPr id="90" name="n_3mainValue【図書館】&#10;有形固定資産減価償却率">
          <a:extLst>
            <a:ext uri="{FF2B5EF4-FFF2-40B4-BE49-F238E27FC236}">
              <a16:creationId xmlns:a16="http://schemas.microsoft.com/office/drawing/2014/main" id="{9BE6B660-9BD5-4AD9-812D-7FDC411BA142}"/>
            </a:ext>
          </a:extLst>
        </xdr:cNvPr>
        <xdr:cNvSpPr txBox="1"/>
      </xdr:nvSpPr>
      <xdr:spPr>
        <a:xfrm>
          <a:off x="1816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50454</xdr:rowOff>
    </xdr:from>
    <xdr:ext cx="405111" cy="259045"/>
    <xdr:sp macro="" textlink="">
      <xdr:nvSpPr>
        <xdr:cNvPr id="91" name="n_4mainValue【図書館】&#10;有形固定資産減価償却率">
          <a:extLst>
            <a:ext uri="{FF2B5EF4-FFF2-40B4-BE49-F238E27FC236}">
              <a16:creationId xmlns:a16="http://schemas.microsoft.com/office/drawing/2014/main" id="{B047DAD6-2762-4AA9-A063-9EF03EBDC703}"/>
            </a:ext>
          </a:extLst>
        </xdr:cNvPr>
        <xdr:cNvSpPr txBox="1"/>
      </xdr:nvSpPr>
      <xdr:spPr>
        <a:xfrm>
          <a:off x="927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097E82B-78F9-4597-9AC0-B3C9FC9A992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284BCFF-BE0C-4ABF-92DA-0AD9CFD6D7A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EFF718F-2145-4355-B3E5-5FAD12785A9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0D32141-5C38-4500-88F8-69A8470C59B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9C0B913-7FEA-4546-91BD-E542176D09A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C8E6614-3524-4A91-969E-21397B50F2D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9F1AB1A-5DBB-4827-8E71-360CFFCBCB2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4CD1276-8871-4B34-9975-910E7E5B91F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6BF5B89-7B1A-41CC-96FC-DBB9DEB0B4C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B69253D-F47C-43D8-AABF-2C7D3EA02DF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94D3FF2-295D-4F5B-9889-0F5E21A3495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AC06A60-50FB-4CFC-BC42-FA7EAB4A0F4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D006ED0-1CCF-4C00-AC4B-33B359C6430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5B2A0AE8-5BB5-480A-B100-25B904ABDE32}"/>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74D208E-9552-4F29-B2DC-2D917F1000E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F36E1891-6C34-42E4-B3B3-B7B7A37D11A8}"/>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A8F1CC64-D728-4D2F-8AFD-9876B5C388F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D0CB5BE9-5C2A-4A29-B26E-87920497774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F3E384D4-046F-44EE-A4FE-01513A48CD7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A012A630-E128-4C0C-A821-2FF52408DDB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7FA16A48-382D-4D1B-9527-40A0D3EA6D2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F4170A12-3F68-4916-8602-BEEEDB2D287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34A1BA46-BF89-4460-A660-3842FD2AF83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A7BAAF93-47FF-4775-8CE4-4C9899AE0280}"/>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2C40FEDD-8AE9-4FCB-B302-9AA83097E052}"/>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1B11AB51-8DFA-41DC-BBE8-3DCA1E6E66DE}"/>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F2BF87D5-412E-480B-BF33-E6D9A90A86FF}"/>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9B714451-3514-4D4D-B54C-EDF87C09C9A0}"/>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20" name="【図書館】&#10;一人当たり面積平均値テキスト">
          <a:extLst>
            <a:ext uri="{FF2B5EF4-FFF2-40B4-BE49-F238E27FC236}">
              <a16:creationId xmlns:a16="http://schemas.microsoft.com/office/drawing/2014/main" id="{E3136CAC-6AAA-469B-99B1-A6B44F0FD7A2}"/>
            </a:ext>
          </a:extLst>
        </xdr:cNvPr>
        <xdr:cNvSpPr txBox="1"/>
      </xdr:nvSpPr>
      <xdr:spPr>
        <a:xfrm>
          <a:off x="10515600" y="692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181AC4A0-813D-46DF-93C8-99233C2D9AD8}"/>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id="{4B81AE70-2442-45AB-BE4A-3E1CA3532CD6}"/>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id="{DB3D2B59-58C4-48EE-8FCF-B63DED55CEA2}"/>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0F2AF17B-7053-475C-8CB4-4F2C82FA60DE}"/>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id="{DA0D8C10-C032-43C5-AB8F-BE961AA8198F}"/>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29FC620-38CA-426D-9AA1-C6DD09A6BAC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A88090C-2E2C-4ED6-A98F-0E9CB41B45E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6BBECB6-FAF1-44D7-8854-3E36E3F01F8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A3D6665-1B46-42A4-BB20-F371A69983B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5E86188-9C8E-4A21-84C0-880D2C21203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59690</xdr:rowOff>
    </xdr:from>
    <xdr:to>
      <xdr:col>55</xdr:col>
      <xdr:colOff>50800</xdr:colOff>
      <xdr:row>40</xdr:row>
      <xdr:rowOff>161290</xdr:rowOff>
    </xdr:to>
    <xdr:sp macro="" textlink="">
      <xdr:nvSpPr>
        <xdr:cNvPr id="131" name="楕円 130">
          <a:extLst>
            <a:ext uri="{FF2B5EF4-FFF2-40B4-BE49-F238E27FC236}">
              <a16:creationId xmlns:a16="http://schemas.microsoft.com/office/drawing/2014/main" id="{B52FA9A8-CFA7-4AF1-88E5-169FACDC0D3C}"/>
            </a:ext>
          </a:extLst>
        </xdr:cNvPr>
        <xdr:cNvSpPr/>
      </xdr:nvSpPr>
      <xdr:spPr>
        <a:xfrm>
          <a:off x="10426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82567</xdr:rowOff>
    </xdr:from>
    <xdr:ext cx="469744" cy="259045"/>
    <xdr:sp macro="" textlink="">
      <xdr:nvSpPr>
        <xdr:cNvPr id="132" name="【図書館】&#10;一人当たり面積該当値テキスト">
          <a:extLst>
            <a:ext uri="{FF2B5EF4-FFF2-40B4-BE49-F238E27FC236}">
              <a16:creationId xmlns:a16="http://schemas.microsoft.com/office/drawing/2014/main" id="{6002561C-119B-4C54-B9E6-C754C1A6D9C7}"/>
            </a:ext>
          </a:extLst>
        </xdr:cNvPr>
        <xdr:cNvSpPr txBox="1"/>
      </xdr:nvSpPr>
      <xdr:spPr>
        <a:xfrm>
          <a:off x="10515600" y="676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33" name="楕円 132">
          <a:extLst>
            <a:ext uri="{FF2B5EF4-FFF2-40B4-BE49-F238E27FC236}">
              <a16:creationId xmlns:a16="http://schemas.microsoft.com/office/drawing/2014/main" id="{AA19F7B1-80D8-4C8F-9F39-1AD2F17E5B3D}"/>
            </a:ext>
          </a:extLst>
        </xdr:cNvPr>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110490</xdr:rowOff>
    </xdr:from>
    <xdr:to>
      <xdr:col>55</xdr:col>
      <xdr:colOff>0</xdr:colOff>
      <xdr:row>40</xdr:row>
      <xdr:rowOff>114300</xdr:rowOff>
    </xdr:to>
    <xdr:cxnSp macro="">
      <xdr:nvCxnSpPr>
        <xdr:cNvPr id="134" name="直線コネクタ 133">
          <a:extLst>
            <a:ext uri="{FF2B5EF4-FFF2-40B4-BE49-F238E27FC236}">
              <a16:creationId xmlns:a16="http://schemas.microsoft.com/office/drawing/2014/main" id="{CEEBAFA8-3B42-4EB5-9F3B-9108386F1D21}"/>
            </a:ext>
          </a:extLst>
        </xdr:cNvPr>
        <xdr:cNvCxnSpPr/>
      </xdr:nvCxnSpPr>
      <xdr:spPr>
        <a:xfrm flipV="1">
          <a:off x="9639300" y="69684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35" name="楕円 134">
          <a:extLst>
            <a:ext uri="{FF2B5EF4-FFF2-40B4-BE49-F238E27FC236}">
              <a16:creationId xmlns:a16="http://schemas.microsoft.com/office/drawing/2014/main" id="{498D3F2D-1CF8-4BF2-B85A-83578D566E99}"/>
            </a:ext>
          </a:extLst>
        </xdr:cNvPr>
        <xdr:cNvSpPr/>
      </xdr:nvSpPr>
      <xdr:spPr>
        <a:xfrm>
          <a:off x="8699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114300</xdr:rowOff>
    </xdr:to>
    <xdr:cxnSp macro="">
      <xdr:nvCxnSpPr>
        <xdr:cNvPr id="136" name="直線コネクタ 135">
          <a:extLst>
            <a:ext uri="{FF2B5EF4-FFF2-40B4-BE49-F238E27FC236}">
              <a16:creationId xmlns:a16="http://schemas.microsoft.com/office/drawing/2014/main" id="{543B3979-2795-455C-B958-D1AF6386EC1B}"/>
            </a:ext>
          </a:extLst>
        </xdr:cNvPr>
        <xdr:cNvCxnSpPr/>
      </xdr:nvCxnSpPr>
      <xdr:spPr>
        <a:xfrm>
          <a:off x="8750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67310</xdr:rowOff>
    </xdr:from>
    <xdr:to>
      <xdr:col>41</xdr:col>
      <xdr:colOff>101600</xdr:colOff>
      <xdr:row>40</xdr:row>
      <xdr:rowOff>168910</xdr:rowOff>
    </xdr:to>
    <xdr:sp macro="" textlink="">
      <xdr:nvSpPr>
        <xdr:cNvPr id="137" name="楕円 136">
          <a:extLst>
            <a:ext uri="{FF2B5EF4-FFF2-40B4-BE49-F238E27FC236}">
              <a16:creationId xmlns:a16="http://schemas.microsoft.com/office/drawing/2014/main" id="{3413FFB8-62EC-403B-8DA7-E00C9105A218}"/>
            </a:ext>
          </a:extLst>
        </xdr:cNvPr>
        <xdr:cNvSpPr/>
      </xdr:nvSpPr>
      <xdr:spPr>
        <a:xfrm>
          <a:off x="7810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40</xdr:row>
      <xdr:rowOff>118110</xdr:rowOff>
    </xdr:to>
    <xdr:cxnSp macro="">
      <xdr:nvCxnSpPr>
        <xdr:cNvPr id="138" name="直線コネクタ 137">
          <a:extLst>
            <a:ext uri="{FF2B5EF4-FFF2-40B4-BE49-F238E27FC236}">
              <a16:creationId xmlns:a16="http://schemas.microsoft.com/office/drawing/2014/main" id="{CA354952-8C70-4ED4-A383-ACDA92BD1CF5}"/>
            </a:ext>
          </a:extLst>
        </xdr:cNvPr>
        <xdr:cNvCxnSpPr/>
      </xdr:nvCxnSpPr>
      <xdr:spPr>
        <a:xfrm flipV="1">
          <a:off x="7861300" y="6972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71120</xdr:rowOff>
    </xdr:from>
    <xdr:to>
      <xdr:col>36</xdr:col>
      <xdr:colOff>165100</xdr:colOff>
      <xdr:row>41</xdr:row>
      <xdr:rowOff>1270</xdr:rowOff>
    </xdr:to>
    <xdr:sp macro="" textlink="">
      <xdr:nvSpPr>
        <xdr:cNvPr id="139" name="楕円 138">
          <a:extLst>
            <a:ext uri="{FF2B5EF4-FFF2-40B4-BE49-F238E27FC236}">
              <a16:creationId xmlns:a16="http://schemas.microsoft.com/office/drawing/2014/main" id="{C0D61E2C-26E9-409D-83F0-401144AD2E94}"/>
            </a:ext>
          </a:extLst>
        </xdr:cNvPr>
        <xdr:cNvSpPr/>
      </xdr:nvSpPr>
      <xdr:spPr>
        <a:xfrm>
          <a:off x="6921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118110</xdr:rowOff>
    </xdr:from>
    <xdr:to>
      <xdr:col>41</xdr:col>
      <xdr:colOff>50800</xdr:colOff>
      <xdr:row>40</xdr:row>
      <xdr:rowOff>121920</xdr:rowOff>
    </xdr:to>
    <xdr:cxnSp macro="">
      <xdr:nvCxnSpPr>
        <xdr:cNvPr id="140" name="直線コネクタ 139">
          <a:extLst>
            <a:ext uri="{FF2B5EF4-FFF2-40B4-BE49-F238E27FC236}">
              <a16:creationId xmlns:a16="http://schemas.microsoft.com/office/drawing/2014/main" id="{980AB183-0BE5-4173-A4BB-7F80BF267703}"/>
            </a:ext>
          </a:extLst>
        </xdr:cNvPr>
        <xdr:cNvCxnSpPr/>
      </xdr:nvCxnSpPr>
      <xdr:spPr>
        <a:xfrm flipV="1">
          <a:off x="6972300" y="69761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11447</xdr:rowOff>
    </xdr:from>
    <xdr:ext cx="469744" cy="259045"/>
    <xdr:sp macro="" textlink="">
      <xdr:nvSpPr>
        <xdr:cNvPr id="141" name="n_1aveValue【図書館】&#10;一人当たり面積">
          <a:extLst>
            <a:ext uri="{FF2B5EF4-FFF2-40B4-BE49-F238E27FC236}">
              <a16:creationId xmlns:a16="http://schemas.microsoft.com/office/drawing/2014/main" id="{B88B839C-6131-48C1-9B6E-67DE1D061246}"/>
            </a:ext>
          </a:extLst>
        </xdr:cNvPr>
        <xdr:cNvSpPr txBox="1"/>
      </xdr:nvSpPr>
      <xdr:spPr>
        <a:xfrm>
          <a:off x="93917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2" name="n_2aveValue【図書館】&#10;一人当たり面積">
          <a:extLst>
            <a:ext uri="{FF2B5EF4-FFF2-40B4-BE49-F238E27FC236}">
              <a16:creationId xmlns:a16="http://schemas.microsoft.com/office/drawing/2014/main" id="{D281A75D-AC2C-48BA-8FE0-30D1F050767C}"/>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a16="http://schemas.microsoft.com/office/drawing/2014/main" id="{8BF718FB-8302-4DD3-99D6-A8D343B91515}"/>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44" name="n_4aveValue【図書館】&#10;一人当たり面積">
          <a:extLst>
            <a:ext uri="{FF2B5EF4-FFF2-40B4-BE49-F238E27FC236}">
              <a16:creationId xmlns:a16="http://schemas.microsoft.com/office/drawing/2014/main" id="{C0CFBA84-E74F-4535-BC91-EFDDC0E4DB27}"/>
            </a:ext>
          </a:extLst>
        </xdr:cNvPr>
        <xdr:cNvSpPr txBox="1"/>
      </xdr:nvSpPr>
      <xdr:spPr>
        <a:xfrm>
          <a:off x="6737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10177</xdr:rowOff>
    </xdr:from>
    <xdr:ext cx="469744" cy="259045"/>
    <xdr:sp macro="" textlink="">
      <xdr:nvSpPr>
        <xdr:cNvPr id="145" name="n_1mainValue【図書館】&#10;一人当たり面積">
          <a:extLst>
            <a:ext uri="{FF2B5EF4-FFF2-40B4-BE49-F238E27FC236}">
              <a16:creationId xmlns:a16="http://schemas.microsoft.com/office/drawing/2014/main" id="{38610167-0D2F-453C-96DB-A35475F8BF4F}"/>
            </a:ext>
          </a:extLst>
        </xdr:cNvPr>
        <xdr:cNvSpPr txBox="1"/>
      </xdr:nvSpPr>
      <xdr:spPr>
        <a:xfrm>
          <a:off x="9391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10177</xdr:rowOff>
    </xdr:from>
    <xdr:ext cx="469744" cy="259045"/>
    <xdr:sp macro="" textlink="">
      <xdr:nvSpPr>
        <xdr:cNvPr id="146" name="n_2mainValue【図書館】&#10;一人当たり面積">
          <a:extLst>
            <a:ext uri="{FF2B5EF4-FFF2-40B4-BE49-F238E27FC236}">
              <a16:creationId xmlns:a16="http://schemas.microsoft.com/office/drawing/2014/main" id="{43784C64-C348-4842-B707-3CD882E966C3}"/>
            </a:ext>
          </a:extLst>
        </xdr:cNvPr>
        <xdr:cNvSpPr txBox="1"/>
      </xdr:nvSpPr>
      <xdr:spPr>
        <a:xfrm>
          <a:off x="8515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13987</xdr:rowOff>
    </xdr:from>
    <xdr:ext cx="469744" cy="259045"/>
    <xdr:sp macro="" textlink="">
      <xdr:nvSpPr>
        <xdr:cNvPr id="147" name="n_3mainValue【図書館】&#10;一人当たり面積">
          <a:extLst>
            <a:ext uri="{FF2B5EF4-FFF2-40B4-BE49-F238E27FC236}">
              <a16:creationId xmlns:a16="http://schemas.microsoft.com/office/drawing/2014/main" id="{043DEA22-21C6-4A51-A4CF-29D3B7D7A48E}"/>
            </a:ext>
          </a:extLst>
        </xdr:cNvPr>
        <xdr:cNvSpPr txBox="1"/>
      </xdr:nvSpPr>
      <xdr:spPr>
        <a:xfrm>
          <a:off x="7626427" y="670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17797</xdr:rowOff>
    </xdr:from>
    <xdr:ext cx="469744" cy="259045"/>
    <xdr:sp macro="" textlink="">
      <xdr:nvSpPr>
        <xdr:cNvPr id="148" name="n_4mainValue【図書館】&#10;一人当たり面積">
          <a:extLst>
            <a:ext uri="{FF2B5EF4-FFF2-40B4-BE49-F238E27FC236}">
              <a16:creationId xmlns:a16="http://schemas.microsoft.com/office/drawing/2014/main" id="{63163E2B-8945-4C9F-864B-15B344D91A5C}"/>
            </a:ext>
          </a:extLst>
        </xdr:cNvPr>
        <xdr:cNvSpPr txBox="1"/>
      </xdr:nvSpPr>
      <xdr:spPr>
        <a:xfrm>
          <a:off x="67374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5736F93-F376-4483-B9BC-7DE46ACE2C0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B56F426C-3D94-4EAD-BD28-503D524F37E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058865B-8783-4835-900F-46A9A62C706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3AA621F4-30E3-444F-B0E7-612AE5FA22A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D8D7FE5B-1F46-4555-9E33-C74A8CC4187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5FE0C91-3577-42DB-8DAD-21F9E3A96DA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446C947-64B4-48B9-B7C8-CBE16F1D385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07A8BD4-E7EE-47F4-9F04-0717739E32E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1DD6227B-44DE-41EA-96DF-08214B86FB2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D48208FA-EEA3-4506-9F8E-B0F7C3498DF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44102EC5-E3E7-465B-9AFC-1A83817F4A5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C002F93F-0DBC-45C0-BE92-27AA393539F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D871A9D9-251F-42B4-A92E-A4AD4C498E4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DF19E19A-C2DC-43E7-9A77-C9D0CD8A408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768F4FF5-07AD-4768-9BC1-6019CBED757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A52E40D3-4554-485D-B58F-15357D06B45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DA7124E5-9E55-40B2-925C-BC409A14D6A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4D0EBDB6-7D4E-427D-BB14-393C61DA735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BF015C53-7433-47CE-820A-8FE0E2EEF15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AAC3913D-ECA7-4220-82E3-FAA4888B7FD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10301BA1-9262-4B85-A135-A1BECE86BD1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D65434ED-F3A7-4260-9B00-62AB11EC7B7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1B168A94-D604-4B9B-8D1A-78739A56D11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2425302-0340-4AD4-916D-E16A1425A35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71480B29-54ED-4D9C-9AD1-8E1104F1E7B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269FA236-6482-4279-9FBC-FD5239D29F7C}"/>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62B28083-4C54-4A19-B733-99F20B9D8FEE}"/>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3F10AEC3-CBBE-4DFB-B1F5-0B35D1FD3327}"/>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2466A945-54FC-45D8-807C-5FBA0B2F9999}"/>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id="{E72D7515-9D8F-4220-A083-E88ED34F07C9}"/>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169290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6DE578FC-BF20-4A01-B1F1-0E46F6B60FC2}"/>
            </a:ext>
          </a:extLst>
        </xdr:cNvPr>
        <xdr:cNvSpPr txBox="1"/>
      </xdr:nvSpPr>
      <xdr:spPr>
        <a:xfrm>
          <a:off x="4673600" y="1045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id="{4047DCAF-A77B-4077-B170-25D094A1E488}"/>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id="{0986C6EF-37A4-450A-93D7-92C63581F51E}"/>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id="{BD86906C-1868-4FBB-A9FB-0FE72561EE85}"/>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D425FCAE-49C6-4262-9AD9-0F7AB68C6C1D}"/>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id="{9242759A-A95A-4170-9253-5041A8ECF941}"/>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0741C53-16ED-4076-8B9D-74514BFCBFB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D812706-BA5A-4388-8C20-3024D9D1C34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C65CD6D-A889-4E9E-8F44-58E3204B38A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DF777C8-D134-4B5B-84C8-8F347F589C7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89AB355B-7FBA-4413-AF56-15E0B10B028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90" name="楕円 189">
          <a:extLst>
            <a:ext uri="{FF2B5EF4-FFF2-40B4-BE49-F238E27FC236}">
              <a16:creationId xmlns:a16="http://schemas.microsoft.com/office/drawing/2014/main" id="{98BB3B76-7268-49E4-9CAF-11D10A1519AF}"/>
            </a:ext>
          </a:extLst>
        </xdr:cNvPr>
        <xdr:cNvSpPr/>
      </xdr:nvSpPr>
      <xdr:spPr>
        <a:xfrm>
          <a:off x="45847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34126</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B8B23B49-1661-4DF9-8D0D-52D8990ED190}"/>
            </a:ext>
          </a:extLst>
        </xdr:cNvPr>
        <xdr:cNvSpPr txBox="1"/>
      </xdr:nvSpPr>
      <xdr:spPr>
        <a:xfrm>
          <a:off x="4673600" y="10321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145143</xdr:rowOff>
    </xdr:from>
    <xdr:to>
      <xdr:col>20</xdr:col>
      <xdr:colOff>38100</xdr:colOff>
      <xdr:row>61</xdr:row>
      <xdr:rowOff>75293</xdr:rowOff>
    </xdr:to>
    <xdr:sp macro="" textlink="">
      <xdr:nvSpPr>
        <xdr:cNvPr id="192" name="楕円 191">
          <a:extLst>
            <a:ext uri="{FF2B5EF4-FFF2-40B4-BE49-F238E27FC236}">
              <a16:creationId xmlns:a16="http://schemas.microsoft.com/office/drawing/2014/main" id="{2F563DB8-55B8-4C17-BD26-F0B60F2A0943}"/>
            </a:ext>
          </a:extLst>
        </xdr:cNvPr>
        <xdr:cNvSpPr/>
      </xdr:nvSpPr>
      <xdr:spPr>
        <a:xfrm>
          <a:off x="3746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24493</xdr:rowOff>
    </xdr:from>
    <xdr:to>
      <xdr:col>24</xdr:col>
      <xdr:colOff>63500</xdr:colOff>
      <xdr:row>61</xdr:row>
      <xdr:rowOff>62049</xdr:rowOff>
    </xdr:to>
    <xdr:cxnSp macro="">
      <xdr:nvCxnSpPr>
        <xdr:cNvPr id="193" name="直線コネクタ 192">
          <a:extLst>
            <a:ext uri="{FF2B5EF4-FFF2-40B4-BE49-F238E27FC236}">
              <a16:creationId xmlns:a16="http://schemas.microsoft.com/office/drawing/2014/main" id="{8B33AB97-0D8C-40F7-B305-85A57FD0E9C3}"/>
            </a:ext>
          </a:extLst>
        </xdr:cNvPr>
        <xdr:cNvCxnSpPr/>
      </xdr:nvCxnSpPr>
      <xdr:spPr>
        <a:xfrm>
          <a:off x="3797300" y="1048294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135346</xdr:rowOff>
    </xdr:from>
    <xdr:to>
      <xdr:col>15</xdr:col>
      <xdr:colOff>101600</xdr:colOff>
      <xdr:row>61</xdr:row>
      <xdr:rowOff>65496</xdr:rowOff>
    </xdr:to>
    <xdr:sp macro="" textlink="">
      <xdr:nvSpPr>
        <xdr:cNvPr id="194" name="楕円 193">
          <a:extLst>
            <a:ext uri="{FF2B5EF4-FFF2-40B4-BE49-F238E27FC236}">
              <a16:creationId xmlns:a16="http://schemas.microsoft.com/office/drawing/2014/main" id="{691E1D5C-886D-4E04-8B72-8716FA4A7D61}"/>
            </a:ext>
          </a:extLst>
        </xdr:cNvPr>
        <xdr:cNvSpPr/>
      </xdr:nvSpPr>
      <xdr:spPr>
        <a:xfrm>
          <a:off x="2857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14696</xdr:rowOff>
    </xdr:from>
    <xdr:to>
      <xdr:col>19</xdr:col>
      <xdr:colOff>177800</xdr:colOff>
      <xdr:row>61</xdr:row>
      <xdr:rowOff>24493</xdr:rowOff>
    </xdr:to>
    <xdr:cxnSp macro="">
      <xdr:nvCxnSpPr>
        <xdr:cNvPr id="195" name="直線コネクタ 194">
          <a:extLst>
            <a:ext uri="{FF2B5EF4-FFF2-40B4-BE49-F238E27FC236}">
              <a16:creationId xmlns:a16="http://schemas.microsoft.com/office/drawing/2014/main" id="{10914F7E-E8D2-4CF0-B061-05DCA5F5C094}"/>
            </a:ext>
          </a:extLst>
        </xdr:cNvPr>
        <xdr:cNvCxnSpPr/>
      </xdr:nvCxnSpPr>
      <xdr:spPr>
        <a:xfrm>
          <a:off x="2908300" y="1047314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99423</xdr:rowOff>
    </xdr:from>
    <xdr:to>
      <xdr:col>10</xdr:col>
      <xdr:colOff>165100</xdr:colOff>
      <xdr:row>61</xdr:row>
      <xdr:rowOff>29573</xdr:rowOff>
    </xdr:to>
    <xdr:sp macro="" textlink="">
      <xdr:nvSpPr>
        <xdr:cNvPr id="196" name="楕円 195">
          <a:extLst>
            <a:ext uri="{FF2B5EF4-FFF2-40B4-BE49-F238E27FC236}">
              <a16:creationId xmlns:a16="http://schemas.microsoft.com/office/drawing/2014/main" id="{A3B14419-39CC-408D-A56A-1FFB07C8726D}"/>
            </a:ext>
          </a:extLst>
        </xdr:cNvPr>
        <xdr:cNvSpPr/>
      </xdr:nvSpPr>
      <xdr:spPr>
        <a:xfrm>
          <a:off x="1968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150223</xdr:rowOff>
    </xdr:from>
    <xdr:to>
      <xdr:col>15</xdr:col>
      <xdr:colOff>50800</xdr:colOff>
      <xdr:row>61</xdr:row>
      <xdr:rowOff>14696</xdr:rowOff>
    </xdr:to>
    <xdr:cxnSp macro="">
      <xdr:nvCxnSpPr>
        <xdr:cNvPr id="197" name="直線コネクタ 196">
          <a:extLst>
            <a:ext uri="{FF2B5EF4-FFF2-40B4-BE49-F238E27FC236}">
              <a16:creationId xmlns:a16="http://schemas.microsoft.com/office/drawing/2014/main" id="{9B8E1397-3C8D-4FB0-BE62-672A842011AB}"/>
            </a:ext>
          </a:extLst>
        </xdr:cNvPr>
        <xdr:cNvCxnSpPr/>
      </xdr:nvCxnSpPr>
      <xdr:spPr>
        <a:xfrm>
          <a:off x="2019300" y="104372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61867</xdr:rowOff>
    </xdr:from>
    <xdr:to>
      <xdr:col>6</xdr:col>
      <xdr:colOff>38100</xdr:colOff>
      <xdr:row>60</xdr:row>
      <xdr:rowOff>163467</xdr:rowOff>
    </xdr:to>
    <xdr:sp macro="" textlink="">
      <xdr:nvSpPr>
        <xdr:cNvPr id="198" name="楕円 197">
          <a:extLst>
            <a:ext uri="{FF2B5EF4-FFF2-40B4-BE49-F238E27FC236}">
              <a16:creationId xmlns:a16="http://schemas.microsoft.com/office/drawing/2014/main" id="{5ECE3C46-3D11-4E66-824A-A8E37670E551}"/>
            </a:ext>
          </a:extLst>
        </xdr:cNvPr>
        <xdr:cNvSpPr/>
      </xdr:nvSpPr>
      <xdr:spPr>
        <a:xfrm>
          <a:off x="1079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112667</xdr:rowOff>
    </xdr:from>
    <xdr:to>
      <xdr:col>10</xdr:col>
      <xdr:colOff>114300</xdr:colOff>
      <xdr:row>60</xdr:row>
      <xdr:rowOff>150223</xdr:rowOff>
    </xdr:to>
    <xdr:cxnSp macro="">
      <xdr:nvCxnSpPr>
        <xdr:cNvPr id="199" name="直線コネクタ 198">
          <a:extLst>
            <a:ext uri="{FF2B5EF4-FFF2-40B4-BE49-F238E27FC236}">
              <a16:creationId xmlns:a16="http://schemas.microsoft.com/office/drawing/2014/main" id="{36175B6F-6C97-4F08-B04D-84EB1EF3B092}"/>
            </a:ext>
          </a:extLst>
        </xdr:cNvPr>
        <xdr:cNvCxnSpPr/>
      </xdr:nvCxnSpPr>
      <xdr:spPr>
        <a:xfrm>
          <a:off x="1130300" y="1039966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107242</xdr:rowOff>
    </xdr:from>
    <xdr:ext cx="405111" cy="259045"/>
    <xdr:sp macro="" textlink="">
      <xdr:nvSpPr>
        <xdr:cNvPr id="200" name="n_1aveValue【体育館・プール】&#10;有形固定資産減価償却率">
          <a:extLst>
            <a:ext uri="{FF2B5EF4-FFF2-40B4-BE49-F238E27FC236}">
              <a16:creationId xmlns:a16="http://schemas.microsoft.com/office/drawing/2014/main" id="{5C227632-D85F-4E85-98E3-FCFDBBAB2005}"/>
            </a:ext>
          </a:extLst>
        </xdr:cNvPr>
        <xdr:cNvSpPr txBox="1"/>
      </xdr:nvSpPr>
      <xdr:spPr>
        <a:xfrm>
          <a:off x="35820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201" name="n_2aveValue【体育館・プール】&#10;有形固定資産減価償却率">
          <a:extLst>
            <a:ext uri="{FF2B5EF4-FFF2-40B4-BE49-F238E27FC236}">
              <a16:creationId xmlns:a16="http://schemas.microsoft.com/office/drawing/2014/main" id="{7537E001-5F5A-47C6-A131-BEF7B889C384}"/>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a:extLst>
            <a:ext uri="{FF2B5EF4-FFF2-40B4-BE49-F238E27FC236}">
              <a16:creationId xmlns:a16="http://schemas.microsoft.com/office/drawing/2014/main" id="{9E2A83FD-773B-4A87-9EAE-A7A1032E417C}"/>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203" name="n_4aveValue【体育館・プール】&#10;有形固定資産減価償却率">
          <a:extLst>
            <a:ext uri="{FF2B5EF4-FFF2-40B4-BE49-F238E27FC236}">
              <a16:creationId xmlns:a16="http://schemas.microsoft.com/office/drawing/2014/main" id="{7C2D05E4-A188-4670-93C4-74BEAAED64BA}"/>
            </a:ext>
          </a:extLst>
        </xdr:cNvPr>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91820</xdr:rowOff>
    </xdr:from>
    <xdr:ext cx="405111" cy="259045"/>
    <xdr:sp macro="" textlink="">
      <xdr:nvSpPr>
        <xdr:cNvPr id="204" name="n_1mainValue【体育館・プール】&#10;有形固定資産減価償却率">
          <a:extLst>
            <a:ext uri="{FF2B5EF4-FFF2-40B4-BE49-F238E27FC236}">
              <a16:creationId xmlns:a16="http://schemas.microsoft.com/office/drawing/2014/main" id="{8FA4F86D-58D3-446A-A5BA-0C2F5712B14A}"/>
            </a:ext>
          </a:extLst>
        </xdr:cNvPr>
        <xdr:cNvSpPr txBox="1"/>
      </xdr:nvSpPr>
      <xdr:spPr>
        <a:xfrm>
          <a:off x="35820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205" name="n_2mainValue【体育館・プール】&#10;有形固定資産減価償却率">
          <a:extLst>
            <a:ext uri="{FF2B5EF4-FFF2-40B4-BE49-F238E27FC236}">
              <a16:creationId xmlns:a16="http://schemas.microsoft.com/office/drawing/2014/main" id="{257BDF53-6717-4DD4-A5D7-255DC0E444BD}"/>
            </a:ext>
          </a:extLst>
        </xdr:cNvPr>
        <xdr:cNvSpPr txBox="1"/>
      </xdr:nvSpPr>
      <xdr:spPr>
        <a:xfrm>
          <a:off x="27057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46100</xdr:rowOff>
    </xdr:from>
    <xdr:ext cx="405111" cy="259045"/>
    <xdr:sp macro="" textlink="">
      <xdr:nvSpPr>
        <xdr:cNvPr id="206" name="n_3mainValue【体育館・プール】&#10;有形固定資産減価償却率">
          <a:extLst>
            <a:ext uri="{FF2B5EF4-FFF2-40B4-BE49-F238E27FC236}">
              <a16:creationId xmlns:a16="http://schemas.microsoft.com/office/drawing/2014/main" id="{D12E805D-1DF2-4433-967C-8DB029DB8F2F}"/>
            </a:ext>
          </a:extLst>
        </xdr:cNvPr>
        <xdr:cNvSpPr txBox="1"/>
      </xdr:nvSpPr>
      <xdr:spPr>
        <a:xfrm>
          <a:off x="1816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8544</xdr:rowOff>
    </xdr:from>
    <xdr:ext cx="405111" cy="259045"/>
    <xdr:sp macro="" textlink="">
      <xdr:nvSpPr>
        <xdr:cNvPr id="207" name="n_4mainValue【体育館・プール】&#10;有形固定資産減価償却率">
          <a:extLst>
            <a:ext uri="{FF2B5EF4-FFF2-40B4-BE49-F238E27FC236}">
              <a16:creationId xmlns:a16="http://schemas.microsoft.com/office/drawing/2014/main" id="{73246FC4-86A2-4F37-85DE-482B10A7D8CB}"/>
            </a:ext>
          </a:extLst>
        </xdr:cNvPr>
        <xdr:cNvSpPr txBox="1"/>
      </xdr:nvSpPr>
      <xdr:spPr>
        <a:xfrm>
          <a:off x="927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DB52F98A-0C3D-4A62-A16E-7B21D48023A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292B0725-A265-4E7E-BB99-53DC532650F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B15D60BE-6C79-4769-859C-96538C5738F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AD7097B9-7B1A-484E-8FDD-1A677792F23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B9ADEAAE-0C22-4CE5-976D-9837B2C7D21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AA5E52D2-E659-4668-9DBA-464042ADC24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CA8FA757-E699-434F-91C3-0BA7CC831F2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E4E0832A-3616-4654-898E-5460D00E714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3255693E-825A-4614-8663-75346D4659D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DF4BDC76-1A6C-47C8-8099-D7EE2EF0DC9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7D91BCCA-82FC-4875-A5C6-1D3ECCF9D87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5CB91998-EAE3-4B1C-8237-9DF057F83C8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14983BBA-B25F-4424-B795-70DF7E59502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17FF0BA3-D6A4-4E33-B38D-0297F90709F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2F4D737B-A2FB-42C9-8403-BE9356F493D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2721C0F6-9F93-4035-840B-DE96466C68B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6A0F0846-E26C-44F3-B163-E5A7F6352FB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8A3EFE0A-4287-400D-856B-05F70843597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68A08884-D204-4AE1-A2C7-02983A69C62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9D237225-6546-4B72-8D55-C8AC843D917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819CF04A-2756-4451-8168-71B4702CEC1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571B94A9-05E3-473C-9D52-DB96433F872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341EA54D-A54E-41FF-8AF2-584371FB2A0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E7CDFC10-A230-4E60-9084-14ED9FF74CBD}"/>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86616B2C-8CB5-47E4-AC59-9A725E884C35}"/>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859695D4-58B9-4B54-8BD5-D27AF62D0CF7}"/>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id="{CE0C364F-4F9C-4FE2-8124-960225E75350}"/>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id="{4FE896DF-DBDD-45AA-B4BD-09CEC01419BA}"/>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36" name="【体育館・プール】&#10;一人当たり面積平均値テキスト">
          <a:extLst>
            <a:ext uri="{FF2B5EF4-FFF2-40B4-BE49-F238E27FC236}">
              <a16:creationId xmlns:a16="http://schemas.microsoft.com/office/drawing/2014/main" id="{7F9EB4CE-2E62-409E-9D86-282D33C427AF}"/>
            </a:ext>
          </a:extLst>
        </xdr:cNvPr>
        <xdr:cNvSpPr txBox="1"/>
      </xdr:nvSpPr>
      <xdr:spPr>
        <a:xfrm>
          <a:off x="1051560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id="{9C58CE5C-4E93-4BB4-8170-27C4126F2341}"/>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a16="http://schemas.microsoft.com/office/drawing/2014/main" id="{9A2784BD-A1B6-4E22-BC43-E80AAF96FDBA}"/>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a16="http://schemas.microsoft.com/office/drawing/2014/main" id="{74443E34-24DC-442B-8AB1-AE86547BA2BF}"/>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a16="http://schemas.microsoft.com/office/drawing/2014/main" id="{97F62D9B-61EE-4524-AB10-1488946497F7}"/>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a16="http://schemas.microsoft.com/office/drawing/2014/main" id="{B17A0E5F-4263-4779-B7D2-7D22B02E0E20}"/>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A828FF5-5EA4-43FB-950C-38C7D6836B2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2194202-10E4-4888-A25F-A6203E59CF7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64EA155-FC66-43B4-9103-3261CE27F21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430EB01-91EE-408D-8112-9AF217701BD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F6B7C830-1841-4F96-B3C9-8E57DA43FB0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164465</xdr:rowOff>
    </xdr:from>
    <xdr:to>
      <xdr:col>55</xdr:col>
      <xdr:colOff>50800</xdr:colOff>
      <xdr:row>63</xdr:row>
      <xdr:rowOff>94615</xdr:rowOff>
    </xdr:to>
    <xdr:sp macro="" textlink="">
      <xdr:nvSpPr>
        <xdr:cNvPr id="247" name="楕円 246">
          <a:extLst>
            <a:ext uri="{FF2B5EF4-FFF2-40B4-BE49-F238E27FC236}">
              <a16:creationId xmlns:a16="http://schemas.microsoft.com/office/drawing/2014/main" id="{D46D7ACB-B20F-4797-A8AD-0C63BF0CCFF3}"/>
            </a:ext>
          </a:extLst>
        </xdr:cNvPr>
        <xdr:cNvSpPr/>
      </xdr:nvSpPr>
      <xdr:spPr>
        <a:xfrm>
          <a:off x="104267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142892</xdr:rowOff>
    </xdr:from>
    <xdr:ext cx="469744" cy="259045"/>
    <xdr:sp macro="" textlink="">
      <xdr:nvSpPr>
        <xdr:cNvPr id="248" name="【体育館・プール】&#10;一人当たり面積該当値テキスト">
          <a:extLst>
            <a:ext uri="{FF2B5EF4-FFF2-40B4-BE49-F238E27FC236}">
              <a16:creationId xmlns:a16="http://schemas.microsoft.com/office/drawing/2014/main" id="{B1D524A6-BFE6-4D0B-8054-6A5A37AE3AE1}"/>
            </a:ext>
          </a:extLst>
        </xdr:cNvPr>
        <xdr:cNvSpPr txBox="1"/>
      </xdr:nvSpPr>
      <xdr:spPr>
        <a:xfrm>
          <a:off x="10515600" y="1077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166370</xdr:rowOff>
    </xdr:from>
    <xdr:to>
      <xdr:col>50</xdr:col>
      <xdr:colOff>165100</xdr:colOff>
      <xdr:row>63</xdr:row>
      <xdr:rowOff>96520</xdr:rowOff>
    </xdr:to>
    <xdr:sp macro="" textlink="">
      <xdr:nvSpPr>
        <xdr:cNvPr id="249" name="楕円 248">
          <a:extLst>
            <a:ext uri="{FF2B5EF4-FFF2-40B4-BE49-F238E27FC236}">
              <a16:creationId xmlns:a16="http://schemas.microsoft.com/office/drawing/2014/main" id="{B93BAA29-6C52-42D8-A748-FD488AF26EB1}"/>
            </a:ext>
          </a:extLst>
        </xdr:cNvPr>
        <xdr:cNvSpPr/>
      </xdr:nvSpPr>
      <xdr:spPr>
        <a:xfrm>
          <a:off x="9588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43815</xdr:rowOff>
    </xdr:from>
    <xdr:to>
      <xdr:col>55</xdr:col>
      <xdr:colOff>0</xdr:colOff>
      <xdr:row>63</xdr:row>
      <xdr:rowOff>45720</xdr:rowOff>
    </xdr:to>
    <xdr:cxnSp macro="">
      <xdr:nvCxnSpPr>
        <xdr:cNvPr id="250" name="直線コネクタ 249">
          <a:extLst>
            <a:ext uri="{FF2B5EF4-FFF2-40B4-BE49-F238E27FC236}">
              <a16:creationId xmlns:a16="http://schemas.microsoft.com/office/drawing/2014/main" id="{C45291FA-33AC-4282-A381-D6C6B2856D1E}"/>
            </a:ext>
          </a:extLst>
        </xdr:cNvPr>
        <xdr:cNvCxnSpPr/>
      </xdr:nvCxnSpPr>
      <xdr:spPr>
        <a:xfrm flipV="1">
          <a:off x="9639300" y="108451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168275</xdr:rowOff>
    </xdr:from>
    <xdr:to>
      <xdr:col>46</xdr:col>
      <xdr:colOff>38100</xdr:colOff>
      <xdr:row>63</xdr:row>
      <xdr:rowOff>98425</xdr:rowOff>
    </xdr:to>
    <xdr:sp macro="" textlink="">
      <xdr:nvSpPr>
        <xdr:cNvPr id="251" name="楕円 250">
          <a:extLst>
            <a:ext uri="{FF2B5EF4-FFF2-40B4-BE49-F238E27FC236}">
              <a16:creationId xmlns:a16="http://schemas.microsoft.com/office/drawing/2014/main" id="{46479701-E3F5-490D-996D-959BFEB71968}"/>
            </a:ext>
          </a:extLst>
        </xdr:cNvPr>
        <xdr:cNvSpPr/>
      </xdr:nvSpPr>
      <xdr:spPr>
        <a:xfrm>
          <a:off x="8699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45720</xdr:rowOff>
    </xdr:from>
    <xdr:to>
      <xdr:col>50</xdr:col>
      <xdr:colOff>114300</xdr:colOff>
      <xdr:row>63</xdr:row>
      <xdr:rowOff>47625</xdr:rowOff>
    </xdr:to>
    <xdr:cxnSp macro="">
      <xdr:nvCxnSpPr>
        <xdr:cNvPr id="252" name="直線コネクタ 251">
          <a:extLst>
            <a:ext uri="{FF2B5EF4-FFF2-40B4-BE49-F238E27FC236}">
              <a16:creationId xmlns:a16="http://schemas.microsoft.com/office/drawing/2014/main" id="{5DB69743-1E54-425C-AD6B-1178B0901FCC}"/>
            </a:ext>
          </a:extLst>
        </xdr:cNvPr>
        <xdr:cNvCxnSpPr/>
      </xdr:nvCxnSpPr>
      <xdr:spPr>
        <a:xfrm flipV="1">
          <a:off x="8750300" y="108470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170180</xdr:rowOff>
    </xdr:from>
    <xdr:to>
      <xdr:col>41</xdr:col>
      <xdr:colOff>101600</xdr:colOff>
      <xdr:row>63</xdr:row>
      <xdr:rowOff>100330</xdr:rowOff>
    </xdr:to>
    <xdr:sp macro="" textlink="">
      <xdr:nvSpPr>
        <xdr:cNvPr id="253" name="楕円 252">
          <a:extLst>
            <a:ext uri="{FF2B5EF4-FFF2-40B4-BE49-F238E27FC236}">
              <a16:creationId xmlns:a16="http://schemas.microsoft.com/office/drawing/2014/main" id="{459345AA-7392-4DEF-A500-0278F6704476}"/>
            </a:ext>
          </a:extLst>
        </xdr:cNvPr>
        <xdr:cNvSpPr/>
      </xdr:nvSpPr>
      <xdr:spPr>
        <a:xfrm>
          <a:off x="7810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47625</xdr:rowOff>
    </xdr:from>
    <xdr:to>
      <xdr:col>45</xdr:col>
      <xdr:colOff>177800</xdr:colOff>
      <xdr:row>63</xdr:row>
      <xdr:rowOff>49530</xdr:rowOff>
    </xdr:to>
    <xdr:cxnSp macro="">
      <xdr:nvCxnSpPr>
        <xdr:cNvPr id="254" name="直線コネクタ 253">
          <a:extLst>
            <a:ext uri="{FF2B5EF4-FFF2-40B4-BE49-F238E27FC236}">
              <a16:creationId xmlns:a16="http://schemas.microsoft.com/office/drawing/2014/main" id="{A6C3FBA4-D2D4-4CE6-9882-2EB74E01E196}"/>
            </a:ext>
          </a:extLst>
        </xdr:cNvPr>
        <xdr:cNvCxnSpPr/>
      </xdr:nvCxnSpPr>
      <xdr:spPr>
        <a:xfrm flipV="1">
          <a:off x="7861300" y="108489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635</xdr:rowOff>
    </xdr:from>
    <xdr:to>
      <xdr:col>36</xdr:col>
      <xdr:colOff>165100</xdr:colOff>
      <xdr:row>63</xdr:row>
      <xdr:rowOff>102235</xdr:rowOff>
    </xdr:to>
    <xdr:sp macro="" textlink="">
      <xdr:nvSpPr>
        <xdr:cNvPr id="255" name="楕円 254">
          <a:extLst>
            <a:ext uri="{FF2B5EF4-FFF2-40B4-BE49-F238E27FC236}">
              <a16:creationId xmlns:a16="http://schemas.microsoft.com/office/drawing/2014/main" id="{D15F836D-F3BB-4EAB-8ED2-FE026CE55DD4}"/>
            </a:ext>
          </a:extLst>
        </xdr:cNvPr>
        <xdr:cNvSpPr/>
      </xdr:nvSpPr>
      <xdr:spPr>
        <a:xfrm>
          <a:off x="6921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49530</xdr:rowOff>
    </xdr:from>
    <xdr:to>
      <xdr:col>41</xdr:col>
      <xdr:colOff>50800</xdr:colOff>
      <xdr:row>63</xdr:row>
      <xdr:rowOff>51435</xdr:rowOff>
    </xdr:to>
    <xdr:cxnSp macro="">
      <xdr:nvCxnSpPr>
        <xdr:cNvPr id="256" name="直線コネクタ 255">
          <a:extLst>
            <a:ext uri="{FF2B5EF4-FFF2-40B4-BE49-F238E27FC236}">
              <a16:creationId xmlns:a16="http://schemas.microsoft.com/office/drawing/2014/main" id="{BA1F58C5-3D84-4AC9-AE67-1A47D88B8F89}"/>
            </a:ext>
          </a:extLst>
        </xdr:cNvPr>
        <xdr:cNvCxnSpPr/>
      </xdr:nvCxnSpPr>
      <xdr:spPr>
        <a:xfrm flipV="1">
          <a:off x="6972300" y="108508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57" name="n_1aveValue【体育館・プール】&#10;一人当たり面積">
          <a:extLst>
            <a:ext uri="{FF2B5EF4-FFF2-40B4-BE49-F238E27FC236}">
              <a16:creationId xmlns:a16="http://schemas.microsoft.com/office/drawing/2014/main" id="{030340D6-2754-47E5-8534-7F908856E216}"/>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58" name="n_2aveValue【体育館・プール】&#10;一人当たり面積">
          <a:extLst>
            <a:ext uri="{FF2B5EF4-FFF2-40B4-BE49-F238E27FC236}">
              <a16:creationId xmlns:a16="http://schemas.microsoft.com/office/drawing/2014/main" id="{C4CFF30D-CE3D-48E5-B580-73A18C5371FE}"/>
            </a:ext>
          </a:extLst>
        </xdr:cNvPr>
        <xdr:cNvSpPr txBox="1"/>
      </xdr:nvSpPr>
      <xdr:spPr>
        <a:xfrm>
          <a:off x="8515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59" name="n_3aveValue【体育館・プール】&#10;一人当たり面積">
          <a:extLst>
            <a:ext uri="{FF2B5EF4-FFF2-40B4-BE49-F238E27FC236}">
              <a16:creationId xmlns:a16="http://schemas.microsoft.com/office/drawing/2014/main" id="{CCEFAE2F-B84E-4732-8D89-4E276AA4D798}"/>
            </a:ext>
          </a:extLst>
        </xdr:cNvPr>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60" name="n_4aveValue【体育館・プール】&#10;一人当たり面積">
          <a:extLst>
            <a:ext uri="{FF2B5EF4-FFF2-40B4-BE49-F238E27FC236}">
              <a16:creationId xmlns:a16="http://schemas.microsoft.com/office/drawing/2014/main" id="{17761951-8261-43C8-ACB4-D87D611F49E7}"/>
            </a:ext>
          </a:extLst>
        </xdr:cNvPr>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87647</xdr:rowOff>
    </xdr:from>
    <xdr:ext cx="469744" cy="259045"/>
    <xdr:sp macro="" textlink="">
      <xdr:nvSpPr>
        <xdr:cNvPr id="261" name="n_1mainValue【体育館・プール】&#10;一人当たり面積">
          <a:extLst>
            <a:ext uri="{FF2B5EF4-FFF2-40B4-BE49-F238E27FC236}">
              <a16:creationId xmlns:a16="http://schemas.microsoft.com/office/drawing/2014/main" id="{4636D740-BB9C-4178-BD28-11492ADCC3FA}"/>
            </a:ext>
          </a:extLst>
        </xdr:cNvPr>
        <xdr:cNvSpPr txBox="1"/>
      </xdr:nvSpPr>
      <xdr:spPr>
        <a:xfrm>
          <a:off x="9391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89552</xdr:rowOff>
    </xdr:from>
    <xdr:ext cx="469744" cy="259045"/>
    <xdr:sp macro="" textlink="">
      <xdr:nvSpPr>
        <xdr:cNvPr id="262" name="n_2mainValue【体育館・プール】&#10;一人当たり面積">
          <a:extLst>
            <a:ext uri="{FF2B5EF4-FFF2-40B4-BE49-F238E27FC236}">
              <a16:creationId xmlns:a16="http://schemas.microsoft.com/office/drawing/2014/main" id="{DC0A2152-4F27-41A3-853C-22E032BAEBFD}"/>
            </a:ext>
          </a:extLst>
        </xdr:cNvPr>
        <xdr:cNvSpPr txBox="1"/>
      </xdr:nvSpPr>
      <xdr:spPr>
        <a:xfrm>
          <a:off x="8515427"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91457</xdr:rowOff>
    </xdr:from>
    <xdr:ext cx="469744" cy="259045"/>
    <xdr:sp macro="" textlink="">
      <xdr:nvSpPr>
        <xdr:cNvPr id="263" name="n_3mainValue【体育館・プール】&#10;一人当たり面積">
          <a:extLst>
            <a:ext uri="{FF2B5EF4-FFF2-40B4-BE49-F238E27FC236}">
              <a16:creationId xmlns:a16="http://schemas.microsoft.com/office/drawing/2014/main" id="{DE60D3F6-2EF5-42A2-8AB7-2C6D55EBE7C5}"/>
            </a:ext>
          </a:extLst>
        </xdr:cNvPr>
        <xdr:cNvSpPr txBox="1"/>
      </xdr:nvSpPr>
      <xdr:spPr>
        <a:xfrm>
          <a:off x="7626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93362</xdr:rowOff>
    </xdr:from>
    <xdr:ext cx="469744" cy="259045"/>
    <xdr:sp macro="" textlink="">
      <xdr:nvSpPr>
        <xdr:cNvPr id="264" name="n_4mainValue【体育館・プール】&#10;一人当たり面積">
          <a:extLst>
            <a:ext uri="{FF2B5EF4-FFF2-40B4-BE49-F238E27FC236}">
              <a16:creationId xmlns:a16="http://schemas.microsoft.com/office/drawing/2014/main" id="{E6F563CB-DA47-44BF-AC73-1AAD4BEA767C}"/>
            </a:ext>
          </a:extLst>
        </xdr:cNvPr>
        <xdr:cNvSpPr txBox="1"/>
      </xdr:nvSpPr>
      <xdr:spPr>
        <a:xfrm>
          <a:off x="6737427" y="1089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7256AA0-A6CC-4274-BE39-07684646BAA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726D32-F0D4-4D9E-8861-68A17F582AB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6ED36E78-7D51-47DE-B854-6B29E896A18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788B30F5-236E-4503-A7BD-B70CFE5B576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21B01AF-7074-4C73-B2F1-856B0EAFAFD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718D8781-AF27-4AFD-AF23-2ACD801B7D0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4402736F-5743-4DEA-8DAA-0F067B0FE36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1BE53117-A75E-4B15-B595-28D5CD51AC1B}"/>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1074D10B-3DAE-4F02-A491-482CAC1F7CA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B6B4DF01-2778-4E2E-A8CC-99E69514876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5CE45D12-A838-4DAB-BAF0-CFE8ECD3D1A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D1929A49-419A-4F50-8C3F-FE70C95DEF6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73875F0D-3DA3-464F-B965-99DC2E1D7BF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431F1F96-C3C8-479B-A114-D4ECAE4C688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5FE96F5F-2567-4F9E-A0B0-986CA147321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3FE2DBC6-FE3C-4BBF-984B-CC010695C19A}"/>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C1AB634D-FC15-43CB-8D53-F7E996A2AD7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3FA175B7-AEC2-4388-9496-42AB3BB51E9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2C210CA8-AC68-43F5-BF5D-D968362D84B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6CE6B159-3474-451C-AC03-FF7D48C5877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30728A29-B507-43BE-939C-3FF18630E14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99C0B2E-DF82-465B-B349-D60B8CA2137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CA79AE61-8BD5-4022-8B29-AD4E594271D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D3B61949-427E-45EE-8875-F20EBB0AD19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5DF96A92-4E7E-4D92-BA1D-16F2C7EBBF7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26EBDA19-C370-4A9A-9B4D-DBE6463950C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83722862-C153-4858-A0A8-F6E238D3AE0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8CC3AEF5-73BD-41DB-BB1C-2C9C9E4511D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645276D7-8E1D-4DDE-99F9-3F714D3A16B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FD7457C0-B68D-44EE-BB85-263CA9634834}"/>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41B05D5B-99AF-4A92-8E5A-C706F15C7DC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51A162C4-804C-47A2-8071-7572A41399A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65ACB50B-0854-4967-8AEA-568E08926B6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08ACC410-4E89-4998-88C5-C6B5A52B70C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A5D04D5F-B83F-425E-8BAC-27112A8DEB0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F5B69C86-1B28-4938-8E07-D6579937DC6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0C5BEAF0-7FD4-4121-A854-4241847F625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42D0217B-F590-4BD7-8FE7-3DD8F676109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FBB65432-6057-4280-A243-ECD62F175A4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040925C1-F6E5-4C38-82B3-44F3DBE95CC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0F48551C-C33F-47DA-BA08-D5F1406857B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9237774F-31A7-4659-84EA-628F35C08FF8}"/>
            </a:ext>
          </a:extLst>
        </xdr:cNvPr>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F27808F6-9634-4422-966B-09D7E5E3D6D2}"/>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7CB53FFA-1AB3-43F0-944A-FEE8044F54E1}"/>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309" name="【市民会館】&#10;有形固定資産減価償却率最大値テキスト">
          <a:extLst>
            <a:ext uri="{FF2B5EF4-FFF2-40B4-BE49-F238E27FC236}">
              <a16:creationId xmlns:a16="http://schemas.microsoft.com/office/drawing/2014/main" id="{85BE2132-8DBF-4D1E-BF6C-46D751F06ED0}"/>
            </a:ext>
          </a:extLst>
        </xdr:cNvPr>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310" name="直線コネクタ 309">
          <a:extLst>
            <a:ext uri="{FF2B5EF4-FFF2-40B4-BE49-F238E27FC236}">
              <a16:creationId xmlns:a16="http://schemas.microsoft.com/office/drawing/2014/main" id="{A40E214D-9065-4E81-84F1-61C61172F854}"/>
            </a:ext>
          </a:extLst>
        </xdr:cNvPr>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85470</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EB9F46D2-230D-4CE2-AAD7-5FCFB2440AB3}"/>
            </a:ext>
          </a:extLst>
        </xdr:cNvPr>
        <xdr:cNvSpPr txBox="1"/>
      </xdr:nvSpPr>
      <xdr:spPr>
        <a:xfrm>
          <a:off x="4673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312" name="フローチャート: 判断 311">
          <a:extLst>
            <a:ext uri="{FF2B5EF4-FFF2-40B4-BE49-F238E27FC236}">
              <a16:creationId xmlns:a16="http://schemas.microsoft.com/office/drawing/2014/main" id="{2982FB39-5F47-4FF5-836D-997F3EF26F7C}"/>
            </a:ext>
          </a:extLst>
        </xdr:cNvPr>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313" name="フローチャート: 判断 312">
          <a:extLst>
            <a:ext uri="{FF2B5EF4-FFF2-40B4-BE49-F238E27FC236}">
              <a16:creationId xmlns:a16="http://schemas.microsoft.com/office/drawing/2014/main" id="{CEE9607C-F63E-4AA5-A2FA-DC77E10D6060}"/>
            </a:ext>
          </a:extLst>
        </xdr:cNvPr>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14" name="フローチャート: 判断 313">
          <a:extLst>
            <a:ext uri="{FF2B5EF4-FFF2-40B4-BE49-F238E27FC236}">
              <a16:creationId xmlns:a16="http://schemas.microsoft.com/office/drawing/2014/main" id="{24CF3986-29F0-4E95-803F-4AA1192F695E}"/>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315" name="フローチャート: 判断 314">
          <a:extLst>
            <a:ext uri="{FF2B5EF4-FFF2-40B4-BE49-F238E27FC236}">
              <a16:creationId xmlns:a16="http://schemas.microsoft.com/office/drawing/2014/main" id="{9B073FD4-5979-4C65-BE80-50C5EB3AEF3A}"/>
            </a:ext>
          </a:extLst>
        </xdr:cNvPr>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316" name="フローチャート: 判断 315">
          <a:extLst>
            <a:ext uri="{FF2B5EF4-FFF2-40B4-BE49-F238E27FC236}">
              <a16:creationId xmlns:a16="http://schemas.microsoft.com/office/drawing/2014/main" id="{0D59833B-ACAD-47FD-86FE-8739B2B8A91D}"/>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F5D0AB14-979A-4F18-A83D-1BC91D25B28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3E4AF8E4-3A0A-402F-887D-43ECFF8C9AF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2891CD78-54BA-4BA9-AD1F-98F0039D915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D7C8068-E2E6-4AF7-BC82-4D033C84E7E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87B696D1-ACF9-417C-B587-C5D226C7C96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102144</xdr:rowOff>
    </xdr:from>
    <xdr:to>
      <xdr:col>20</xdr:col>
      <xdr:colOff>38100</xdr:colOff>
      <xdr:row>101</xdr:row>
      <xdr:rowOff>32294</xdr:rowOff>
    </xdr:to>
    <xdr:sp macro="" textlink="">
      <xdr:nvSpPr>
        <xdr:cNvPr id="322" name="楕円 321">
          <a:extLst>
            <a:ext uri="{FF2B5EF4-FFF2-40B4-BE49-F238E27FC236}">
              <a16:creationId xmlns:a16="http://schemas.microsoft.com/office/drawing/2014/main" id="{90DE9BBE-0277-4601-BCCD-EBA6B2F0A316}"/>
            </a:ext>
          </a:extLst>
        </xdr:cNvPr>
        <xdr:cNvSpPr/>
      </xdr:nvSpPr>
      <xdr:spPr>
        <a:xfrm>
          <a:off x="3746500" y="1724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56424</xdr:rowOff>
    </xdr:from>
    <xdr:to>
      <xdr:col>15</xdr:col>
      <xdr:colOff>101600</xdr:colOff>
      <xdr:row>100</xdr:row>
      <xdr:rowOff>158024</xdr:rowOff>
    </xdr:to>
    <xdr:sp macro="" textlink="">
      <xdr:nvSpPr>
        <xdr:cNvPr id="323" name="楕円 322">
          <a:extLst>
            <a:ext uri="{FF2B5EF4-FFF2-40B4-BE49-F238E27FC236}">
              <a16:creationId xmlns:a16="http://schemas.microsoft.com/office/drawing/2014/main" id="{423D2E25-0E10-4C70-8CDD-8419948893A1}"/>
            </a:ext>
          </a:extLst>
        </xdr:cNvPr>
        <xdr:cNvSpPr/>
      </xdr:nvSpPr>
      <xdr:spPr>
        <a:xfrm>
          <a:off x="2857500" y="172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107224</xdr:rowOff>
    </xdr:from>
    <xdr:to>
      <xdr:col>19</xdr:col>
      <xdr:colOff>177800</xdr:colOff>
      <xdr:row>100</xdr:row>
      <xdr:rowOff>152944</xdr:rowOff>
    </xdr:to>
    <xdr:cxnSp macro="">
      <xdr:nvCxnSpPr>
        <xdr:cNvPr id="324" name="直線コネクタ 323">
          <a:extLst>
            <a:ext uri="{FF2B5EF4-FFF2-40B4-BE49-F238E27FC236}">
              <a16:creationId xmlns:a16="http://schemas.microsoft.com/office/drawing/2014/main" id="{A40F9911-3CF1-4C0F-8AC1-80B3826BA12D}"/>
            </a:ext>
          </a:extLst>
        </xdr:cNvPr>
        <xdr:cNvCxnSpPr/>
      </xdr:nvCxnSpPr>
      <xdr:spPr>
        <a:xfrm>
          <a:off x="2908300" y="172522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10705</xdr:rowOff>
    </xdr:from>
    <xdr:to>
      <xdr:col>10</xdr:col>
      <xdr:colOff>165100</xdr:colOff>
      <xdr:row>100</xdr:row>
      <xdr:rowOff>112305</xdr:rowOff>
    </xdr:to>
    <xdr:sp macro="" textlink="">
      <xdr:nvSpPr>
        <xdr:cNvPr id="325" name="楕円 324">
          <a:extLst>
            <a:ext uri="{FF2B5EF4-FFF2-40B4-BE49-F238E27FC236}">
              <a16:creationId xmlns:a16="http://schemas.microsoft.com/office/drawing/2014/main" id="{5F11A3D6-B339-4554-A1F3-0D4389B48942}"/>
            </a:ext>
          </a:extLst>
        </xdr:cNvPr>
        <xdr:cNvSpPr/>
      </xdr:nvSpPr>
      <xdr:spPr>
        <a:xfrm>
          <a:off x="1968500" y="1715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61505</xdr:rowOff>
    </xdr:from>
    <xdr:to>
      <xdr:col>15</xdr:col>
      <xdr:colOff>50800</xdr:colOff>
      <xdr:row>100</xdr:row>
      <xdr:rowOff>107224</xdr:rowOff>
    </xdr:to>
    <xdr:cxnSp macro="">
      <xdr:nvCxnSpPr>
        <xdr:cNvPr id="326" name="直線コネクタ 325">
          <a:extLst>
            <a:ext uri="{FF2B5EF4-FFF2-40B4-BE49-F238E27FC236}">
              <a16:creationId xmlns:a16="http://schemas.microsoft.com/office/drawing/2014/main" id="{5A586021-5F5F-4147-A0E3-BAF45C0E748D}"/>
            </a:ext>
          </a:extLst>
        </xdr:cNvPr>
        <xdr:cNvCxnSpPr/>
      </xdr:nvCxnSpPr>
      <xdr:spPr>
        <a:xfrm>
          <a:off x="2019300" y="1720650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129902</xdr:rowOff>
    </xdr:from>
    <xdr:to>
      <xdr:col>6</xdr:col>
      <xdr:colOff>38100</xdr:colOff>
      <xdr:row>100</xdr:row>
      <xdr:rowOff>60052</xdr:rowOff>
    </xdr:to>
    <xdr:sp macro="" textlink="">
      <xdr:nvSpPr>
        <xdr:cNvPr id="327" name="楕円 326">
          <a:extLst>
            <a:ext uri="{FF2B5EF4-FFF2-40B4-BE49-F238E27FC236}">
              <a16:creationId xmlns:a16="http://schemas.microsoft.com/office/drawing/2014/main" id="{21607ECD-DCE9-44FF-84B6-B63862218317}"/>
            </a:ext>
          </a:extLst>
        </xdr:cNvPr>
        <xdr:cNvSpPr/>
      </xdr:nvSpPr>
      <xdr:spPr>
        <a:xfrm>
          <a:off x="1079500" y="1710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9252</xdr:rowOff>
    </xdr:from>
    <xdr:to>
      <xdr:col>10</xdr:col>
      <xdr:colOff>114300</xdr:colOff>
      <xdr:row>100</xdr:row>
      <xdr:rowOff>61505</xdr:rowOff>
    </xdr:to>
    <xdr:cxnSp macro="">
      <xdr:nvCxnSpPr>
        <xdr:cNvPr id="328" name="直線コネクタ 327">
          <a:extLst>
            <a:ext uri="{FF2B5EF4-FFF2-40B4-BE49-F238E27FC236}">
              <a16:creationId xmlns:a16="http://schemas.microsoft.com/office/drawing/2014/main" id="{E7D34551-8307-4453-BEFC-6ED00DF4D130}"/>
            </a:ext>
          </a:extLst>
        </xdr:cNvPr>
        <xdr:cNvCxnSpPr/>
      </xdr:nvCxnSpPr>
      <xdr:spPr>
        <a:xfrm>
          <a:off x="1130300" y="17154252"/>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329" name="n_1aveValue【市民会館】&#10;有形固定資産減価償却率">
          <a:extLst>
            <a:ext uri="{FF2B5EF4-FFF2-40B4-BE49-F238E27FC236}">
              <a16:creationId xmlns:a16="http://schemas.microsoft.com/office/drawing/2014/main" id="{BFB4965C-2F58-4DB7-92C9-FAE772FD917F}"/>
            </a:ext>
          </a:extLst>
        </xdr:cNvPr>
        <xdr:cNvSpPr txBox="1"/>
      </xdr:nvSpPr>
      <xdr:spPr>
        <a:xfrm>
          <a:off x="3582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330" name="n_2aveValue【市民会館】&#10;有形固定資産減価償却率">
          <a:extLst>
            <a:ext uri="{FF2B5EF4-FFF2-40B4-BE49-F238E27FC236}">
              <a16:creationId xmlns:a16="http://schemas.microsoft.com/office/drawing/2014/main" id="{820AB0E4-A284-46CE-8123-93E1EB1EB349}"/>
            </a:ext>
          </a:extLst>
        </xdr:cNvPr>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331" name="n_3aveValue【市民会館】&#10;有形固定資産減価償却率">
          <a:extLst>
            <a:ext uri="{FF2B5EF4-FFF2-40B4-BE49-F238E27FC236}">
              <a16:creationId xmlns:a16="http://schemas.microsoft.com/office/drawing/2014/main" id="{319519D0-C8EF-43C1-8881-00626EC65A50}"/>
            </a:ext>
          </a:extLst>
        </xdr:cNvPr>
        <xdr:cNvSpPr txBox="1"/>
      </xdr:nvSpPr>
      <xdr:spPr>
        <a:xfrm>
          <a:off x="1816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332" name="n_4aveValue【市民会館】&#10;有形固定資産減価償却率">
          <a:extLst>
            <a:ext uri="{FF2B5EF4-FFF2-40B4-BE49-F238E27FC236}">
              <a16:creationId xmlns:a16="http://schemas.microsoft.com/office/drawing/2014/main" id="{24410078-5C4A-4A21-97D9-3E8922F13AB3}"/>
            </a:ext>
          </a:extLst>
        </xdr:cNvPr>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48821</xdr:rowOff>
    </xdr:from>
    <xdr:ext cx="405111" cy="259045"/>
    <xdr:sp macro="" textlink="">
      <xdr:nvSpPr>
        <xdr:cNvPr id="333" name="n_1mainValue【市民会館】&#10;有形固定資産減価償却率">
          <a:extLst>
            <a:ext uri="{FF2B5EF4-FFF2-40B4-BE49-F238E27FC236}">
              <a16:creationId xmlns:a16="http://schemas.microsoft.com/office/drawing/2014/main" id="{DA7687C7-31AF-46AF-B682-BD8EE782C04E}"/>
            </a:ext>
          </a:extLst>
        </xdr:cNvPr>
        <xdr:cNvSpPr txBox="1"/>
      </xdr:nvSpPr>
      <xdr:spPr>
        <a:xfrm>
          <a:off x="3582044" y="1702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99</xdr:row>
      <xdr:rowOff>3101</xdr:rowOff>
    </xdr:from>
    <xdr:ext cx="340478" cy="259045"/>
    <xdr:sp macro="" textlink="">
      <xdr:nvSpPr>
        <xdr:cNvPr id="334" name="n_2mainValue【市民会館】&#10;有形固定資産減価償却率">
          <a:extLst>
            <a:ext uri="{FF2B5EF4-FFF2-40B4-BE49-F238E27FC236}">
              <a16:creationId xmlns:a16="http://schemas.microsoft.com/office/drawing/2014/main" id="{F7015969-1070-48B0-A05E-2130C681DBD2}"/>
            </a:ext>
          </a:extLst>
        </xdr:cNvPr>
        <xdr:cNvSpPr txBox="1"/>
      </xdr:nvSpPr>
      <xdr:spPr>
        <a:xfrm>
          <a:off x="2738061" y="16976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128832</xdr:rowOff>
    </xdr:from>
    <xdr:ext cx="340478" cy="259045"/>
    <xdr:sp macro="" textlink="">
      <xdr:nvSpPr>
        <xdr:cNvPr id="335" name="n_3mainValue【市民会館】&#10;有形固定資産減価償却率">
          <a:extLst>
            <a:ext uri="{FF2B5EF4-FFF2-40B4-BE49-F238E27FC236}">
              <a16:creationId xmlns:a16="http://schemas.microsoft.com/office/drawing/2014/main" id="{BEDC9F09-179E-4AE7-991B-72905CA1DC1B}"/>
            </a:ext>
          </a:extLst>
        </xdr:cNvPr>
        <xdr:cNvSpPr txBox="1"/>
      </xdr:nvSpPr>
      <xdr:spPr>
        <a:xfrm>
          <a:off x="1849061" y="169309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76579</xdr:rowOff>
    </xdr:from>
    <xdr:ext cx="340478" cy="259045"/>
    <xdr:sp macro="" textlink="">
      <xdr:nvSpPr>
        <xdr:cNvPr id="336" name="n_4mainValue【市民会館】&#10;有形固定資産減価償却率">
          <a:extLst>
            <a:ext uri="{FF2B5EF4-FFF2-40B4-BE49-F238E27FC236}">
              <a16:creationId xmlns:a16="http://schemas.microsoft.com/office/drawing/2014/main" id="{FE247323-7A3F-48AD-AD82-2519E80A8294}"/>
            </a:ext>
          </a:extLst>
        </xdr:cNvPr>
        <xdr:cNvSpPr txBox="1"/>
      </xdr:nvSpPr>
      <xdr:spPr>
        <a:xfrm>
          <a:off x="960061" y="168786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0DF2D011-4E92-4BBB-A2AA-CA9EBA9E840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24BE2635-3782-4726-99B8-D3827CEAC6E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1477E0C3-FF4D-4E05-A389-4F8D75D4FEC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52C3C64B-293C-466D-A751-852ED573FF7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B5722B18-489E-41ED-A5D1-BF5E1FDC674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2B83B198-DAED-4F02-AACB-DC073F2E74F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92D99123-0394-4FF3-B9B0-BB94EA16B04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3A43C257-23F5-40E1-AD1B-7D8124AF11F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a:extLst>
            <a:ext uri="{FF2B5EF4-FFF2-40B4-BE49-F238E27FC236}">
              <a16:creationId xmlns:a16="http://schemas.microsoft.com/office/drawing/2014/main" id="{D1BC3939-E9A1-4D06-A5F4-9A7E2D7285D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a:extLst>
            <a:ext uri="{FF2B5EF4-FFF2-40B4-BE49-F238E27FC236}">
              <a16:creationId xmlns:a16="http://schemas.microsoft.com/office/drawing/2014/main" id="{021364A4-870F-42E9-A196-B905BC924F0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7" name="直線コネクタ 346">
          <a:extLst>
            <a:ext uri="{FF2B5EF4-FFF2-40B4-BE49-F238E27FC236}">
              <a16:creationId xmlns:a16="http://schemas.microsoft.com/office/drawing/2014/main" id="{704E9B67-C5E2-49E0-9DAB-067E68BF6A1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8" name="テキスト ボックス 347">
          <a:extLst>
            <a:ext uri="{FF2B5EF4-FFF2-40B4-BE49-F238E27FC236}">
              <a16:creationId xmlns:a16="http://schemas.microsoft.com/office/drawing/2014/main" id="{DFF04A4E-D41D-4FAA-AB64-AF92860BCD3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9" name="直線コネクタ 348">
          <a:extLst>
            <a:ext uri="{FF2B5EF4-FFF2-40B4-BE49-F238E27FC236}">
              <a16:creationId xmlns:a16="http://schemas.microsoft.com/office/drawing/2014/main" id="{AB1E9BB2-75B8-485D-9EDD-BABC6684DAA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0" name="テキスト ボックス 349">
          <a:extLst>
            <a:ext uri="{FF2B5EF4-FFF2-40B4-BE49-F238E27FC236}">
              <a16:creationId xmlns:a16="http://schemas.microsoft.com/office/drawing/2014/main" id="{921B6FB3-66F0-431F-9E47-5A6BC6A8468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1" name="直線コネクタ 350">
          <a:extLst>
            <a:ext uri="{FF2B5EF4-FFF2-40B4-BE49-F238E27FC236}">
              <a16:creationId xmlns:a16="http://schemas.microsoft.com/office/drawing/2014/main" id="{603F22B3-EFFF-433C-845A-1CC048AFD41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2" name="テキスト ボックス 351">
          <a:extLst>
            <a:ext uri="{FF2B5EF4-FFF2-40B4-BE49-F238E27FC236}">
              <a16:creationId xmlns:a16="http://schemas.microsoft.com/office/drawing/2014/main" id="{9BF68B5A-4DAC-441C-AB6B-B9F492DE00C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3" name="直線コネクタ 352">
          <a:extLst>
            <a:ext uri="{FF2B5EF4-FFF2-40B4-BE49-F238E27FC236}">
              <a16:creationId xmlns:a16="http://schemas.microsoft.com/office/drawing/2014/main" id="{E7E1F2EF-EDA2-45A6-A8CE-5912BD8B9AC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4" name="テキスト ボックス 353">
          <a:extLst>
            <a:ext uri="{FF2B5EF4-FFF2-40B4-BE49-F238E27FC236}">
              <a16:creationId xmlns:a16="http://schemas.microsoft.com/office/drawing/2014/main" id="{BF822F76-C46C-457C-91FF-FF06D9CD4EE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5" name="直線コネクタ 354">
          <a:extLst>
            <a:ext uri="{FF2B5EF4-FFF2-40B4-BE49-F238E27FC236}">
              <a16:creationId xmlns:a16="http://schemas.microsoft.com/office/drawing/2014/main" id="{C7752CCF-8E92-475F-98B4-516F5D7CD3A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6" name="テキスト ボックス 355">
          <a:extLst>
            <a:ext uri="{FF2B5EF4-FFF2-40B4-BE49-F238E27FC236}">
              <a16:creationId xmlns:a16="http://schemas.microsoft.com/office/drawing/2014/main" id="{4F49CCD3-647D-4047-AE62-24448F94789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a:extLst>
            <a:ext uri="{FF2B5EF4-FFF2-40B4-BE49-F238E27FC236}">
              <a16:creationId xmlns:a16="http://schemas.microsoft.com/office/drawing/2014/main" id="{42BF5371-1CD8-497C-8971-7BBD1DCAEB6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a:extLst>
            <a:ext uri="{FF2B5EF4-FFF2-40B4-BE49-F238E27FC236}">
              <a16:creationId xmlns:a16="http://schemas.microsoft.com/office/drawing/2014/main" id="{85D4A58C-ACFB-4749-9337-883E584833A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a:extLst>
            <a:ext uri="{FF2B5EF4-FFF2-40B4-BE49-F238E27FC236}">
              <a16:creationId xmlns:a16="http://schemas.microsoft.com/office/drawing/2014/main" id="{E58C63AE-E557-46F1-8C35-7068CA6566F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360" name="直線コネクタ 359">
          <a:extLst>
            <a:ext uri="{FF2B5EF4-FFF2-40B4-BE49-F238E27FC236}">
              <a16:creationId xmlns:a16="http://schemas.microsoft.com/office/drawing/2014/main" id="{91CA9C2C-844A-4ABE-A52A-C715EBCEF873}"/>
            </a:ext>
          </a:extLst>
        </xdr:cNvPr>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361" name="【市民会館】&#10;一人当たり面積最小値テキスト">
          <a:extLst>
            <a:ext uri="{FF2B5EF4-FFF2-40B4-BE49-F238E27FC236}">
              <a16:creationId xmlns:a16="http://schemas.microsoft.com/office/drawing/2014/main" id="{C3EAC880-F67C-436B-A682-F37B6A702A65}"/>
            </a:ext>
          </a:extLst>
        </xdr:cNvPr>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362" name="直線コネクタ 361">
          <a:extLst>
            <a:ext uri="{FF2B5EF4-FFF2-40B4-BE49-F238E27FC236}">
              <a16:creationId xmlns:a16="http://schemas.microsoft.com/office/drawing/2014/main" id="{9FF1C79B-5483-48D3-A994-922DE3642437}"/>
            </a:ext>
          </a:extLst>
        </xdr:cNvPr>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363" name="【市民会館】&#10;一人当たり面積最大値テキスト">
          <a:extLst>
            <a:ext uri="{FF2B5EF4-FFF2-40B4-BE49-F238E27FC236}">
              <a16:creationId xmlns:a16="http://schemas.microsoft.com/office/drawing/2014/main" id="{E0065F33-7D1F-481C-98CE-0C16A65098F4}"/>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364" name="直線コネクタ 363">
          <a:extLst>
            <a:ext uri="{FF2B5EF4-FFF2-40B4-BE49-F238E27FC236}">
              <a16:creationId xmlns:a16="http://schemas.microsoft.com/office/drawing/2014/main" id="{B76E024F-8E9B-479B-BF1B-7153376E9787}"/>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139082</xdr:rowOff>
    </xdr:from>
    <xdr:ext cx="469744" cy="259045"/>
    <xdr:sp macro="" textlink="">
      <xdr:nvSpPr>
        <xdr:cNvPr id="365" name="【市民会館】&#10;一人当たり面積平均値テキスト">
          <a:extLst>
            <a:ext uri="{FF2B5EF4-FFF2-40B4-BE49-F238E27FC236}">
              <a16:creationId xmlns:a16="http://schemas.microsoft.com/office/drawing/2014/main" id="{9CAA1689-817D-4153-81F7-B5BB394142B5}"/>
            </a:ext>
          </a:extLst>
        </xdr:cNvPr>
        <xdr:cNvSpPr txBox="1"/>
      </xdr:nvSpPr>
      <xdr:spPr>
        <a:xfrm>
          <a:off x="10515600" y="1831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366" name="フローチャート: 判断 365">
          <a:extLst>
            <a:ext uri="{FF2B5EF4-FFF2-40B4-BE49-F238E27FC236}">
              <a16:creationId xmlns:a16="http://schemas.microsoft.com/office/drawing/2014/main" id="{CFDAB4BD-857B-42F5-B420-50DE9E79E26C}"/>
            </a:ext>
          </a:extLst>
        </xdr:cNvPr>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367" name="フローチャート: 判断 366">
          <a:extLst>
            <a:ext uri="{FF2B5EF4-FFF2-40B4-BE49-F238E27FC236}">
              <a16:creationId xmlns:a16="http://schemas.microsoft.com/office/drawing/2014/main" id="{359BB601-C4F0-4CB8-9F01-E95C933F28EE}"/>
            </a:ext>
          </a:extLst>
        </xdr:cNvPr>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368" name="フローチャート: 判断 367">
          <a:extLst>
            <a:ext uri="{FF2B5EF4-FFF2-40B4-BE49-F238E27FC236}">
              <a16:creationId xmlns:a16="http://schemas.microsoft.com/office/drawing/2014/main" id="{73406603-C783-47C9-BDAC-3858E7DDE3A1}"/>
            </a:ext>
          </a:extLst>
        </xdr:cNvPr>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369" name="フローチャート: 判断 368">
          <a:extLst>
            <a:ext uri="{FF2B5EF4-FFF2-40B4-BE49-F238E27FC236}">
              <a16:creationId xmlns:a16="http://schemas.microsoft.com/office/drawing/2014/main" id="{D6545BE4-5C20-4084-8CD6-AFBFA8451529}"/>
            </a:ext>
          </a:extLst>
        </xdr:cNvPr>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370" name="フローチャート: 判断 369">
          <a:extLst>
            <a:ext uri="{FF2B5EF4-FFF2-40B4-BE49-F238E27FC236}">
              <a16:creationId xmlns:a16="http://schemas.microsoft.com/office/drawing/2014/main" id="{AEE1C680-B166-4C17-8664-053E74E6D34A}"/>
            </a:ext>
          </a:extLst>
        </xdr:cNvPr>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5E6D78C4-0AF7-4B8B-A91D-77859C5DF2C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5E8D3703-D18A-4576-95E7-7A7D5C783C1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FB7B98C1-A88F-43A4-945C-8B53F26006A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318C1634-AD10-46AB-9DC1-B57CD6DA511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797E99-54D2-41DD-934F-71A327982A9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34925</xdr:rowOff>
    </xdr:from>
    <xdr:to>
      <xdr:col>50</xdr:col>
      <xdr:colOff>165100</xdr:colOff>
      <xdr:row>108</xdr:row>
      <xdr:rowOff>136525</xdr:rowOff>
    </xdr:to>
    <xdr:sp macro="" textlink="">
      <xdr:nvSpPr>
        <xdr:cNvPr id="376" name="楕円 375">
          <a:extLst>
            <a:ext uri="{FF2B5EF4-FFF2-40B4-BE49-F238E27FC236}">
              <a16:creationId xmlns:a16="http://schemas.microsoft.com/office/drawing/2014/main" id="{7FF93A43-D7CE-42E8-AD5C-7DF80CCDBBF0}"/>
            </a:ext>
          </a:extLst>
        </xdr:cNvPr>
        <xdr:cNvSpPr/>
      </xdr:nvSpPr>
      <xdr:spPr>
        <a:xfrm>
          <a:off x="9588500" y="185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36830</xdr:rowOff>
    </xdr:from>
    <xdr:to>
      <xdr:col>46</xdr:col>
      <xdr:colOff>38100</xdr:colOff>
      <xdr:row>108</xdr:row>
      <xdr:rowOff>138430</xdr:rowOff>
    </xdr:to>
    <xdr:sp macro="" textlink="">
      <xdr:nvSpPr>
        <xdr:cNvPr id="377" name="楕円 376">
          <a:extLst>
            <a:ext uri="{FF2B5EF4-FFF2-40B4-BE49-F238E27FC236}">
              <a16:creationId xmlns:a16="http://schemas.microsoft.com/office/drawing/2014/main" id="{7E6579B5-E8C7-4D51-AF44-E3DC484A8B5D}"/>
            </a:ext>
          </a:extLst>
        </xdr:cNvPr>
        <xdr:cNvSpPr/>
      </xdr:nvSpPr>
      <xdr:spPr>
        <a:xfrm>
          <a:off x="8699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85725</xdr:rowOff>
    </xdr:from>
    <xdr:to>
      <xdr:col>50</xdr:col>
      <xdr:colOff>114300</xdr:colOff>
      <xdr:row>108</xdr:row>
      <xdr:rowOff>87630</xdr:rowOff>
    </xdr:to>
    <xdr:cxnSp macro="">
      <xdr:nvCxnSpPr>
        <xdr:cNvPr id="378" name="直線コネクタ 377">
          <a:extLst>
            <a:ext uri="{FF2B5EF4-FFF2-40B4-BE49-F238E27FC236}">
              <a16:creationId xmlns:a16="http://schemas.microsoft.com/office/drawing/2014/main" id="{B3C5F18B-DE5D-4F6F-94D5-E26F78B0D08B}"/>
            </a:ext>
          </a:extLst>
        </xdr:cNvPr>
        <xdr:cNvCxnSpPr/>
      </xdr:nvCxnSpPr>
      <xdr:spPr>
        <a:xfrm flipV="1">
          <a:off x="8750300" y="186023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38736</xdr:rowOff>
    </xdr:from>
    <xdr:to>
      <xdr:col>41</xdr:col>
      <xdr:colOff>101600</xdr:colOff>
      <xdr:row>108</xdr:row>
      <xdr:rowOff>140336</xdr:rowOff>
    </xdr:to>
    <xdr:sp macro="" textlink="">
      <xdr:nvSpPr>
        <xdr:cNvPr id="379" name="楕円 378">
          <a:extLst>
            <a:ext uri="{FF2B5EF4-FFF2-40B4-BE49-F238E27FC236}">
              <a16:creationId xmlns:a16="http://schemas.microsoft.com/office/drawing/2014/main" id="{8D2C2BCE-4811-4321-8C8A-5957A73609B6}"/>
            </a:ext>
          </a:extLst>
        </xdr:cNvPr>
        <xdr:cNvSpPr/>
      </xdr:nvSpPr>
      <xdr:spPr>
        <a:xfrm>
          <a:off x="7810500" y="1855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87630</xdr:rowOff>
    </xdr:from>
    <xdr:to>
      <xdr:col>45</xdr:col>
      <xdr:colOff>177800</xdr:colOff>
      <xdr:row>108</xdr:row>
      <xdr:rowOff>89536</xdr:rowOff>
    </xdr:to>
    <xdr:cxnSp macro="">
      <xdr:nvCxnSpPr>
        <xdr:cNvPr id="380" name="直線コネクタ 379">
          <a:extLst>
            <a:ext uri="{FF2B5EF4-FFF2-40B4-BE49-F238E27FC236}">
              <a16:creationId xmlns:a16="http://schemas.microsoft.com/office/drawing/2014/main" id="{D4CCF3A4-2A6D-4B20-92F0-FE9ADD845BB0}"/>
            </a:ext>
          </a:extLst>
        </xdr:cNvPr>
        <xdr:cNvCxnSpPr/>
      </xdr:nvCxnSpPr>
      <xdr:spPr>
        <a:xfrm flipV="1">
          <a:off x="7861300" y="186042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38736</xdr:rowOff>
    </xdr:from>
    <xdr:to>
      <xdr:col>36</xdr:col>
      <xdr:colOff>165100</xdr:colOff>
      <xdr:row>108</xdr:row>
      <xdr:rowOff>140336</xdr:rowOff>
    </xdr:to>
    <xdr:sp macro="" textlink="">
      <xdr:nvSpPr>
        <xdr:cNvPr id="381" name="楕円 380">
          <a:extLst>
            <a:ext uri="{FF2B5EF4-FFF2-40B4-BE49-F238E27FC236}">
              <a16:creationId xmlns:a16="http://schemas.microsoft.com/office/drawing/2014/main" id="{A3B808F9-0219-4BEC-A6A2-3056FF53A469}"/>
            </a:ext>
          </a:extLst>
        </xdr:cNvPr>
        <xdr:cNvSpPr/>
      </xdr:nvSpPr>
      <xdr:spPr>
        <a:xfrm>
          <a:off x="6921500" y="1855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89536</xdr:rowOff>
    </xdr:from>
    <xdr:to>
      <xdr:col>41</xdr:col>
      <xdr:colOff>50800</xdr:colOff>
      <xdr:row>108</xdr:row>
      <xdr:rowOff>89536</xdr:rowOff>
    </xdr:to>
    <xdr:cxnSp macro="">
      <xdr:nvCxnSpPr>
        <xdr:cNvPr id="382" name="直線コネクタ 381">
          <a:extLst>
            <a:ext uri="{FF2B5EF4-FFF2-40B4-BE49-F238E27FC236}">
              <a16:creationId xmlns:a16="http://schemas.microsoft.com/office/drawing/2014/main" id="{C4C2FEC8-32DD-4E9E-93C7-17E0F4F7D7DC}"/>
            </a:ext>
          </a:extLst>
        </xdr:cNvPr>
        <xdr:cNvCxnSpPr/>
      </xdr:nvCxnSpPr>
      <xdr:spPr>
        <a:xfrm>
          <a:off x="6972300" y="186061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107332</xdr:rowOff>
    </xdr:from>
    <xdr:ext cx="469744" cy="259045"/>
    <xdr:sp macro="" textlink="">
      <xdr:nvSpPr>
        <xdr:cNvPr id="383" name="n_1aveValue【市民会館】&#10;一人当たり面積">
          <a:extLst>
            <a:ext uri="{FF2B5EF4-FFF2-40B4-BE49-F238E27FC236}">
              <a16:creationId xmlns:a16="http://schemas.microsoft.com/office/drawing/2014/main" id="{19B68EE0-A724-44A0-B241-1BFAEED2CF18}"/>
            </a:ext>
          </a:extLst>
        </xdr:cNvPr>
        <xdr:cNvSpPr txBox="1"/>
      </xdr:nvSpPr>
      <xdr:spPr>
        <a:xfrm>
          <a:off x="93917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384" name="n_2aveValue【市民会館】&#10;一人当たり面積">
          <a:extLst>
            <a:ext uri="{FF2B5EF4-FFF2-40B4-BE49-F238E27FC236}">
              <a16:creationId xmlns:a16="http://schemas.microsoft.com/office/drawing/2014/main" id="{DF43D18B-B2D2-448B-BD8F-B75DE42134EB}"/>
            </a:ext>
          </a:extLst>
        </xdr:cNvPr>
        <xdr:cNvSpPr txBox="1"/>
      </xdr:nvSpPr>
      <xdr:spPr>
        <a:xfrm>
          <a:off x="8515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385" name="n_3aveValue【市民会館】&#10;一人当たり面積">
          <a:extLst>
            <a:ext uri="{FF2B5EF4-FFF2-40B4-BE49-F238E27FC236}">
              <a16:creationId xmlns:a16="http://schemas.microsoft.com/office/drawing/2014/main" id="{2FAD2AA9-ED15-4F37-9447-8C0D379C7F40}"/>
            </a:ext>
          </a:extLst>
        </xdr:cNvPr>
        <xdr:cNvSpPr txBox="1"/>
      </xdr:nvSpPr>
      <xdr:spPr>
        <a:xfrm>
          <a:off x="7626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116857</xdr:rowOff>
    </xdr:from>
    <xdr:ext cx="469744" cy="259045"/>
    <xdr:sp macro="" textlink="">
      <xdr:nvSpPr>
        <xdr:cNvPr id="386" name="n_4aveValue【市民会館】&#10;一人当たり面積">
          <a:extLst>
            <a:ext uri="{FF2B5EF4-FFF2-40B4-BE49-F238E27FC236}">
              <a16:creationId xmlns:a16="http://schemas.microsoft.com/office/drawing/2014/main" id="{FC06EA4C-320C-45EC-BBEE-798EBD0CFFF0}"/>
            </a:ext>
          </a:extLst>
        </xdr:cNvPr>
        <xdr:cNvSpPr txBox="1"/>
      </xdr:nvSpPr>
      <xdr:spPr>
        <a:xfrm>
          <a:off x="67374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127652</xdr:rowOff>
    </xdr:from>
    <xdr:ext cx="469744" cy="259045"/>
    <xdr:sp macro="" textlink="">
      <xdr:nvSpPr>
        <xdr:cNvPr id="387" name="n_1mainValue【市民会館】&#10;一人当たり面積">
          <a:extLst>
            <a:ext uri="{FF2B5EF4-FFF2-40B4-BE49-F238E27FC236}">
              <a16:creationId xmlns:a16="http://schemas.microsoft.com/office/drawing/2014/main" id="{26CBBD42-EF2E-402E-915E-8D51A153A723}"/>
            </a:ext>
          </a:extLst>
        </xdr:cNvPr>
        <xdr:cNvSpPr txBox="1"/>
      </xdr:nvSpPr>
      <xdr:spPr>
        <a:xfrm>
          <a:off x="9391727" y="1864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129557</xdr:rowOff>
    </xdr:from>
    <xdr:ext cx="469744" cy="259045"/>
    <xdr:sp macro="" textlink="">
      <xdr:nvSpPr>
        <xdr:cNvPr id="388" name="n_2mainValue【市民会館】&#10;一人当たり面積">
          <a:extLst>
            <a:ext uri="{FF2B5EF4-FFF2-40B4-BE49-F238E27FC236}">
              <a16:creationId xmlns:a16="http://schemas.microsoft.com/office/drawing/2014/main" id="{3BB97F9F-2E8E-4C10-9C2B-7A9662F67E39}"/>
            </a:ext>
          </a:extLst>
        </xdr:cNvPr>
        <xdr:cNvSpPr txBox="1"/>
      </xdr:nvSpPr>
      <xdr:spPr>
        <a:xfrm>
          <a:off x="8515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131463</xdr:rowOff>
    </xdr:from>
    <xdr:ext cx="469744" cy="259045"/>
    <xdr:sp macro="" textlink="">
      <xdr:nvSpPr>
        <xdr:cNvPr id="389" name="n_3mainValue【市民会館】&#10;一人当たり面積">
          <a:extLst>
            <a:ext uri="{FF2B5EF4-FFF2-40B4-BE49-F238E27FC236}">
              <a16:creationId xmlns:a16="http://schemas.microsoft.com/office/drawing/2014/main" id="{0BE4656D-D9D7-4B2F-B017-2F1E3D81560B}"/>
            </a:ext>
          </a:extLst>
        </xdr:cNvPr>
        <xdr:cNvSpPr txBox="1"/>
      </xdr:nvSpPr>
      <xdr:spPr>
        <a:xfrm>
          <a:off x="7626427"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131463</xdr:rowOff>
    </xdr:from>
    <xdr:ext cx="469744" cy="259045"/>
    <xdr:sp macro="" textlink="">
      <xdr:nvSpPr>
        <xdr:cNvPr id="390" name="n_4mainValue【市民会館】&#10;一人当たり面積">
          <a:extLst>
            <a:ext uri="{FF2B5EF4-FFF2-40B4-BE49-F238E27FC236}">
              <a16:creationId xmlns:a16="http://schemas.microsoft.com/office/drawing/2014/main" id="{48860A30-17A4-420C-A6D1-5B8300BAA09F}"/>
            </a:ext>
          </a:extLst>
        </xdr:cNvPr>
        <xdr:cNvSpPr txBox="1"/>
      </xdr:nvSpPr>
      <xdr:spPr>
        <a:xfrm>
          <a:off x="6737427"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D14D11EE-750F-44BD-8D18-6BE23E6B587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7C1C4AFB-F4F6-4EBC-A3FA-73425A24262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833EFB20-9894-4F20-8A20-113468AF121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63B3E0F4-C254-487B-9E5E-6778378C0A3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25B29CFD-4D25-49E7-9028-E1D93F7C56C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8D8F2C22-98F0-46D5-B0BE-F4491BF2771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9185F515-6489-4EF4-B6F0-DDC440A911B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42952F9D-2090-4DC5-B1CE-109AF79F350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552C4E5E-B466-4BA8-B020-9F3FFFA351F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7A6191B2-9149-4A5D-96DB-64E840C7B12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551F0335-2832-4055-8895-D5AB2FE7B74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4C9BEFE1-7FDB-4108-AA03-1218E946980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706B3016-03BE-4A1C-B005-A99DC956452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C34313CB-3A5A-40C5-80D0-56FE3F58ECB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1B22EEBC-95BC-4F8E-A3CB-BB41A00670A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EF4DF4EF-25B4-46C6-AF40-C25706C0D64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21027FF0-7FA4-45AF-831A-22C5F8A4580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D590C026-19BE-4A76-8F5C-7FF6FE6BB60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5A7C2C1B-562A-4189-8CBB-A30182521F2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E48515CD-35A0-44E2-B601-939A2CE735A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AA42635E-DAE3-4CEF-8E07-D493BBCC9D3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C1CA807D-FB28-4C96-9DEF-0A8CCD19BD1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8CC64B29-F377-49C4-AC40-F8F25104FF4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682CC01A-65EC-485E-9773-7DF143E0F21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415" name="直線コネクタ 414">
          <a:extLst>
            <a:ext uri="{FF2B5EF4-FFF2-40B4-BE49-F238E27FC236}">
              <a16:creationId xmlns:a16="http://schemas.microsoft.com/office/drawing/2014/main" id="{4ED1D2CA-DA0F-4B6E-B612-48C0A671FA7E}"/>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一般廃棄物処理施設】&#10;有形固定資産減価償却率最小値テキスト">
          <a:extLst>
            <a:ext uri="{FF2B5EF4-FFF2-40B4-BE49-F238E27FC236}">
              <a16:creationId xmlns:a16="http://schemas.microsoft.com/office/drawing/2014/main" id="{B8CDF958-F169-4642-8567-1FBAB0079812}"/>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a:extLst>
            <a:ext uri="{FF2B5EF4-FFF2-40B4-BE49-F238E27FC236}">
              <a16:creationId xmlns:a16="http://schemas.microsoft.com/office/drawing/2014/main" id="{62651C64-6B5D-46C1-9DEA-FB30D6E24D0B}"/>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131C4BC8-BA42-418E-BE42-1D68C6145465}"/>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419" name="直線コネクタ 418">
          <a:extLst>
            <a:ext uri="{FF2B5EF4-FFF2-40B4-BE49-F238E27FC236}">
              <a16:creationId xmlns:a16="http://schemas.microsoft.com/office/drawing/2014/main" id="{19FFB9B1-CD57-4AF0-BA46-1889DDCAF642}"/>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18A03432-C11D-4104-B0DD-73037A31CB09}"/>
            </a:ext>
          </a:extLst>
        </xdr:cNvPr>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21" name="フローチャート: 判断 420">
          <a:extLst>
            <a:ext uri="{FF2B5EF4-FFF2-40B4-BE49-F238E27FC236}">
              <a16:creationId xmlns:a16="http://schemas.microsoft.com/office/drawing/2014/main" id="{47784A0B-F984-4CDE-9250-BE7F047F1C0E}"/>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22" name="フローチャート: 判断 421">
          <a:extLst>
            <a:ext uri="{FF2B5EF4-FFF2-40B4-BE49-F238E27FC236}">
              <a16:creationId xmlns:a16="http://schemas.microsoft.com/office/drawing/2014/main" id="{212B5525-6FF5-4142-B4A4-65D3394C384F}"/>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23" name="フローチャート: 判断 422">
          <a:extLst>
            <a:ext uri="{FF2B5EF4-FFF2-40B4-BE49-F238E27FC236}">
              <a16:creationId xmlns:a16="http://schemas.microsoft.com/office/drawing/2014/main" id="{6AC9CD57-A98E-4DDB-B69E-952834AE1031}"/>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4" name="フローチャート: 判断 423">
          <a:extLst>
            <a:ext uri="{FF2B5EF4-FFF2-40B4-BE49-F238E27FC236}">
              <a16:creationId xmlns:a16="http://schemas.microsoft.com/office/drawing/2014/main" id="{E29913BC-EC59-47CE-B325-7156290BAF26}"/>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5" name="フローチャート: 判断 424">
          <a:extLst>
            <a:ext uri="{FF2B5EF4-FFF2-40B4-BE49-F238E27FC236}">
              <a16:creationId xmlns:a16="http://schemas.microsoft.com/office/drawing/2014/main" id="{EFD95612-408A-4350-9C4D-4E97BBD99CED}"/>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562E4131-F30F-4FD1-A9ED-AC016B7EB84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BBCD2F45-B704-4C35-B09D-A06A98F1670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37A3ADE3-584C-4C3E-AF61-9E71D58177B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C5697E7-7A9E-48B7-A9F1-4912B937678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BA1C8B3-E1B5-4604-BE0F-114D119A1A8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111125</xdr:rowOff>
    </xdr:from>
    <xdr:to>
      <xdr:col>85</xdr:col>
      <xdr:colOff>177800</xdr:colOff>
      <xdr:row>39</xdr:row>
      <xdr:rowOff>41275</xdr:rowOff>
    </xdr:to>
    <xdr:sp macro="" textlink="">
      <xdr:nvSpPr>
        <xdr:cNvPr id="431" name="楕円 430">
          <a:extLst>
            <a:ext uri="{FF2B5EF4-FFF2-40B4-BE49-F238E27FC236}">
              <a16:creationId xmlns:a16="http://schemas.microsoft.com/office/drawing/2014/main" id="{466060D9-5E87-4959-8EBC-A77FC64C2D02}"/>
            </a:ext>
          </a:extLst>
        </xdr:cNvPr>
        <xdr:cNvSpPr/>
      </xdr:nvSpPr>
      <xdr:spPr>
        <a:xfrm>
          <a:off x="162687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89552</xdr:rowOff>
    </xdr:from>
    <xdr:ext cx="405111" cy="259045"/>
    <xdr:sp macro="" textlink="">
      <xdr:nvSpPr>
        <xdr:cNvPr id="432" name="【一般廃棄物処理施設】&#10;有形固定資産減価償却率該当値テキスト">
          <a:extLst>
            <a:ext uri="{FF2B5EF4-FFF2-40B4-BE49-F238E27FC236}">
              <a16:creationId xmlns:a16="http://schemas.microsoft.com/office/drawing/2014/main" id="{A6DBC929-B4B5-42F5-9E8C-FD51E716FD57}"/>
            </a:ext>
          </a:extLst>
        </xdr:cNvPr>
        <xdr:cNvSpPr txBox="1"/>
      </xdr:nvSpPr>
      <xdr:spPr>
        <a:xfrm>
          <a:off x="16357600"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101600</xdr:rowOff>
    </xdr:from>
    <xdr:to>
      <xdr:col>81</xdr:col>
      <xdr:colOff>101600</xdr:colOff>
      <xdr:row>39</xdr:row>
      <xdr:rowOff>31750</xdr:rowOff>
    </xdr:to>
    <xdr:sp macro="" textlink="">
      <xdr:nvSpPr>
        <xdr:cNvPr id="433" name="楕円 432">
          <a:extLst>
            <a:ext uri="{FF2B5EF4-FFF2-40B4-BE49-F238E27FC236}">
              <a16:creationId xmlns:a16="http://schemas.microsoft.com/office/drawing/2014/main" id="{F50E3ED6-239E-4CFC-97B4-51AC913E9DFD}"/>
            </a:ext>
          </a:extLst>
        </xdr:cNvPr>
        <xdr:cNvSpPr/>
      </xdr:nvSpPr>
      <xdr:spPr>
        <a:xfrm>
          <a:off x="1543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152400</xdr:rowOff>
    </xdr:from>
    <xdr:to>
      <xdr:col>85</xdr:col>
      <xdr:colOff>127000</xdr:colOff>
      <xdr:row>38</xdr:row>
      <xdr:rowOff>161925</xdr:rowOff>
    </xdr:to>
    <xdr:cxnSp macro="">
      <xdr:nvCxnSpPr>
        <xdr:cNvPr id="434" name="直線コネクタ 433">
          <a:extLst>
            <a:ext uri="{FF2B5EF4-FFF2-40B4-BE49-F238E27FC236}">
              <a16:creationId xmlns:a16="http://schemas.microsoft.com/office/drawing/2014/main" id="{01BFD0F8-45E9-45EA-8461-CB9BC4B5E0AB}"/>
            </a:ext>
          </a:extLst>
        </xdr:cNvPr>
        <xdr:cNvCxnSpPr/>
      </xdr:nvCxnSpPr>
      <xdr:spPr>
        <a:xfrm>
          <a:off x="15481300" y="66675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31115</xdr:rowOff>
    </xdr:from>
    <xdr:to>
      <xdr:col>76</xdr:col>
      <xdr:colOff>165100</xdr:colOff>
      <xdr:row>38</xdr:row>
      <xdr:rowOff>132715</xdr:rowOff>
    </xdr:to>
    <xdr:sp macro="" textlink="">
      <xdr:nvSpPr>
        <xdr:cNvPr id="435" name="楕円 434">
          <a:extLst>
            <a:ext uri="{FF2B5EF4-FFF2-40B4-BE49-F238E27FC236}">
              <a16:creationId xmlns:a16="http://schemas.microsoft.com/office/drawing/2014/main" id="{CD722686-80DB-43D0-B7F9-A701E6C21978}"/>
            </a:ext>
          </a:extLst>
        </xdr:cNvPr>
        <xdr:cNvSpPr/>
      </xdr:nvSpPr>
      <xdr:spPr>
        <a:xfrm>
          <a:off x="14541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81915</xdr:rowOff>
    </xdr:from>
    <xdr:to>
      <xdr:col>81</xdr:col>
      <xdr:colOff>50800</xdr:colOff>
      <xdr:row>38</xdr:row>
      <xdr:rowOff>152400</xdr:rowOff>
    </xdr:to>
    <xdr:cxnSp macro="">
      <xdr:nvCxnSpPr>
        <xdr:cNvPr id="436" name="直線コネクタ 435">
          <a:extLst>
            <a:ext uri="{FF2B5EF4-FFF2-40B4-BE49-F238E27FC236}">
              <a16:creationId xmlns:a16="http://schemas.microsoft.com/office/drawing/2014/main" id="{1489AFEB-BACA-4418-BB82-F4730F513C61}"/>
            </a:ext>
          </a:extLst>
        </xdr:cNvPr>
        <xdr:cNvCxnSpPr/>
      </xdr:nvCxnSpPr>
      <xdr:spPr>
        <a:xfrm>
          <a:off x="14592300" y="659701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120650</xdr:rowOff>
    </xdr:from>
    <xdr:to>
      <xdr:col>72</xdr:col>
      <xdr:colOff>38100</xdr:colOff>
      <xdr:row>38</xdr:row>
      <xdr:rowOff>50800</xdr:rowOff>
    </xdr:to>
    <xdr:sp macro="" textlink="">
      <xdr:nvSpPr>
        <xdr:cNvPr id="437" name="楕円 436">
          <a:extLst>
            <a:ext uri="{FF2B5EF4-FFF2-40B4-BE49-F238E27FC236}">
              <a16:creationId xmlns:a16="http://schemas.microsoft.com/office/drawing/2014/main" id="{DB13D914-2C14-4FC6-B404-18FD911A643A}"/>
            </a:ext>
          </a:extLst>
        </xdr:cNvPr>
        <xdr:cNvSpPr/>
      </xdr:nvSpPr>
      <xdr:spPr>
        <a:xfrm>
          <a:off x="13652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0</xdr:rowOff>
    </xdr:from>
    <xdr:to>
      <xdr:col>76</xdr:col>
      <xdr:colOff>114300</xdr:colOff>
      <xdr:row>38</xdr:row>
      <xdr:rowOff>81915</xdr:rowOff>
    </xdr:to>
    <xdr:cxnSp macro="">
      <xdr:nvCxnSpPr>
        <xdr:cNvPr id="438" name="直線コネクタ 437">
          <a:extLst>
            <a:ext uri="{FF2B5EF4-FFF2-40B4-BE49-F238E27FC236}">
              <a16:creationId xmlns:a16="http://schemas.microsoft.com/office/drawing/2014/main" id="{98559FDA-9765-4700-826A-199A7BAA05CC}"/>
            </a:ext>
          </a:extLst>
        </xdr:cNvPr>
        <xdr:cNvCxnSpPr/>
      </xdr:nvCxnSpPr>
      <xdr:spPr>
        <a:xfrm>
          <a:off x="13703300" y="651510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21590</xdr:rowOff>
    </xdr:from>
    <xdr:to>
      <xdr:col>67</xdr:col>
      <xdr:colOff>101600</xdr:colOff>
      <xdr:row>37</xdr:row>
      <xdr:rowOff>123190</xdr:rowOff>
    </xdr:to>
    <xdr:sp macro="" textlink="">
      <xdr:nvSpPr>
        <xdr:cNvPr id="439" name="楕円 438">
          <a:extLst>
            <a:ext uri="{FF2B5EF4-FFF2-40B4-BE49-F238E27FC236}">
              <a16:creationId xmlns:a16="http://schemas.microsoft.com/office/drawing/2014/main" id="{3F21BE0D-A49C-40F7-92EF-AB2B69100402}"/>
            </a:ext>
          </a:extLst>
        </xdr:cNvPr>
        <xdr:cNvSpPr/>
      </xdr:nvSpPr>
      <xdr:spPr>
        <a:xfrm>
          <a:off x="12763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72390</xdr:rowOff>
    </xdr:from>
    <xdr:to>
      <xdr:col>71</xdr:col>
      <xdr:colOff>177800</xdr:colOff>
      <xdr:row>38</xdr:row>
      <xdr:rowOff>0</xdr:rowOff>
    </xdr:to>
    <xdr:cxnSp macro="">
      <xdr:nvCxnSpPr>
        <xdr:cNvPr id="440" name="直線コネクタ 439">
          <a:extLst>
            <a:ext uri="{FF2B5EF4-FFF2-40B4-BE49-F238E27FC236}">
              <a16:creationId xmlns:a16="http://schemas.microsoft.com/office/drawing/2014/main" id="{14E0D04C-51D2-4A9F-A760-B90CEC391EF5}"/>
            </a:ext>
          </a:extLst>
        </xdr:cNvPr>
        <xdr:cNvCxnSpPr/>
      </xdr:nvCxnSpPr>
      <xdr:spPr>
        <a:xfrm>
          <a:off x="12814300" y="64160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5526D35C-4413-4AA3-95DD-AEE88B626F0B}"/>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73EA4CE3-A668-4898-928C-F39901A59D01}"/>
            </a:ext>
          </a:extLst>
        </xdr:cNvPr>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87E82BF2-6145-4A2C-9183-F539AB2633F9}"/>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542683DB-FAF8-40A1-AFC4-DC2429C2CFAD}"/>
            </a:ext>
          </a:extLst>
        </xdr:cNvPr>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22877</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DFD52B13-D37C-4F6D-9890-A3519E810F28}"/>
            </a:ext>
          </a:extLst>
        </xdr:cNvPr>
        <xdr:cNvSpPr txBox="1"/>
      </xdr:nvSpPr>
      <xdr:spPr>
        <a:xfrm>
          <a:off x="152660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123842</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BCC69D48-D6F0-4FA3-939F-461309D1907A}"/>
            </a:ext>
          </a:extLst>
        </xdr:cNvPr>
        <xdr:cNvSpPr txBox="1"/>
      </xdr:nvSpPr>
      <xdr:spPr>
        <a:xfrm>
          <a:off x="14389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41927</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FFD8080B-A815-4209-B8C6-9FB9BAA6F608}"/>
            </a:ext>
          </a:extLst>
        </xdr:cNvPr>
        <xdr:cNvSpPr txBox="1"/>
      </xdr:nvSpPr>
      <xdr:spPr>
        <a:xfrm>
          <a:off x="13500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448" name="n_4mainValue【一般廃棄物処理施設】&#10;有形固定資産減価償却率">
          <a:extLst>
            <a:ext uri="{FF2B5EF4-FFF2-40B4-BE49-F238E27FC236}">
              <a16:creationId xmlns:a16="http://schemas.microsoft.com/office/drawing/2014/main" id="{13289430-437E-4C52-AC98-87E677D8B03C}"/>
            </a:ext>
          </a:extLst>
        </xdr:cNvPr>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9E88B635-F36F-405F-B629-3580B1297C2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B0DB516D-1137-44AF-824C-891C193D648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F68D4B06-F70C-4432-AA3B-C493FFBFBD7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45FF3D73-C5D4-4111-9C27-ADABD31DEA4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67C92A32-F82A-4389-BCB3-485EE7E7F8A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BD31E456-A931-4955-A1FA-E76E5C411A3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C4EE753D-E412-4801-A8C0-AE44C2D44A8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DD0C19C1-7F2E-4856-9373-31168961C3B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22B2571C-965C-4550-A8B0-EB85165A2D7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E22DAAE7-3987-43AF-BEC9-FA7079B72A3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59" name="直線コネクタ 458">
          <a:extLst>
            <a:ext uri="{FF2B5EF4-FFF2-40B4-BE49-F238E27FC236}">
              <a16:creationId xmlns:a16="http://schemas.microsoft.com/office/drawing/2014/main" id="{6006B4EF-AA15-485E-B663-977D0835B71E}"/>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0" name="テキスト ボックス 459">
          <a:extLst>
            <a:ext uri="{FF2B5EF4-FFF2-40B4-BE49-F238E27FC236}">
              <a16:creationId xmlns:a16="http://schemas.microsoft.com/office/drawing/2014/main" id="{EBB39087-4D06-4A05-8A67-D51CBC8CA125}"/>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1" name="直線コネクタ 460">
          <a:extLst>
            <a:ext uri="{FF2B5EF4-FFF2-40B4-BE49-F238E27FC236}">
              <a16:creationId xmlns:a16="http://schemas.microsoft.com/office/drawing/2014/main" id="{C8E671E6-689D-43B2-8FCB-24C4F25831E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2" name="テキスト ボックス 461">
          <a:extLst>
            <a:ext uri="{FF2B5EF4-FFF2-40B4-BE49-F238E27FC236}">
              <a16:creationId xmlns:a16="http://schemas.microsoft.com/office/drawing/2014/main" id="{23C4E845-CAFA-4924-89E4-9EF159AE24A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3" name="直線コネクタ 462">
          <a:extLst>
            <a:ext uri="{FF2B5EF4-FFF2-40B4-BE49-F238E27FC236}">
              <a16:creationId xmlns:a16="http://schemas.microsoft.com/office/drawing/2014/main" id="{DC512BAE-B31D-40E4-974C-B09A3C88CDF5}"/>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4" name="テキスト ボックス 463">
          <a:extLst>
            <a:ext uri="{FF2B5EF4-FFF2-40B4-BE49-F238E27FC236}">
              <a16:creationId xmlns:a16="http://schemas.microsoft.com/office/drawing/2014/main" id="{2C692BED-BCA8-4098-B8C6-AD8D01F83E67}"/>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91EB08F4-1616-4E08-8390-AAA5A712137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6" name="テキスト ボックス 465">
          <a:extLst>
            <a:ext uri="{FF2B5EF4-FFF2-40B4-BE49-F238E27FC236}">
              <a16:creationId xmlns:a16="http://schemas.microsoft.com/office/drawing/2014/main" id="{E501D958-EEA8-4B02-A02B-78947DCCAD5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一般廃棄物処理施設】&#10;一人当たり有形固定資産（償却資産）額グラフ枠">
          <a:extLst>
            <a:ext uri="{FF2B5EF4-FFF2-40B4-BE49-F238E27FC236}">
              <a16:creationId xmlns:a16="http://schemas.microsoft.com/office/drawing/2014/main" id="{E92F9AE8-950E-4D6A-AFBA-55831BAC15A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468" name="直線コネクタ 467">
          <a:extLst>
            <a:ext uri="{FF2B5EF4-FFF2-40B4-BE49-F238E27FC236}">
              <a16:creationId xmlns:a16="http://schemas.microsoft.com/office/drawing/2014/main" id="{FD7812A9-3209-47E5-8272-EAD0CDF0E757}"/>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69" name="【一般廃棄物処理施設】&#10;一人当たり有形固定資産（償却資産）額最小値テキスト">
          <a:extLst>
            <a:ext uri="{FF2B5EF4-FFF2-40B4-BE49-F238E27FC236}">
              <a16:creationId xmlns:a16="http://schemas.microsoft.com/office/drawing/2014/main" id="{EB918EE0-73BF-4221-B3B5-25FA1146844C}"/>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0" name="直線コネクタ 469">
          <a:extLst>
            <a:ext uri="{FF2B5EF4-FFF2-40B4-BE49-F238E27FC236}">
              <a16:creationId xmlns:a16="http://schemas.microsoft.com/office/drawing/2014/main" id="{EBAC5869-3889-4514-A2B8-0CA4C363998B}"/>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471" name="【一般廃棄物処理施設】&#10;一人当たり有形固定資産（償却資産）額最大値テキスト">
          <a:extLst>
            <a:ext uri="{FF2B5EF4-FFF2-40B4-BE49-F238E27FC236}">
              <a16:creationId xmlns:a16="http://schemas.microsoft.com/office/drawing/2014/main" id="{0F8C3774-152F-4B63-B618-7D99A121A172}"/>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472" name="直線コネクタ 471">
          <a:extLst>
            <a:ext uri="{FF2B5EF4-FFF2-40B4-BE49-F238E27FC236}">
              <a16:creationId xmlns:a16="http://schemas.microsoft.com/office/drawing/2014/main" id="{A45F9730-C2D5-426E-AD9E-173745FD53F2}"/>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473" name="【一般廃棄物処理施設】&#10;一人当たり有形固定資産（償却資産）額平均値テキスト">
          <a:extLst>
            <a:ext uri="{FF2B5EF4-FFF2-40B4-BE49-F238E27FC236}">
              <a16:creationId xmlns:a16="http://schemas.microsoft.com/office/drawing/2014/main" id="{753DBE87-E0F3-4814-B051-24138D6B2363}"/>
            </a:ext>
          </a:extLst>
        </xdr:cNvPr>
        <xdr:cNvSpPr txBox="1"/>
      </xdr:nvSpPr>
      <xdr:spPr>
        <a:xfrm>
          <a:off x="22199600" y="652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474" name="フローチャート: 判断 473">
          <a:extLst>
            <a:ext uri="{FF2B5EF4-FFF2-40B4-BE49-F238E27FC236}">
              <a16:creationId xmlns:a16="http://schemas.microsoft.com/office/drawing/2014/main" id="{5E24745F-9001-4C8E-B2B0-2D129DD56F00}"/>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475" name="フローチャート: 判断 474">
          <a:extLst>
            <a:ext uri="{FF2B5EF4-FFF2-40B4-BE49-F238E27FC236}">
              <a16:creationId xmlns:a16="http://schemas.microsoft.com/office/drawing/2014/main" id="{19FF5763-6F3D-4380-98E6-4D5624D1C94B}"/>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476" name="フローチャート: 判断 475">
          <a:extLst>
            <a:ext uri="{FF2B5EF4-FFF2-40B4-BE49-F238E27FC236}">
              <a16:creationId xmlns:a16="http://schemas.microsoft.com/office/drawing/2014/main" id="{6653E1AC-971A-4354-B100-166F8720F8F1}"/>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477" name="フローチャート: 判断 476">
          <a:extLst>
            <a:ext uri="{FF2B5EF4-FFF2-40B4-BE49-F238E27FC236}">
              <a16:creationId xmlns:a16="http://schemas.microsoft.com/office/drawing/2014/main" id="{8936D7AA-28F8-4284-A96E-71961E43903F}"/>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478" name="フローチャート: 判断 477">
          <a:extLst>
            <a:ext uri="{FF2B5EF4-FFF2-40B4-BE49-F238E27FC236}">
              <a16:creationId xmlns:a16="http://schemas.microsoft.com/office/drawing/2014/main" id="{A688F524-D6B6-4E8B-A033-7D78F6538DD6}"/>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99E3D113-6549-40A3-90B6-7641518609D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398C4C51-7927-4BEF-A6B8-30AEF39BB91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99D21B06-69D0-4B65-BEBD-9AF29B15E50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214B922E-44B9-467B-99F3-B9A3B4CFA40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F9549864-6999-46CC-910A-6121AA98DA1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122292</xdr:rowOff>
    </xdr:from>
    <xdr:to>
      <xdr:col>116</xdr:col>
      <xdr:colOff>114300</xdr:colOff>
      <xdr:row>38</xdr:row>
      <xdr:rowOff>52442</xdr:rowOff>
    </xdr:to>
    <xdr:sp macro="" textlink="">
      <xdr:nvSpPr>
        <xdr:cNvPr id="484" name="楕円 483">
          <a:extLst>
            <a:ext uri="{FF2B5EF4-FFF2-40B4-BE49-F238E27FC236}">
              <a16:creationId xmlns:a16="http://schemas.microsoft.com/office/drawing/2014/main" id="{8F9A6829-BE6B-4E24-BC37-B13AC63C7AB1}"/>
            </a:ext>
          </a:extLst>
        </xdr:cNvPr>
        <xdr:cNvSpPr/>
      </xdr:nvSpPr>
      <xdr:spPr>
        <a:xfrm>
          <a:off x="22110700" y="646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145169</xdr:rowOff>
    </xdr:from>
    <xdr:ext cx="534377" cy="259045"/>
    <xdr:sp macro="" textlink="">
      <xdr:nvSpPr>
        <xdr:cNvPr id="485" name="【一般廃棄物処理施設】&#10;一人当たり有形固定資産（償却資産）額該当値テキスト">
          <a:extLst>
            <a:ext uri="{FF2B5EF4-FFF2-40B4-BE49-F238E27FC236}">
              <a16:creationId xmlns:a16="http://schemas.microsoft.com/office/drawing/2014/main" id="{4F6A913B-F1C8-485E-BCA5-5ABD2B83F84B}"/>
            </a:ext>
          </a:extLst>
        </xdr:cNvPr>
        <xdr:cNvSpPr txBox="1"/>
      </xdr:nvSpPr>
      <xdr:spPr>
        <a:xfrm>
          <a:off x="22199600" y="631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135608</xdr:rowOff>
    </xdr:from>
    <xdr:to>
      <xdr:col>112</xdr:col>
      <xdr:colOff>38100</xdr:colOff>
      <xdr:row>38</xdr:row>
      <xdr:rowOff>65758</xdr:rowOff>
    </xdr:to>
    <xdr:sp macro="" textlink="">
      <xdr:nvSpPr>
        <xdr:cNvPr id="486" name="楕円 485">
          <a:extLst>
            <a:ext uri="{FF2B5EF4-FFF2-40B4-BE49-F238E27FC236}">
              <a16:creationId xmlns:a16="http://schemas.microsoft.com/office/drawing/2014/main" id="{466D99C0-5ACE-4029-83A2-7F6870ABDD50}"/>
            </a:ext>
          </a:extLst>
        </xdr:cNvPr>
        <xdr:cNvSpPr/>
      </xdr:nvSpPr>
      <xdr:spPr>
        <a:xfrm>
          <a:off x="21272500" y="647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1642</xdr:rowOff>
    </xdr:from>
    <xdr:to>
      <xdr:col>116</xdr:col>
      <xdr:colOff>63500</xdr:colOff>
      <xdr:row>38</xdr:row>
      <xdr:rowOff>14958</xdr:rowOff>
    </xdr:to>
    <xdr:cxnSp macro="">
      <xdr:nvCxnSpPr>
        <xdr:cNvPr id="487" name="直線コネクタ 486">
          <a:extLst>
            <a:ext uri="{FF2B5EF4-FFF2-40B4-BE49-F238E27FC236}">
              <a16:creationId xmlns:a16="http://schemas.microsoft.com/office/drawing/2014/main" id="{36B9804B-8B30-448E-9F70-BE7A06FE75A3}"/>
            </a:ext>
          </a:extLst>
        </xdr:cNvPr>
        <xdr:cNvCxnSpPr/>
      </xdr:nvCxnSpPr>
      <xdr:spPr>
        <a:xfrm flipV="1">
          <a:off x="21323300" y="6516742"/>
          <a:ext cx="838200" cy="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137563</xdr:rowOff>
    </xdr:from>
    <xdr:to>
      <xdr:col>107</xdr:col>
      <xdr:colOff>101600</xdr:colOff>
      <xdr:row>38</xdr:row>
      <xdr:rowOff>67712</xdr:rowOff>
    </xdr:to>
    <xdr:sp macro="" textlink="">
      <xdr:nvSpPr>
        <xdr:cNvPr id="488" name="楕円 487">
          <a:extLst>
            <a:ext uri="{FF2B5EF4-FFF2-40B4-BE49-F238E27FC236}">
              <a16:creationId xmlns:a16="http://schemas.microsoft.com/office/drawing/2014/main" id="{DCE91D4C-D84E-4078-A596-9E95B76246A7}"/>
            </a:ext>
          </a:extLst>
        </xdr:cNvPr>
        <xdr:cNvSpPr/>
      </xdr:nvSpPr>
      <xdr:spPr>
        <a:xfrm>
          <a:off x="20383500" y="64812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14958</xdr:rowOff>
    </xdr:from>
    <xdr:to>
      <xdr:col>111</xdr:col>
      <xdr:colOff>177800</xdr:colOff>
      <xdr:row>38</xdr:row>
      <xdr:rowOff>16913</xdr:rowOff>
    </xdr:to>
    <xdr:cxnSp macro="">
      <xdr:nvCxnSpPr>
        <xdr:cNvPr id="489" name="直線コネクタ 488">
          <a:extLst>
            <a:ext uri="{FF2B5EF4-FFF2-40B4-BE49-F238E27FC236}">
              <a16:creationId xmlns:a16="http://schemas.microsoft.com/office/drawing/2014/main" id="{AA3E1EE8-D556-4ED3-B56B-0F93FA1F314F}"/>
            </a:ext>
          </a:extLst>
        </xdr:cNvPr>
        <xdr:cNvCxnSpPr/>
      </xdr:nvCxnSpPr>
      <xdr:spPr>
        <a:xfrm flipV="1">
          <a:off x="20434300" y="6530058"/>
          <a:ext cx="88900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143312</xdr:rowOff>
    </xdr:from>
    <xdr:to>
      <xdr:col>102</xdr:col>
      <xdr:colOff>165100</xdr:colOff>
      <xdr:row>38</xdr:row>
      <xdr:rowOff>73462</xdr:rowOff>
    </xdr:to>
    <xdr:sp macro="" textlink="">
      <xdr:nvSpPr>
        <xdr:cNvPr id="490" name="楕円 489">
          <a:extLst>
            <a:ext uri="{FF2B5EF4-FFF2-40B4-BE49-F238E27FC236}">
              <a16:creationId xmlns:a16="http://schemas.microsoft.com/office/drawing/2014/main" id="{D0D57341-E073-40A5-86A5-7568936A4079}"/>
            </a:ext>
          </a:extLst>
        </xdr:cNvPr>
        <xdr:cNvSpPr/>
      </xdr:nvSpPr>
      <xdr:spPr>
        <a:xfrm>
          <a:off x="19494500" y="648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16913</xdr:rowOff>
    </xdr:from>
    <xdr:to>
      <xdr:col>107</xdr:col>
      <xdr:colOff>50800</xdr:colOff>
      <xdr:row>38</xdr:row>
      <xdr:rowOff>22662</xdr:rowOff>
    </xdr:to>
    <xdr:cxnSp macro="">
      <xdr:nvCxnSpPr>
        <xdr:cNvPr id="491" name="直線コネクタ 490">
          <a:extLst>
            <a:ext uri="{FF2B5EF4-FFF2-40B4-BE49-F238E27FC236}">
              <a16:creationId xmlns:a16="http://schemas.microsoft.com/office/drawing/2014/main" id="{56DEF6D0-0A2A-430C-A3E4-0F810BC87D9D}"/>
            </a:ext>
          </a:extLst>
        </xdr:cNvPr>
        <xdr:cNvCxnSpPr/>
      </xdr:nvCxnSpPr>
      <xdr:spPr>
        <a:xfrm flipV="1">
          <a:off x="19545300" y="6532013"/>
          <a:ext cx="889000" cy="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53026</xdr:rowOff>
    </xdr:from>
    <xdr:to>
      <xdr:col>98</xdr:col>
      <xdr:colOff>38100</xdr:colOff>
      <xdr:row>37</xdr:row>
      <xdr:rowOff>154626</xdr:rowOff>
    </xdr:to>
    <xdr:sp macro="" textlink="">
      <xdr:nvSpPr>
        <xdr:cNvPr id="492" name="楕円 491">
          <a:extLst>
            <a:ext uri="{FF2B5EF4-FFF2-40B4-BE49-F238E27FC236}">
              <a16:creationId xmlns:a16="http://schemas.microsoft.com/office/drawing/2014/main" id="{4D291EBC-DFE5-4E8D-A2EA-16422997F72E}"/>
            </a:ext>
          </a:extLst>
        </xdr:cNvPr>
        <xdr:cNvSpPr/>
      </xdr:nvSpPr>
      <xdr:spPr>
        <a:xfrm>
          <a:off x="18605500" y="6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103826</xdr:rowOff>
    </xdr:from>
    <xdr:to>
      <xdr:col>102</xdr:col>
      <xdr:colOff>114300</xdr:colOff>
      <xdr:row>38</xdr:row>
      <xdr:rowOff>22662</xdr:rowOff>
    </xdr:to>
    <xdr:cxnSp macro="">
      <xdr:nvCxnSpPr>
        <xdr:cNvPr id="493" name="直線コネクタ 492">
          <a:extLst>
            <a:ext uri="{FF2B5EF4-FFF2-40B4-BE49-F238E27FC236}">
              <a16:creationId xmlns:a16="http://schemas.microsoft.com/office/drawing/2014/main" id="{0E0729DD-B5C3-459C-B27A-02DCF569CF3D}"/>
            </a:ext>
          </a:extLst>
        </xdr:cNvPr>
        <xdr:cNvCxnSpPr/>
      </xdr:nvCxnSpPr>
      <xdr:spPr>
        <a:xfrm>
          <a:off x="18656300" y="6447476"/>
          <a:ext cx="889000" cy="9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135924</xdr:rowOff>
    </xdr:from>
    <xdr:ext cx="534377" cy="259045"/>
    <xdr:sp macro="" textlink="">
      <xdr:nvSpPr>
        <xdr:cNvPr id="494" name="n_1aveValue【一般廃棄物処理施設】&#10;一人当たり有形固定資産（償却資産）額">
          <a:extLst>
            <a:ext uri="{FF2B5EF4-FFF2-40B4-BE49-F238E27FC236}">
              <a16:creationId xmlns:a16="http://schemas.microsoft.com/office/drawing/2014/main" id="{0EC57806-8609-4D83-99CE-B9DECC1B39F8}"/>
            </a:ext>
          </a:extLst>
        </xdr:cNvPr>
        <xdr:cNvSpPr txBox="1"/>
      </xdr:nvSpPr>
      <xdr:spPr>
        <a:xfrm>
          <a:off x="21043411" y="665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157704</xdr:rowOff>
    </xdr:from>
    <xdr:ext cx="534377" cy="259045"/>
    <xdr:sp macro="" textlink="">
      <xdr:nvSpPr>
        <xdr:cNvPr id="495" name="n_2aveValue【一般廃棄物処理施設】&#10;一人当たり有形固定資産（償却資産）額">
          <a:extLst>
            <a:ext uri="{FF2B5EF4-FFF2-40B4-BE49-F238E27FC236}">
              <a16:creationId xmlns:a16="http://schemas.microsoft.com/office/drawing/2014/main" id="{F3BE42B6-C3F5-4109-8FE4-20597DBA6567}"/>
            </a:ext>
          </a:extLst>
        </xdr:cNvPr>
        <xdr:cNvSpPr txBox="1"/>
      </xdr:nvSpPr>
      <xdr:spPr>
        <a:xfrm>
          <a:off x="20167111" y="667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162853</xdr:rowOff>
    </xdr:from>
    <xdr:ext cx="534377" cy="259045"/>
    <xdr:sp macro="" textlink="">
      <xdr:nvSpPr>
        <xdr:cNvPr id="496" name="n_3aveValue【一般廃棄物処理施設】&#10;一人当たり有形固定資産（償却資産）額">
          <a:extLst>
            <a:ext uri="{FF2B5EF4-FFF2-40B4-BE49-F238E27FC236}">
              <a16:creationId xmlns:a16="http://schemas.microsoft.com/office/drawing/2014/main" id="{F14C473E-287D-4D3E-AD55-FA6DB7F38334}"/>
            </a:ext>
          </a:extLst>
        </xdr:cNvPr>
        <xdr:cNvSpPr txBox="1"/>
      </xdr:nvSpPr>
      <xdr:spPr>
        <a:xfrm>
          <a:off x="19278111" y="667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7650</xdr:rowOff>
    </xdr:from>
    <xdr:ext cx="534377" cy="259045"/>
    <xdr:sp macro="" textlink="">
      <xdr:nvSpPr>
        <xdr:cNvPr id="497" name="n_4aveValue【一般廃棄物処理施設】&#10;一人当たり有形固定資産（償却資産）額">
          <a:extLst>
            <a:ext uri="{FF2B5EF4-FFF2-40B4-BE49-F238E27FC236}">
              <a16:creationId xmlns:a16="http://schemas.microsoft.com/office/drawing/2014/main" id="{960E096F-C363-40D2-B7EC-BD7EF516A849}"/>
            </a:ext>
          </a:extLst>
        </xdr:cNvPr>
        <xdr:cNvSpPr txBox="1"/>
      </xdr:nvSpPr>
      <xdr:spPr>
        <a:xfrm>
          <a:off x="18389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82285</xdr:rowOff>
    </xdr:from>
    <xdr:ext cx="534377" cy="259045"/>
    <xdr:sp macro="" textlink="">
      <xdr:nvSpPr>
        <xdr:cNvPr id="498" name="n_1mainValue【一般廃棄物処理施設】&#10;一人当たり有形固定資産（償却資産）額">
          <a:extLst>
            <a:ext uri="{FF2B5EF4-FFF2-40B4-BE49-F238E27FC236}">
              <a16:creationId xmlns:a16="http://schemas.microsoft.com/office/drawing/2014/main" id="{5620D176-8937-4CB7-9E2B-4CF72D47111D}"/>
            </a:ext>
          </a:extLst>
        </xdr:cNvPr>
        <xdr:cNvSpPr txBox="1"/>
      </xdr:nvSpPr>
      <xdr:spPr>
        <a:xfrm>
          <a:off x="21043411" y="625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84240</xdr:rowOff>
    </xdr:from>
    <xdr:ext cx="534377" cy="259045"/>
    <xdr:sp macro="" textlink="">
      <xdr:nvSpPr>
        <xdr:cNvPr id="499" name="n_2mainValue【一般廃棄物処理施設】&#10;一人当たり有形固定資産（償却資産）額">
          <a:extLst>
            <a:ext uri="{FF2B5EF4-FFF2-40B4-BE49-F238E27FC236}">
              <a16:creationId xmlns:a16="http://schemas.microsoft.com/office/drawing/2014/main" id="{26DDCF36-23FD-4376-9A7E-1E33BD51590F}"/>
            </a:ext>
          </a:extLst>
        </xdr:cNvPr>
        <xdr:cNvSpPr txBox="1"/>
      </xdr:nvSpPr>
      <xdr:spPr>
        <a:xfrm>
          <a:off x="20167111" y="625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89989</xdr:rowOff>
    </xdr:from>
    <xdr:ext cx="534377" cy="259045"/>
    <xdr:sp macro="" textlink="">
      <xdr:nvSpPr>
        <xdr:cNvPr id="500" name="n_3mainValue【一般廃棄物処理施設】&#10;一人当たり有形固定資産（償却資産）額">
          <a:extLst>
            <a:ext uri="{FF2B5EF4-FFF2-40B4-BE49-F238E27FC236}">
              <a16:creationId xmlns:a16="http://schemas.microsoft.com/office/drawing/2014/main" id="{30A56215-99DB-41C1-B3FF-65EF95DA6547}"/>
            </a:ext>
          </a:extLst>
        </xdr:cNvPr>
        <xdr:cNvSpPr txBox="1"/>
      </xdr:nvSpPr>
      <xdr:spPr>
        <a:xfrm>
          <a:off x="19278111" y="626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171153</xdr:rowOff>
    </xdr:from>
    <xdr:ext cx="599010" cy="259045"/>
    <xdr:sp macro="" textlink="">
      <xdr:nvSpPr>
        <xdr:cNvPr id="501" name="n_4mainValue【一般廃棄物処理施設】&#10;一人当たり有形固定資産（償却資産）額">
          <a:extLst>
            <a:ext uri="{FF2B5EF4-FFF2-40B4-BE49-F238E27FC236}">
              <a16:creationId xmlns:a16="http://schemas.microsoft.com/office/drawing/2014/main" id="{E48F9E0B-A00E-4915-862A-047788475DF5}"/>
            </a:ext>
          </a:extLst>
        </xdr:cNvPr>
        <xdr:cNvSpPr txBox="1"/>
      </xdr:nvSpPr>
      <xdr:spPr>
        <a:xfrm>
          <a:off x="18356795" y="617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44BDFFAD-DDD1-40E9-A4FF-4249082695C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6CAF12A4-7E40-4A77-8B19-2529CEE9C8E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E3123E03-B62C-4154-82D5-DD53F7B94B3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E0265CC0-287E-46E8-99C5-DB263C41DCD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2370735B-14CC-4E51-A208-0FF9F5E60BF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A3EBD29A-7FA5-4177-896B-872415E400D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9CE3FB34-DD81-4482-832E-4C1FC45C197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2ECFAAD0-D5CC-4BFC-9C70-07BDCDCBC819}"/>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0" name="正方形/長方形 509">
          <a:extLst>
            <a:ext uri="{FF2B5EF4-FFF2-40B4-BE49-F238E27FC236}">
              <a16:creationId xmlns:a16="http://schemas.microsoft.com/office/drawing/2014/main" id="{0000C5E8-DAD3-4A74-8410-961B481B141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1" name="正方形/長方形 510">
          <a:extLst>
            <a:ext uri="{FF2B5EF4-FFF2-40B4-BE49-F238E27FC236}">
              <a16:creationId xmlns:a16="http://schemas.microsoft.com/office/drawing/2014/main" id="{0B96DB09-541A-4539-B102-85EC5444002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2" name="正方形/長方形 511">
          <a:extLst>
            <a:ext uri="{FF2B5EF4-FFF2-40B4-BE49-F238E27FC236}">
              <a16:creationId xmlns:a16="http://schemas.microsoft.com/office/drawing/2014/main" id="{3DF83FD3-6AE1-462D-BCF6-29A460B4A88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3" name="正方形/長方形 512">
          <a:extLst>
            <a:ext uri="{FF2B5EF4-FFF2-40B4-BE49-F238E27FC236}">
              <a16:creationId xmlns:a16="http://schemas.microsoft.com/office/drawing/2014/main" id="{232A375F-6B79-43D5-B290-62E63F25683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4" name="正方形/長方形 513">
          <a:extLst>
            <a:ext uri="{FF2B5EF4-FFF2-40B4-BE49-F238E27FC236}">
              <a16:creationId xmlns:a16="http://schemas.microsoft.com/office/drawing/2014/main" id="{351D27F7-BA20-40AB-850D-3C6FB7D14D7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5" name="正方形/長方形 514">
          <a:extLst>
            <a:ext uri="{FF2B5EF4-FFF2-40B4-BE49-F238E27FC236}">
              <a16:creationId xmlns:a16="http://schemas.microsoft.com/office/drawing/2014/main" id="{8E9DDE9A-9057-4205-B0A1-4BD64BAA32B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6" name="正方形/長方形 515">
          <a:extLst>
            <a:ext uri="{FF2B5EF4-FFF2-40B4-BE49-F238E27FC236}">
              <a16:creationId xmlns:a16="http://schemas.microsoft.com/office/drawing/2014/main" id="{DF825924-87D8-4CA5-835E-837E8E41AF3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7" name="正方形/長方形 516">
          <a:extLst>
            <a:ext uri="{FF2B5EF4-FFF2-40B4-BE49-F238E27FC236}">
              <a16:creationId xmlns:a16="http://schemas.microsoft.com/office/drawing/2014/main" id="{5D541700-A30A-4A44-8BEF-3A6EFCA348AD}"/>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a:extLst>
            <a:ext uri="{FF2B5EF4-FFF2-40B4-BE49-F238E27FC236}">
              <a16:creationId xmlns:a16="http://schemas.microsoft.com/office/drawing/2014/main" id="{CF9308F2-E255-48AB-8BFF-3621B05272B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a:extLst>
            <a:ext uri="{FF2B5EF4-FFF2-40B4-BE49-F238E27FC236}">
              <a16:creationId xmlns:a16="http://schemas.microsoft.com/office/drawing/2014/main" id="{081D4F42-CD4B-458B-91C2-987650B9C33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a:extLst>
            <a:ext uri="{FF2B5EF4-FFF2-40B4-BE49-F238E27FC236}">
              <a16:creationId xmlns:a16="http://schemas.microsoft.com/office/drawing/2014/main" id="{31F89235-FBBE-42F9-A0C8-E4E967099A6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a:extLst>
            <a:ext uri="{FF2B5EF4-FFF2-40B4-BE49-F238E27FC236}">
              <a16:creationId xmlns:a16="http://schemas.microsoft.com/office/drawing/2014/main" id="{F1A4466E-BB50-4A21-BBE1-A0F16EB36A8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a:extLst>
            <a:ext uri="{FF2B5EF4-FFF2-40B4-BE49-F238E27FC236}">
              <a16:creationId xmlns:a16="http://schemas.microsoft.com/office/drawing/2014/main" id="{48B853A9-582D-42CE-9C91-FF3EAC44900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a:extLst>
            <a:ext uri="{FF2B5EF4-FFF2-40B4-BE49-F238E27FC236}">
              <a16:creationId xmlns:a16="http://schemas.microsoft.com/office/drawing/2014/main" id="{9AB78314-6102-4643-B399-FCEC550FD94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a:extLst>
            <a:ext uri="{FF2B5EF4-FFF2-40B4-BE49-F238E27FC236}">
              <a16:creationId xmlns:a16="http://schemas.microsoft.com/office/drawing/2014/main" id="{FB349C95-BE5E-4164-B643-B7DCE8F9E9A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a:extLst>
            <a:ext uri="{FF2B5EF4-FFF2-40B4-BE49-F238E27FC236}">
              <a16:creationId xmlns:a16="http://schemas.microsoft.com/office/drawing/2014/main" id="{95BE2B49-1FD9-474E-8CD3-350D2630754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6" name="正方形/長方形 525">
          <a:extLst>
            <a:ext uri="{FF2B5EF4-FFF2-40B4-BE49-F238E27FC236}">
              <a16:creationId xmlns:a16="http://schemas.microsoft.com/office/drawing/2014/main" id="{5E793B40-6B73-49CB-803F-51EF651B394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7" name="正方形/長方形 526">
          <a:extLst>
            <a:ext uri="{FF2B5EF4-FFF2-40B4-BE49-F238E27FC236}">
              <a16:creationId xmlns:a16="http://schemas.microsoft.com/office/drawing/2014/main" id="{1A7111F8-F8CD-41BD-8A24-5F6722AC429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8" name="正方形/長方形 527">
          <a:extLst>
            <a:ext uri="{FF2B5EF4-FFF2-40B4-BE49-F238E27FC236}">
              <a16:creationId xmlns:a16="http://schemas.microsoft.com/office/drawing/2014/main" id="{D1FEE1BF-9966-4EB6-909C-BAB0A0343CF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9" name="正方形/長方形 528">
          <a:extLst>
            <a:ext uri="{FF2B5EF4-FFF2-40B4-BE49-F238E27FC236}">
              <a16:creationId xmlns:a16="http://schemas.microsoft.com/office/drawing/2014/main" id="{8C1FBA49-E5E2-40EB-82CE-485F98034D6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0" name="正方形/長方形 529">
          <a:extLst>
            <a:ext uri="{FF2B5EF4-FFF2-40B4-BE49-F238E27FC236}">
              <a16:creationId xmlns:a16="http://schemas.microsoft.com/office/drawing/2014/main" id="{F8DB2518-F7C3-43E9-AB9D-E090A4AE1D1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1" name="正方形/長方形 530">
          <a:extLst>
            <a:ext uri="{FF2B5EF4-FFF2-40B4-BE49-F238E27FC236}">
              <a16:creationId xmlns:a16="http://schemas.microsoft.com/office/drawing/2014/main" id="{5057E213-C09D-45F6-9ED1-4BFE06D2164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2" name="正方形/長方形 531">
          <a:extLst>
            <a:ext uri="{FF2B5EF4-FFF2-40B4-BE49-F238E27FC236}">
              <a16:creationId xmlns:a16="http://schemas.microsoft.com/office/drawing/2014/main" id="{51FD58DF-BCE9-41C2-A354-E183E3B6930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3" name="正方形/長方形 532">
          <a:extLst>
            <a:ext uri="{FF2B5EF4-FFF2-40B4-BE49-F238E27FC236}">
              <a16:creationId xmlns:a16="http://schemas.microsoft.com/office/drawing/2014/main" id="{FE33C5FF-DD81-46F1-BFE7-AFBDA64A477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a:extLst>
            <a:ext uri="{FF2B5EF4-FFF2-40B4-BE49-F238E27FC236}">
              <a16:creationId xmlns:a16="http://schemas.microsoft.com/office/drawing/2014/main" id="{208F0499-DC3E-46BF-88C7-919A1FA920E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a:extLst>
            <a:ext uri="{FF2B5EF4-FFF2-40B4-BE49-F238E27FC236}">
              <a16:creationId xmlns:a16="http://schemas.microsoft.com/office/drawing/2014/main" id="{62C45831-8658-4F39-9C90-9A1E15C3554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a:extLst>
            <a:ext uri="{FF2B5EF4-FFF2-40B4-BE49-F238E27FC236}">
              <a16:creationId xmlns:a16="http://schemas.microsoft.com/office/drawing/2014/main" id="{399A01BD-0AC9-408B-AF70-723B76DC92C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a:extLst>
            <a:ext uri="{FF2B5EF4-FFF2-40B4-BE49-F238E27FC236}">
              <a16:creationId xmlns:a16="http://schemas.microsoft.com/office/drawing/2014/main" id="{5297C450-DF09-412C-AA70-5BD3F3AF6A8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a:extLst>
            <a:ext uri="{FF2B5EF4-FFF2-40B4-BE49-F238E27FC236}">
              <a16:creationId xmlns:a16="http://schemas.microsoft.com/office/drawing/2014/main" id="{BA0D7833-3A64-4698-855D-5C353B2C9E7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a:extLst>
            <a:ext uri="{FF2B5EF4-FFF2-40B4-BE49-F238E27FC236}">
              <a16:creationId xmlns:a16="http://schemas.microsoft.com/office/drawing/2014/main" id="{DB5FE027-AFE2-4800-AA54-E77890AAFDD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a:extLst>
            <a:ext uri="{FF2B5EF4-FFF2-40B4-BE49-F238E27FC236}">
              <a16:creationId xmlns:a16="http://schemas.microsoft.com/office/drawing/2014/main" id="{6E799607-ECB5-4E45-9C07-8DE659AF85A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a:extLst>
            <a:ext uri="{FF2B5EF4-FFF2-40B4-BE49-F238E27FC236}">
              <a16:creationId xmlns:a16="http://schemas.microsoft.com/office/drawing/2014/main" id="{6209BAA7-B18D-4FBA-B6EE-9F286CA5FEA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a:extLst>
            <a:ext uri="{FF2B5EF4-FFF2-40B4-BE49-F238E27FC236}">
              <a16:creationId xmlns:a16="http://schemas.microsoft.com/office/drawing/2014/main" id="{B06E08AB-0323-42E8-B5AA-9926450B5DD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a:extLst>
            <a:ext uri="{FF2B5EF4-FFF2-40B4-BE49-F238E27FC236}">
              <a16:creationId xmlns:a16="http://schemas.microsoft.com/office/drawing/2014/main" id="{C40F4FAA-6A11-4F38-869B-F0A28D9CA7F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4" name="テキスト ボックス 543">
          <a:extLst>
            <a:ext uri="{FF2B5EF4-FFF2-40B4-BE49-F238E27FC236}">
              <a16:creationId xmlns:a16="http://schemas.microsoft.com/office/drawing/2014/main" id="{B412962A-5155-4348-BB64-EC5F3B74C71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5" name="直線コネクタ 544">
          <a:extLst>
            <a:ext uri="{FF2B5EF4-FFF2-40B4-BE49-F238E27FC236}">
              <a16:creationId xmlns:a16="http://schemas.microsoft.com/office/drawing/2014/main" id="{3C4B936A-9AE5-4C31-96E6-7CAE9B8291B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6" name="テキスト ボックス 545">
          <a:extLst>
            <a:ext uri="{FF2B5EF4-FFF2-40B4-BE49-F238E27FC236}">
              <a16:creationId xmlns:a16="http://schemas.microsoft.com/office/drawing/2014/main" id="{EC352EF7-CBF2-4B81-8F26-E0AE49A5CC8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7" name="直線コネクタ 546">
          <a:extLst>
            <a:ext uri="{FF2B5EF4-FFF2-40B4-BE49-F238E27FC236}">
              <a16:creationId xmlns:a16="http://schemas.microsoft.com/office/drawing/2014/main" id="{19E03D76-1210-48DE-8C1A-39BCFF7A612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8" name="テキスト ボックス 547">
          <a:extLst>
            <a:ext uri="{FF2B5EF4-FFF2-40B4-BE49-F238E27FC236}">
              <a16:creationId xmlns:a16="http://schemas.microsoft.com/office/drawing/2014/main" id="{A982D6EC-0D66-44B2-900F-56ACA2A0AC9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9" name="直線コネクタ 548">
          <a:extLst>
            <a:ext uri="{FF2B5EF4-FFF2-40B4-BE49-F238E27FC236}">
              <a16:creationId xmlns:a16="http://schemas.microsoft.com/office/drawing/2014/main" id="{986320E4-B95C-471B-9C0A-7157242439E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0" name="テキスト ボックス 549">
          <a:extLst>
            <a:ext uri="{FF2B5EF4-FFF2-40B4-BE49-F238E27FC236}">
              <a16:creationId xmlns:a16="http://schemas.microsoft.com/office/drawing/2014/main" id="{11495052-B357-464A-9D7B-58FFD1D3640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1" name="直線コネクタ 550">
          <a:extLst>
            <a:ext uri="{FF2B5EF4-FFF2-40B4-BE49-F238E27FC236}">
              <a16:creationId xmlns:a16="http://schemas.microsoft.com/office/drawing/2014/main" id="{C46246A9-0074-4C09-99A4-EE91BF160D1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2" name="テキスト ボックス 551">
          <a:extLst>
            <a:ext uri="{FF2B5EF4-FFF2-40B4-BE49-F238E27FC236}">
              <a16:creationId xmlns:a16="http://schemas.microsoft.com/office/drawing/2014/main" id="{2C558B3A-C3ED-4D69-B0BD-63F42773774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3" name="直線コネクタ 552">
          <a:extLst>
            <a:ext uri="{FF2B5EF4-FFF2-40B4-BE49-F238E27FC236}">
              <a16:creationId xmlns:a16="http://schemas.microsoft.com/office/drawing/2014/main" id="{BB859389-8F47-4AA5-924D-8F7CBA46BB0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4" name="テキスト ボックス 553">
          <a:extLst>
            <a:ext uri="{FF2B5EF4-FFF2-40B4-BE49-F238E27FC236}">
              <a16:creationId xmlns:a16="http://schemas.microsoft.com/office/drawing/2014/main" id="{453CD152-1ED6-47C8-B6BE-040BDC5FF7C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5" name="直線コネクタ 554">
          <a:extLst>
            <a:ext uri="{FF2B5EF4-FFF2-40B4-BE49-F238E27FC236}">
              <a16:creationId xmlns:a16="http://schemas.microsoft.com/office/drawing/2014/main" id="{CEF8E59D-4C03-43C8-9B3E-4920231D456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6" name="テキスト ボックス 555">
          <a:extLst>
            <a:ext uri="{FF2B5EF4-FFF2-40B4-BE49-F238E27FC236}">
              <a16:creationId xmlns:a16="http://schemas.microsoft.com/office/drawing/2014/main" id="{F7526466-D12C-466B-B44E-436BA27729B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a:extLst>
            <a:ext uri="{FF2B5EF4-FFF2-40B4-BE49-F238E27FC236}">
              <a16:creationId xmlns:a16="http://schemas.microsoft.com/office/drawing/2014/main" id="{35894F93-5E44-4821-BA0D-D6B1737ABA6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庁舎】&#10;有形固定資産減価償却率グラフ枠">
          <a:extLst>
            <a:ext uri="{FF2B5EF4-FFF2-40B4-BE49-F238E27FC236}">
              <a16:creationId xmlns:a16="http://schemas.microsoft.com/office/drawing/2014/main" id="{2B02C9B4-27A7-45A4-9D77-9E44A0F8818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559" name="直線コネクタ 558">
          <a:extLst>
            <a:ext uri="{FF2B5EF4-FFF2-40B4-BE49-F238E27FC236}">
              <a16:creationId xmlns:a16="http://schemas.microsoft.com/office/drawing/2014/main" id="{F1E95D8C-9A73-4E71-9A10-9F653F86E4EE}"/>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0" name="【庁舎】&#10;有形固定資産減価償却率最小値テキスト">
          <a:extLst>
            <a:ext uri="{FF2B5EF4-FFF2-40B4-BE49-F238E27FC236}">
              <a16:creationId xmlns:a16="http://schemas.microsoft.com/office/drawing/2014/main" id="{CCCF7FDC-653C-4AA5-9D2F-AFBE1FC7988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1" name="直線コネクタ 560">
          <a:extLst>
            <a:ext uri="{FF2B5EF4-FFF2-40B4-BE49-F238E27FC236}">
              <a16:creationId xmlns:a16="http://schemas.microsoft.com/office/drawing/2014/main" id="{C9FD1CBD-F629-4C3D-AC29-5880BC2D050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562" name="【庁舎】&#10;有形固定資産減価償却率最大値テキスト">
          <a:extLst>
            <a:ext uri="{FF2B5EF4-FFF2-40B4-BE49-F238E27FC236}">
              <a16:creationId xmlns:a16="http://schemas.microsoft.com/office/drawing/2014/main" id="{0869E411-9C7A-4658-A2D0-BDB4D8748A35}"/>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563" name="直線コネクタ 562">
          <a:extLst>
            <a:ext uri="{FF2B5EF4-FFF2-40B4-BE49-F238E27FC236}">
              <a16:creationId xmlns:a16="http://schemas.microsoft.com/office/drawing/2014/main" id="{B49D9822-F2A2-4121-AEE7-F02B3B8DFF3C}"/>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564" name="【庁舎】&#10;有形固定資産減価償却率平均値テキスト">
          <a:extLst>
            <a:ext uri="{FF2B5EF4-FFF2-40B4-BE49-F238E27FC236}">
              <a16:creationId xmlns:a16="http://schemas.microsoft.com/office/drawing/2014/main" id="{0928E58F-6F1C-452E-92F9-44E8FED4B17E}"/>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565" name="フローチャート: 判断 564">
          <a:extLst>
            <a:ext uri="{FF2B5EF4-FFF2-40B4-BE49-F238E27FC236}">
              <a16:creationId xmlns:a16="http://schemas.microsoft.com/office/drawing/2014/main" id="{9183B6B8-9ED6-403F-A7B8-337D634F6BB1}"/>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566" name="フローチャート: 判断 565">
          <a:extLst>
            <a:ext uri="{FF2B5EF4-FFF2-40B4-BE49-F238E27FC236}">
              <a16:creationId xmlns:a16="http://schemas.microsoft.com/office/drawing/2014/main" id="{A3CE9097-262C-4666-8689-6FC7BCBA4F2C}"/>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567" name="フローチャート: 判断 566">
          <a:extLst>
            <a:ext uri="{FF2B5EF4-FFF2-40B4-BE49-F238E27FC236}">
              <a16:creationId xmlns:a16="http://schemas.microsoft.com/office/drawing/2014/main" id="{9DEA5FD7-4DDC-459C-8B49-732858C4DAFD}"/>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568" name="フローチャート: 判断 567">
          <a:extLst>
            <a:ext uri="{FF2B5EF4-FFF2-40B4-BE49-F238E27FC236}">
              <a16:creationId xmlns:a16="http://schemas.microsoft.com/office/drawing/2014/main" id="{C0B354BC-32D2-4A74-B0BC-275D6B512052}"/>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569" name="フローチャート: 判断 568">
          <a:extLst>
            <a:ext uri="{FF2B5EF4-FFF2-40B4-BE49-F238E27FC236}">
              <a16:creationId xmlns:a16="http://schemas.microsoft.com/office/drawing/2014/main" id="{839D892B-6E64-4157-9E9F-83DFE7DCFC2F}"/>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DC35C115-CDA7-45EF-9EA2-5FAFCB84C47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3C5B99BC-4949-4B49-B26E-E3F22B57578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AED8DD98-FFF8-4CEF-9146-31CC13BF120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E9D3C707-F2BE-4E51-AE65-0B7E6146172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EEA88483-88B4-44F1-BC2B-7DD7BBC5413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40095</xdr:rowOff>
    </xdr:from>
    <xdr:to>
      <xdr:col>85</xdr:col>
      <xdr:colOff>177800</xdr:colOff>
      <xdr:row>103</xdr:row>
      <xdr:rowOff>141695</xdr:rowOff>
    </xdr:to>
    <xdr:sp macro="" textlink="">
      <xdr:nvSpPr>
        <xdr:cNvPr id="575" name="楕円 574">
          <a:extLst>
            <a:ext uri="{FF2B5EF4-FFF2-40B4-BE49-F238E27FC236}">
              <a16:creationId xmlns:a16="http://schemas.microsoft.com/office/drawing/2014/main" id="{CA01D30E-F1E3-4733-AF3B-5C103DBD386F}"/>
            </a:ext>
          </a:extLst>
        </xdr:cNvPr>
        <xdr:cNvSpPr/>
      </xdr:nvSpPr>
      <xdr:spPr>
        <a:xfrm>
          <a:off x="162687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62972</xdr:rowOff>
    </xdr:from>
    <xdr:ext cx="405111" cy="259045"/>
    <xdr:sp macro="" textlink="">
      <xdr:nvSpPr>
        <xdr:cNvPr id="576" name="【庁舎】&#10;有形固定資産減価償却率該当値テキスト">
          <a:extLst>
            <a:ext uri="{FF2B5EF4-FFF2-40B4-BE49-F238E27FC236}">
              <a16:creationId xmlns:a16="http://schemas.microsoft.com/office/drawing/2014/main" id="{E49B44DB-04E4-4339-85C4-A1866389E761}"/>
            </a:ext>
          </a:extLst>
        </xdr:cNvPr>
        <xdr:cNvSpPr txBox="1"/>
      </xdr:nvSpPr>
      <xdr:spPr>
        <a:xfrm>
          <a:off x="16357600" y="175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10705</xdr:rowOff>
    </xdr:from>
    <xdr:to>
      <xdr:col>81</xdr:col>
      <xdr:colOff>101600</xdr:colOff>
      <xdr:row>103</xdr:row>
      <xdr:rowOff>112305</xdr:rowOff>
    </xdr:to>
    <xdr:sp macro="" textlink="">
      <xdr:nvSpPr>
        <xdr:cNvPr id="577" name="楕円 576">
          <a:extLst>
            <a:ext uri="{FF2B5EF4-FFF2-40B4-BE49-F238E27FC236}">
              <a16:creationId xmlns:a16="http://schemas.microsoft.com/office/drawing/2014/main" id="{4A895F4B-2234-4327-AACF-093EDF9953EB}"/>
            </a:ext>
          </a:extLst>
        </xdr:cNvPr>
        <xdr:cNvSpPr/>
      </xdr:nvSpPr>
      <xdr:spPr>
        <a:xfrm>
          <a:off x="15430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61505</xdr:rowOff>
    </xdr:from>
    <xdr:to>
      <xdr:col>85</xdr:col>
      <xdr:colOff>127000</xdr:colOff>
      <xdr:row>103</xdr:row>
      <xdr:rowOff>90895</xdr:rowOff>
    </xdr:to>
    <xdr:cxnSp macro="">
      <xdr:nvCxnSpPr>
        <xdr:cNvPr id="578" name="直線コネクタ 577">
          <a:extLst>
            <a:ext uri="{FF2B5EF4-FFF2-40B4-BE49-F238E27FC236}">
              <a16:creationId xmlns:a16="http://schemas.microsoft.com/office/drawing/2014/main" id="{49EDFD7B-3550-42FF-85A2-E0EB7BA87032}"/>
            </a:ext>
          </a:extLst>
        </xdr:cNvPr>
        <xdr:cNvCxnSpPr/>
      </xdr:nvCxnSpPr>
      <xdr:spPr>
        <a:xfrm>
          <a:off x="15481300" y="17720855"/>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579" name="楕円 578">
          <a:extLst>
            <a:ext uri="{FF2B5EF4-FFF2-40B4-BE49-F238E27FC236}">
              <a16:creationId xmlns:a16="http://schemas.microsoft.com/office/drawing/2014/main" id="{68F2E44A-81B4-4A0D-9A08-AA7D47CD97FD}"/>
            </a:ext>
          </a:extLst>
        </xdr:cNvPr>
        <xdr:cNvSpPr/>
      </xdr:nvSpPr>
      <xdr:spPr>
        <a:xfrm>
          <a:off x="145415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28848</xdr:rowOff>
    </xdr:from>
    <xdr:to>
      <xdr:col>81</xdr:col>
      <xdr:colOff>50800</xdr:colOff>
      <xdr:row>103</xdr:row>
      <xdr:rowOff>61505</xdr:rowOff>
    </xdr:to>
    <xdr:cxnSp macro="">
      <xdr:nvCxnSpPr>
        <xdr:cNvPr id="580" name="直線コネクタ 579">
          <a:extLst>
            <a:ext uri="{FF2B5EF4-FFF2-40B4-BE49-F238E27FC236}">
              <a16:creationId xmlns:a16="http://schemas.microsoft.com/office/drawing/2014/main" id="{74595402-DA1B-40E2-9A41-CE1CC4E5F5A8}"/>
            </a:ext>
          </a:extLst>
        </xdr:cNvPr>
        <xdr:cNvCxnSpPr/>
      </xdr:nvCxnSpPr>
      <xdr:spPr>
        <a:xfrm>
          <a:off x="14592300" y="176881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115207</xdr:rowOff>
    </xdr:from>
    <xdr:to>
      <xdr:col>72</xdr:col>
      <xdr:colOff>38100</xdr:colOff>
      <xdr:row>103</xdr:row>
      <xdr:rowOff>45357</xdr:rowOff>
    </xdr:to>
    <xdr:sp macro="" textlink="">
      <xdr:nvSpPr>
        <xdr:cNvPr id="581" name="楕円 580">
          <a:extLst>
            <a:ext uri="{FF2B5EF4-FFF2-40B4-BE49-F238E27FC236}">
              <a16:creationId xmlns:a16="http://schemas.microsoft.com/office/drawing/2014/main" id="{8B55B3B5-F7C6-481D-BCC4-22597E375F1C}"/>
            </a:ext>
          </a:extLst>
        </xdr:cNvPr>
        <xdr:cNvSpPr/>
      </xdr:nvSpPr>
      <xdr:spPr>
        <a:xfrm>
          <a:off x="13652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166007</xdr:rowOff>
    </xdr:from>
    <xdr:to>
      <xdr:col>76</xdr:col>
      <xdr:colOff>114300</xdr:colOff>
      <xdr:row>103</xdr:row>
      <xdr:rowOff>28848</xdr:rowOff>
    </xdr:to>
    <xdr:cxnSp macro="">
      <xdr:nvCxnSpPr>
        <xdr:cNvPr id="582" name="直線コネクタ 581">
          <a:extLst>
            <a:ext uri="{FF2B5EF4-FFF2-40B4-BE49-F238E27FC236}">
              <a16:creationId xmlns:a16="http://schemas.microsoft.com/office/drawing/2014/main" id="{FD27D4F9-307F-4888-A20F-D192ABC6CD07}"/>
            </a:ext>
          </a:extLst>
        </xdr:cNvPr>
        <xdr:cNvCxnSpPr/>
      </xdr:nvCxnSpPr>
      <xdr:spPr>
        <a:xfrm>
          <a:off x="13703300" y="1765390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82550</xdr:rowOff>
    </xdr:from>
    <xdr:to>
      <xdr:col>67</xdr:col>
      <xdr:colOff>101600</xdr:colOff>
      <xdr:row>103</xdr:row>
      <xdr:rowOff>12700</xdr:rowOff>
    </xdr:to>
    <xdr:sp macro="" textlink="">
      <xdr:nvSpPr>
        <xdr:cNvPr id="583" name="楕円 582">
          <a:extLst>
            <a:ext uri="{FF2B5EF4-FFF2-40B4-BE49-F238E27FC236}">
              <a16:creationId xmlns:a16="http://schemas.microsoft.com/office/drawing/2014/main" id="{4B91FC51-D022-47A5-82A5-52D9F8974139}"/>
            </a:ext>
          </a:extLst>
        </xdr:cNvPr>
        <xdr:cNvSpPr/>
      </xdr:nvSpPr>
      <xdr:spPr>
        <a:xfrm>
          <a:off x="12763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133350</xdr:rowOff>
    </xdr:from>
    <xdr:to>
      <xdr:col>71</xdr:col>
      <xdr:colOff>177800</xdr:colOff>
      <xdr:row>102</xdr:row>
      <xdr:rowOff>166007</xdr:rowOff>
    </xdr:to>
    <xdr:cxnSp macro="">
      <xdr:nvCxnSpPr>
        <xdr:cNvPr id="584" name="直線コネクタ 583">
          <a:extLst>
            <a:ext uri="{FF2B5EF4-FFF2-40B4-BE49-F238E27FC236}">
              <a16:creationId xmlns:a16="http://schemas.microsoft.com/office/drawing/2014/main" id="{F05FB100-2D34-4C79-B773-8E9030AE360A}"/>
            </a:ext>
          </a:extLst>
        </xdr:cNvPr>
        <xdr:cNvCxnSpPr/>
      </xdr:nvCxnSpPr>
      <xdr:spPr>
        <a:xfrm>
          <a:off x="12814300" y="176212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168746</xdr:rowOff>
    </xdr:from>
    <xdr:ext cx="405111" cy="259045"/>
    <xdr:sp macro="" textlink="">
      <xdr:nvSpPr>
        <xdr:cNvPr id="585" name="n_1aveValue【庁舎】&#10;有形固定資産減価償却率">
          <a:extLst>
            <a:ext uri="{FF2B5EF4-FFF2-40B4-BE49-F238E27FC236}">
              <a16:creationId xmlns:a16="http://schemas.microsoft.com/office/drawing/2014/main" id="{9C655359-7166-460D-A835-9F52C012362A}"/>
            </a:ext>
          </a:extLst>
        </xdr:cNvPr>
        <xdr:cNvSpPr txBox="1"/>
      </xdr:nvSpPr>
      <xdr:spPr>
        <a:xfrm>
          <a:off x="15266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586" name="n_2aveValue【庁舎】&#10;有形固定資産減価償却率">
          <a:extLst>
            <a:ext uri="{FF2B5EF4-FFF2-40B4-BE49-F238E27FC236}">
              <a16:creationId xmlns:a16="http://schemas.microsoft.com/office/drawing/2014/main" id="{7520CBAA-71E8-49CB-8753-BD7EFA2AA012}"/>
            </a:ext>
          </a:extLst>
        </xdr:cNvPr>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587" name="n_3aveValue【庁舎】&#10;有形固定資産減価償却率">
          <a:extLst>
            <a:ext uri="{FF2B5EF4-FFF2-40B4-BE49-F238E27FC236}">
              <a16:creationId xmlns:a16="http://schemas.microsoft.com/office/drawing/2014/main" id="{2E7571E2-37D9-4FE1-89C7-42605CF086BD}"/>
            </a:ext>
          </a:extLst>
        </xdr:cNvPr>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137721</xdr:rowOff>
    </xdr:from>
    <xdr:ext cx="405111" cy="259045"/>
    <xdr:sp macro="" textlink="">
      <xdr:nvSpPr>
        <xdr:cNvPr id="588" name="n_4aveValue【庁舎】&#10;有形固定資産減価償却率">
          <a:extLst>
            <a:ext uri="{FF2B5EF4-FFF2-40B4-BE49-F238E27FC236}">
              <a16:creationId xmlns:a16="http://schemas.microsoft.com/office/drawing/2014/main" id="{A2B89D99-1A75-4322-98FB-C7E5297A2EE3}"/>
            </a:ext>
          </a:extLst>
        </xdr:cNvPr>
        <xdr:cNvSpPr txBox="1"/>
      </xdr:nvSpPr>
      <xdr:spPr>
        <a:xfrm>
          <a:off x="12611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128832</xdr:rowOff>
    </xdr:from>
    <xdr:ext cx="405111" cy="259045"/>
    <xdr:sp macro="" textlink="">
      <xdr:nvSpPr>
        <xdr:cNvPr id="589" name="n_1mainValue【庁舎】&#10;有形固定資産減価償却率">
          <a:extLst>
            <a:ext uri="{FF2B5EF4-FFF2-40B4-BE49-F238E27FC236}">
              <a16:creationId xmlns:a16="http://schemas.microsoft.com/office/drawing/2014/main" id="{ABAC7B66-3F80-4456-AC51-D27E1BB14824}"/>
            </a:ext>
          </a:extLst>
        </xdr:cNvPr>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590" name="n_2mainValue【庁舎】&#10;有形固定資産減価償却率">
          <a:extLst>
            <a:ext uri="{FF2B5EF4-FFF2-40B4-BE49-F238E27FC236}">
              <a16:creationId xmlns:a16="http://schemas.microsoft.com/office/drawing/2014/main" id="{DE161BAD-6CD5-43C5-9673-D441DC662594}"/>
            </a:ext>
          </a:extLst>
        </xdr:cNvPr>
        <xdr:cNvSpPr txBox="1"/>
      </xdr:nvSpPr>
      <xdr:spPr>
        <a:xfrm>
          <a:off x="14389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61884</xdr:rowOff>
    </xdr:from>
    <xdr:ext cx="405111" cy="259045"/>
    <xdr:sp macro="" textlink="">
      <xdr:nvSpPr>
        <xdr:cNvPr id="591" name="n_3mainValue【庁舎】&#10;有形固定資産減価償却率">
          <a:extLst>
            <a:ext uri="{FF2B5EF4-FFF2-40B4-BE49-F238E27FC236}">
              <a16:creationId xmlns:a16="http://schemas.microsoft.com/office/drawing/2014/main" id="{2B699454-FEE9-48CF-AB77-6A6EB46CD3BA}"/>
            </a:ext>
          </a:extLst>
        </xdr:cNvPr>
        <xdr:cNvSpPr txBox="1"/>
      </xdr:nvSpPr>
      <xdr:spPr>
        <a:xfrm>
          <a:off x="1350074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29227</xdr:rowOff>
    </xdr:from>
    <xdr:ext cx="405111" cy="259045"/>
    <xdr:sp macro="" textlink="">
      <xdr:nvSpPr>
        <xdr:cNvPr id="592" name="n_4mainValue【庁舎】&#10;有形固定資産減価償却率">
          <a:extLst>
            <a:ext uri="{FF2B5EF4-FFF2-40B4-BE49-F238E27FC236}">
              <a16:creationId xmlns:a16="http://schemas.microsoft.com/office/drawing/2014/main" id="{60E8B24C-39BD-4F55-A701-7C000F5A0B8F}"/>
            </a:ext>
          </a:extLst>
        </xdr:cNvPr>
        <xdr:cNvSpPr txBox="1"/>
      </xdr:nvSpPr>
      <xdr:spPr>
        <a:xfrm>
          <a:off x="126117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a:extLst>
            <a:ext uri="{FF2B5EF4-FFF2-40B4-BE49-F238E27FC236}">
              <a16:creationId xmlns:a16="http://schemas.microsoft.com/office/drawing/2014/main" id="{430149C0-4B3E-42BF-BC38-648F11ED5F8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a:extLst>
            <a:ext uri="{FF2B5EF4-FFF2-40B4-BE49-F238E27FC236}">
              <a16:creationId xmlns:a16="http://schemas.microsoft.com/office/drawing/2014/main" id="{4D0CC189-62C0-4D2D-A03A-9BEB95D997E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a:extLst>
            <a:ext uri="{FF2B5EF4-FFF2-40B4-BE49-F238E27FC236}">
              <a16:creationId xmlns:a16="http://schemas.microsoft.com/office/drawing/2014/main" id="{95C540D3-6C85-468B-8F55-28CD83631A5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a:extLst>
            <a:ext uri="{FF2B5EF4-FFF2-40B4-BE49-F238E27FC236}">
              <a16:creationId xmlns:a16="http://schemas.microsoft.com/office/drawing/2014/main" id="{F5F603C7-D92D-4DD9-914A-5031808454C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a:extLst>
            <a:ext uri="{FF2B5EF4-FFF2-40B4-BE49-F238E27FC236}">
              <a16:creationId xmlns:a16="http://schemas.microsoft.com/office/drawing/2014/main" id="{5B8641DB-53C2-462F-B017-505A0AEC59E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a:extLst>
            <a:ext uri="{FF2B5EF4-FFF2-40B4-BE49-F238E27FC236}">
              <a16:creationId xmlns:a16="http://schemas.microsoft.com/office/drawing/2014/main" id="{22ED0A44-5486-4C82-9EB8-E5196AF31E2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a:extLst>
            <a:ext uri="{FF2B5EF4-FFF2-40B4-BE49-F238E27FC236}">
              <a16:creationId xmlns:a16="http://schemas.microsoft.com/office/drawing/2014/main" id="{098731D3-D541-40DF-88C6-C34CFA297C3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a:extLst>
            <a:ext uri="{FF2B5EF4-FFF2-40B4-BE49-F238E27FC236}">
              <a16:creationId xmlns:a16="http://schemas.microsoft.com/office/drawing/2014/main" id="{6FC3CFBB-C4EF-449A-BAB8-287F222BD43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a:extLst>
            <a:ext uri="{FF2B5EF4-FFF2-40B4-BE49-F238E27FC236}">
              <a16:creationId xmlns:a16="http://schemas.microsoft.com/office/drawing/2014/main" id="{90AA18E6-F139-485D-AE39-3C9EB6E1F88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a:extLst>
            <a:ext uri="{FF2B5EF4-FFF2-40B4-BE49-F238E27FC236}">
              <a16:creationId xmlns:a16="http://schemas.microsoft.com/office/drawing/2014/main" id="{E4F933BB-4920-4761-A47D-8827B7F62A6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03" name="テキスト ボックス 602">
          <a:extLst>
            <a:ext uri="{FF2B5EF4-FFF2-40B4-BE49-F238E27FC236}">
              <a16:creationId xmlns:a16="http://schemas.microsoft.com/office/drawing/2014/main" id="{1CE74D2B-A09C-4A3A-A90B-368C75E1C9E9}"/>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04" name="直線コネクタ 603">
          <a:extLst>
            <a:ext uri="{FF2B5EF4-FFF2-40B4-BE49-F238E27FC236}">
              <a16:creationId xmlns:a16="http://schemas.microsoft.com/office/drawing/2014/main" id="{26CA4079-CE84-451A-9B65-78C9FC59069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5" name="テキスト ボックス 604">
          <a:extLst>
            <a:ext uri="{FF2B5EF4-FFF2-40B4-BE49-F238E27FC236}">
              <a16:creationId xmlns:a16="http://schemas.microsoft.com/office/drawing/2014/main" id="{A1B6AF7E-D286-410B-9349-BBD8CA75D46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6" name="直線コネクタ 605">
          <a:extLst>
            <a:ext uri="{FF2B5EF4-FFF2-40B4-BE49-F238E27FC236}">
              <a16:creationId xmlns:a16="http://schemas.microsoft.com/office/drawing/2014/main" id="{9618B9D9-6F97-4EC8-8376-A801629F419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7" name="テキスト ボックス 606">
          <a:extLst>
            <a:ext uri="{FF2B5EF4-FFF2-40B4-BE49-F238E27FC236}">
              <a16:creationId xmlns:a16="http://schemas.microsoft.com/office/drawing/2014/main" id="{31DCABCD-E32D-4E61-ACA8-1797174B2A1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8" name="直線コネクタ 607">
          <a:extLst>
            <a:ext uri="{FF2B5EF4-FFF2-40B4-BE49-F238E27FC236}">
              <a16:creationId xmlns:a16="http://schemas.microsoft.com/office/drawing/2014/main" id="{4D4382EF-010E-4C0E-9581-405F04815CC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9" name="テキスト ボックス 608">
          <a:extLst>
            <a:ext uri="{FF2B5EF4-FFF2-40B4-BE49-F238E27FC236}">
              <a16:creationId xmlns:a16="http://schemas.microsoft.com/office/drawing/2014/main" id="{FC965AC0-196D-49EB-8136-DED339AD51C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0" name="直線コネクタ 609">
          <a:extLst>
            <a:ext uri="{FF2B5EF4-FFF2-40B4-BE49-F238E27FC236}">
              <a16:creationId xmlns:a16="http://schemas.microsoft.com/office/drawing/2014/main" id="{BF796AA5-C24B-433E-B99E-F73A24AFC6B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1" name="テキスト ボックス 610">
          <a:extLst>
            <a:ext uri="{FF2B5EF4-FFF2-40B4-BE49-F238E27FC236}">
              <a16:creationId xmlns:a16="http://schemas.microsoft.com/office/drawing/2014/main" id="{D83993C5-D379-42CA-9305-01745DB20B7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2" name="直線コネクタ 611">
          <a:extLst>
            <a:ext uri="{FF2B5EF4-FFF2-40B4-BE49-F238E27FC236}">
              <a16:creationId xmlns:a16="http://schemas.microsoft.com/office/drawing/2014/main" id="{F4754F2A-8F4F-4D46-A54F-07F7953696D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3" name="テキスト ボックス 612">
          <a:extLst>
            <a:ext uri="{FF2B5EF4-FFF2-40B4-BE49-F238E27FC236}">
              <a16:creationId xmlns:a16="http://schemas.microsoft.com/office/drawing/2014/main" id="{9F7A56E0-F0B7-4B89-9221-EFEBD06CE08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4" name="直線コネクタ 613">
          <a:extLst>
            <a:ext uri="{FF2B5EF4-FFF2-40B4-BE49-F238E27FC236}">
              <a16:creationId xmlns:a16="http://schemas.microsoft.com/office/drawing/2014/main" id="{A20D274A-0F54-4B83-9FE6-A5D85B78FBD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5" name="テキスト ボックス 614">
          <a:extLst>
            <a:ext uri="{FF2B5EF4-FFF2-40B4-BE49-F238E27FC236}">
              <a16:creationId xmlns:a16="http://schemas.microsoft.com/office/drawing/2014/main" id="{0378FB0F-0354-4F0B-A8E0-3F364207826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a:extLst>
            <a:ext uri="{FF2B5EF4-FFF2-40B4-BE49-F238E27FC236}">
              <a16:creationId xmlns:a16="http://schemas.microsoft.com/office/drawing/2014/main" id="{25AFAA9C-AC64-4399-9F74-262291C9EB5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a:extLst>
            <a:ext uri="{FF2B5EF4-FFF2-40B4-BE49-F238E27FC236}">
              <a16:creationId xmlns:a16="http://schemas.microsoft.com/office/drawing/2014/main" id="{E739A617-A02A-4CC6-A6CA-B642D0345B6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庁舎】&#10;一人当たり面積グラフ枠">
          <a:extLst>
            <a:ext uri="{FF2B5EF4-FFF2-40B4-BE49-F238E27FC236}">
              <a16:creationId xmlns:a16="http://schemas.microsoft.com/office/drawing/2014/main" id="{5F28D8D1-A44D-4437-8603-D52460FFFA9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619" name="直線コネクタ 618">
          <a:extLst>
            <a:ext uri="{FF2B5EF4-FFF2-40B4-BE49-F238E27FC236}">
              <a16:creationId xmlns:a16="http://schemas.microsoft.com/office/drawing/2014/main" id="{F77EA761-17C7-444A-BD7C-8D4824A5BD4A}"/>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620" name="【庁舎】&#10;一人当たり面積最小値テキスト">
          <a:extLst>
            <a:ext uri="{FF2B5EF4-FFF2-40B4-BE49-F238E27FC236}">
              <a16:creationId xmlns:a16="http://schemas.microsoft.com/office/drawing/2014/main" id="{700526A9-FEE5-4119-A6A5-95FEEA4C4210}"/>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621" name="直線コネクタ 620">
          <a:extLst>
            <a:ext uri="{FF2B5EF4-FFF2-40B4-BE49-F238E27FC236}">
              <a16:creationId xmlns:a16="http://schemas.microsoft.com/office/drawing/2014/main" id="{DB5A28E1-813E-4176-85CD-419DF1E6F32A}"/>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622" name="【庁舎】&#10;一人当たり面積最大値テキスト">
          <a:extLst>
            <a:ext uri="{FF2B5EF4-FFF2-40B4-BE49-F238E27FC236}">
              <a16:creationId xmlns:a16="http://schemas.microsoft.com/office/drawing/2014/main" id="{52ED15F9-334C-41B3-8759-3D6813D7E85E}"/>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623" name="直線コネクタ 622">
          <a:extLst>
            <a:ext uri="{FF2B5EF4-FFF2-40B4-BE49-F238E27FC236}">
              <a16:creationId xmlns:a16="http://schemas.microsoft.com/office/drawing/2014/main" id="{EC5333D0-27C4-47F3-BB3A-D1B0FDD10434}"/>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624" name="【庁舎】&#10;一人当たり面積平均値テキスト">
          <a:extLst>
            <a:ext uri="{FF2B5EF4-FFF2-40B4-BE49-F238E27FC236}">
              <a16:creationId xmlns:a16="http://schemas.microsoft.com/office/drawing/2014/main" id="{F6E36457-C2BD-471C-948A-D3309FA440DD}"/>
            </a:ext>
          </a:extLst>
        </xdr:cNvPr>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625" name="フローチャート: 判断 624">
          <a:extLst>
            <a:ext uri="{FF2B5EF4-FFF2-40B4-BE49-F238E27FC236}">
              <a16:creationId xmlns:a16="http://schemas.microsoft.com/office/drawing/2014/main" id="{4BD493A0-F17C-46F1-BB33-63C41D690E21}"/>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626" name="フローチャート: 判断 625">
          <a:extLst>
            <a:ext uri="{FF2B5EF4-FFF2-40B4-BE49-F238E27FC236}">
              <a16:creationId xmlns:a16="http://schemas.microsoft.com/office/drawing/2014/main" id="{F57DE9AF-CB07-4553-A5B8-C32A309DC2DB}"/>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627" name="フローチャート: 判断 626">
          <a:extLst>
            <a:ext uri="{FF2B5EF4-FFF2-40B4-BE49-F238E27FC236}">
              <a16:creationId xmlns:a16="http://schemas.microsoft.com/office/drawing/2014/main" id="{F99DB28D-BD1A-43FD-B968-F83CC684CF3F}"/>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628" name="フローチャート: 判断 627">
          <a:extLst>
            <a:ext uri="{FF2B5EF4-FFF2-40B4-BE49-F238E27FC236}">
              <a16:creationId xmlns:a16="http://schemas.microsoft.com/office/drawing/2014/main" id="{A95321BF-BC7D-4B13-90C9-8EB1071601A6}"/>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629" name="フローチャート: 判断 628">
          <a:extLst>
            <a:ext uri="{FF2B5EF4-FFF2-40B4-BE49-F238E27FC236}">
              <a16:creationId xmlns:a16="http://schemas.microsoft.com/office/drawing/2014/main" id="{D21B41A8-224F-4DB5-9446-CCD1CDAEEEF4}"/>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9E8F0AA6-F722-4DEC-97A4-CBC43C4757E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677A9780-7657-4F6E-AF3F-98B73D7D357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7CD2D579-300A-49BB-AF83-062364AB303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61A3516D-68CB-4938-A795-6DF29CFB8BD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7694227C-38B7-49DA-AD85-380654E6FD3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635" name="楕円 634">
          <a:extLst>
            <a:ext uri="{FF2B5EF4-FFF2-40B4-BE49-F238E27FC236}">
              <a16:creationId xmlns:a16="http://schemas.microsoft.com/office/drawing/2014/main" id="{83AC99E7-8576-4514-B341-18E3D0332A57}"/>
            </a:ext>
          </a:extLst>
        </xdr:cNvPr>
        <xdr:cNvSpPr/>
      </xdr:nvSpPr>
      <xdr:spPr>
        <a:xfrm>
          <a:off x="221107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56441</xdr:rowOff>
    </xdr:from>
    <xdr:ext cx="469744" cy="259045"/>
    <xdr:sp macro="" textlink="">
      <xdr:nvSpPr>
        <xdr:cNvPr id="636" name="【庁舎】&#10;一人当たり面積該当値テキスト">
          <a:extLst>
            <a:ext uri="{FF2B5EF4-FFF2-40B4-BE49-F238E27FC236}">
              <a16:creationId xmlns:a16="http://schemas.microsoft.com/office/drawing/2014/main" id="{6EDF1B77-0A30-4D50-8E93-90428511B10B}"/>
            </a:ext>
          </a:extLst>
        </xdr:cNvPr>
        <xdr:cNvSpPr txBox="1"/>
      </xdr:nvSpPr>
      <xdr:spPr>
        <a:xfrm>
          <a:off x="22199600" y="1788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40095</xdr:rowOff>
    </xdr:from>
    <xdr:to>
      <xdr:col>112</xdr:col>
      <xdr:colOff>38100</xdr:colOff>
      <xdr:row>105</xdr:row>
      <xdr:rowOff>141695</xdr:rowOff>
    </xdr:to>
    <xdr:sp macro="" textlink="">
      <xdr:nvSpPr>
        <xdr:cNvPr id="637" name="楕円 636">
          <a:extLst>
            <a:ext uri="{FF2B5EF4-FFF2-40B4-BE49-F238E27FC236}">
              <a16:creationId xmlns:a16="http://schemas.microsoft.com/office/drawing/2014/main" id="{DB18FF84-81C8-4777-82A0-F5F67F68B29E}"/>
            </a:ext>
          </a:extLst>
        </xdr:cNvPr>
        <xdr:cNvSpPr/>
      </xdr:nvSpPr>
      <xdr:spPr>
        <a:xfrm>
          <a:off x="21272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84364</xdr:rowOff>
    </xdr:from>
    <xdr:to>
      <xdr:col>116</xdr:col>
      <xdr:colOff>63500</xdr:colOff>
      <xdr:row>105</xdr:row>
      <xdr:rowOff>90895</xdr:rowOff>
    </xdr:to>
    <xdr:cxnSp macro="">
      <xdr:nvCxnSpPr>
        <xdr:cNvPr id="638" name="直線コネクタ 637">
          <a:extLst>
            <a:ext uri="{FF2B5EF4-FFF2-40B4-BE49-F238E27FC236}">
              <a16:creationId xmlns:a16="http://schemas.microsoft.com/office/drawing/2014/main" id="{F103C06D-D8F2-4C4C-93F3-8B83A3C5B924}"/>
            </a:ext>
          </a:extLst>
        </xdr:cNvPr>
        <xdr:cNvCxnSpPr/>
      </xdr:nvCxnSpPr>
      <xdr:spPr>
        <a:xfrm flipV="1">
          <a:off x="21323300" y="1808661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46627</xdr:rowOff>
    </xdr:from>
    <xdr:to>
      <xdr:col>107</xdr:col>
      <xdr:colOff>101600</xdr:colOff>
      <xdr:row>105</xdr:row>
      <xdr:rowOff>148227</xdr:rowOff>
    </xdr:to>
    <xdr:sp macro="" textlink="">
      <xdr:nvSpPr>
        <xdr:cNvPr id="639" name="楕円 638">
          <a:extLst>
            <a:ext uri="{FF2B5EF4-FFF2-40B4-BE49-F238E27FC236}">
              <a16:creationId xmlns:a16="http://schemas.microsoft.com/office/drawing/2014/main" id="{B0B040E1-F345-4A4F-AA4A-FD2BDA94A5FC}"/>
            </a:ext>
          </a:extLst>
        </xdr:cNvPr>
        <xdr:cNvSpPr/>
      </xdr:nvSpPr>
      <xdr:spPr>
        <a:xfrm>
          <a:off x="20383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90895</xdr:rowOff>
    </xdr:from>
    <xdr:to>
      <xdr:col>111</xdr:col>
      <xdr:colOff>177800</xdr:colOff>
      <xdr:row>105</xdr:row>
      <xdr:rowOff>97427</xdr:rowOff>
    </xdr:to>
    <xdr:cxnSp macro="">
      <xdr:nvCxnSpPr>
        <xdr:cNvPr id="640" name="直線コネクタ 639">
          <a:extLst>
            <a:ext uri="{FF2B5EF4-FFF2-40B4-BE49-F238E27FC236}">
              <a16:creationId xmlns:a16="http://schemas.microsoft.com/office/drawing/2014/main" id="{087F7C06-10BB-4E00-9972-459FBD04A2DE}"/>
            </a:ext>
          </a:extLst>
        </xdr:cNvPr>
        <xdr:cNvCxnSpPr/>
      </xdr:nvCxnSpPr>
      <xdr:spPr>
        <a:xfrm flipV="1">
          <a:off x="20434300" y="1809314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56424</xdr:rowOff>
    </xdr:from>
    <xdr:to>
      <xdr:col>102</xdr:col>
      <xdr:colOff>165100</xdr:colOff>
      <xdr:row>105</xdr:row>
      <xdr:rowOff>158024</xdr:rowOff>
    </xdr:to>
    <xdr:sp macro="" textlink="">
      <xdr:nvSpPr>
        <xdr:cNvPr id="641" name="楕円 640">
          <a:extLst>
            <a:ext uri="{FF2B5EF4-FFF2-40B4-BE49-F238E27FC236}">
              <a16:creationId xmlns:a16="http://schemas.microsoft.com/office/drawing/2014/main" id="{F1108F41-F551-42E0-992C-877FCA0AEBFE}"/>
            </a:ext>
          </a:extLst>
        </xdr:cNvPr>
        <xdr:cNvSpPr/>
      </xdr:nvSpPr>
      <xdr:spPr>
        <a:xfrm>
          <a:off x="19494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97427</xdr:rowOff>
    </xdr:from>
    <xdr:to>
      <xdr:col>107</xdr:col>
      <xdr:colOff>50800</xdr:colOff>
      <xdr:row>105</xdr:row>
      <xdr:rowOff>107224</xdr:rowOff>
    </xdr:to>
    <xdr:cxnSp macro="">
      <xdr:nvCxnSpPr>
        <xdr:cNvPr id="642" name="直線コネクタ 641">
          <a:extLst>
            <a:ext uri="{FF2B5EF4-FFF2-40B4-BE49-F238E27FC236}">
              <a16:creationId xmlns:a16="http://schemas.microsoft.com/office/drawing/2014/main" id="{83235639-0790-452C-9E09-63EF6ED96AC4}"/>
            </a:ext>
          </a:extLst>
        </xdr:cNvPr>
        <xdr:cNvCxnSpPr/>
      </xdr:nvCxnSpPr>
      <xdr:spPr>
        <a:xfrm flipV="1">
          <a:off x="19545300" y="180996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643" name="楕円 642">
          <a:extLst>
            <a:ext uri="{FF2B5EF4-FFF2-40B4-BE49-F238E27FC236}">
              <a16:creationId xmlns:a16="http://schemas.microsoft.com/office/drawing/2014/main" id="{FE4CDC39-FAD7-494C-A00E-1B3A8054C787}"/>
            </a:ext>
          </a:extLst>
        </xdr:cNvPr>
        <xdr:cNvSpPr/>
      </xdr:nvSpPr>
      <xdr:spPr>
        <a:xfrm>
          <a:off x="18605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107224</xdr:rowOff>
    </xdr:from>
    <xdr:to>
      <xdr:col>102</xdr:col>
      <xdr:colOff>114300</xdr:colOff>
      <xdr:row>105</xdr:row>
      <xdr:rowOff>117021</xdr:rowOff>
    </xdr:to>
    <xdr:cxnSp macro="">
      <xdr:nvCxnSpPr>
        <xdr:cNvPr id="644" name="直線コネクタ 643">
          <a:extLst>
            <a:ext uri="{FF2B5EF4-FFF2-40B4-BE49-F238E27FC236}">
              <a16:creationId xmlns:a16="http://schemas.microsoft.com/office/drawing/2014/main" id="{E6DA065B-F02B-49C1-B208-FABB229812EE}"/>
            </a:ext>
          </a:extLst>
        </xdr:cNvPr>
        <xdr:cNvCxnSpPr/>
      </xdr:nvCxnSpPr>
      <xdr:spPr>
        <a:xfrm flipV="1">
          <a:off x="18656300" y="1810947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645" name="n_1aveValue【庁舎】&#10;一人当たり面積">
          <a:extLst>
            <a:ext uri="{FF2B5EF4-FFF2-40B4-BE49-F238E27FC236}">
              <a16:creationId xmlns:a16="http://schemas.microsoft.com/office/drawing/2014/main" id="{1F5BFE2F-4BBF-465E-BF31-2412ECAA8CAA}"/>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646" name="n_2aveValue【庁舎】&#10;一人当たり面積">
          <a:extLst>
            <a:ext uri="{FF2B5EF4-FFF2-40B4-BE49-F238E27FC236}">
              <a16:creationId xmlns:a16="http://schemas.microsoft.com/office/drawing/2014/main" id="{2726E1F1-CBBA-4A8C-9116-F1BCE382CA09}"/>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647" name="n_3aveValue【庁舎】&#10;一人当たり面積">
          <a:extLst>
            <a:ext uri="{FF2B5EF4-FFF2-40B4-BE49-F238E27FC236}">
              <a16:creationId xmlns:a16="http://schemas.microsoft.com/office/drawing/2014/main" id="{DD03D36D-58A1-4F11-B2F2-3EDCD42E775D}"/>
            </a:ext>
          </a:extLst>
        </xdr:cNvPr>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648" name="n_4aveValue【庁舎】&#10;一人当たり面積">
          <a:extLst>
            <a:ext uri="{FF2B5EF4-FFF2-40B4-BE49-F238E27FC236}">
              <a16:creationId xmlns:a16="http://schemas.microsoft.com/office/drawing/2014/main" id="{33FE22B2-332D-4CEA-8775-E04F6366DC8E}"/>
            </a:ext>
          </a:extLst>
        </xdr:cNvPr>
        <xdr:cNvSpPr txBox="1"/>
      </xdr:nvSpPr>
      <xdr:spPr>
        <a:xfrm>
          <a:off x="18421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158222</xdr:rowOff>
    </xdr:from>
    <xdr:ext cx="469744" cy="259045"/>
    <xdr:sp macro="" textlink="">
      <xdr:nvSpPr>
        <xdr:cNvPr id="649" name="n_1mainValue【庁舎】&#10;一人当たり面積">
          <a:extLst>
            <a:ext uri="{FF2B5EF4-FFF2-40B4-BE49-F238E27FC236}">
              <a16:creationId xmlns:a16="http://schemas.microsoft.com/office/drawing/2014/main" id="{2EE9E3A5-766B-4E6B-B382-D822FFFE112B}"/>
            </a:ext>
          </a:extLst>
        </xdr:cNvPr>
        <xdr:cNvSpPr txBox="1"/>
      </xdr:nvSpPr>
      <xdr:spPr>
        <a:xfrm>
          <a:off x="21075727" y="178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164754</xdr:rowOff>
    </xdr:from>
    <xdr:ext cx="469744" cy="259045"/>
    <xdr:sp macro="" textlink="">
      <xdr:nvSpPr>
        <xdr:cNvPr id="650" name="n_2mainValue【庁舎】&#10;一人当たり面積">
          <a:extLst>
            <a:ext uri="{FF2B5EF4-FFF2-40B4-BE49-F238E27FC236}">
              <a16:creationId xmlns:a16="http://schemas.microsoft.com/office/drawing/2014/main" id="{49CF4832-F9D5-4D05-AD96-C058CF35778E}"/>
            </a:ext>
          </a:extLst>
        </xdr:cNvPr>
        <xdr:cNvSpPr txBox="1"/>
      </xdr:nvSpPr>
      <xdr:spPr>
        <a:xfrm>
          <a:off x="20199427" y="1782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3101</xdr:rowOff>
    </xdr:from>
    <xdr:ext cx="469744" cy="259045"/>
    <xdr:sp macro="" textlink="">
      <xdr:nvSpPr>
        <xdr:cNvPr id="651" name="n_3mainValue【庁舎】&#10;一人当たり面積">
          <a:extLst>
            <a:ext uri="{FF2B5EF4-FFF2-40B4-BE49-F238E27FC236}">
              <a16:creationId xmlns:a16="http://schemas.microsoft.com/office/drawing/2014/main" id="{557FDC1E-D363-4128-84F7-1E9A7711A563}"/>
            </a:ext>
          </a:extLst>
        </xdr:cNvPr>
        <xdr:cNvSpPr txBox="1"/>
      </xdr:nvSpPr>
      <xdr:spPr>
        <a:xfrm>
          <a:off x="19310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12898</xdr:rowOff>
    </xdr:from>
    <xdr:ext cx="469744" cy="259045"/>
    <xdr:sp macro="" textlink="">
      <xdr:nvSpPr>
        <xdr:cNvPr id="652" name="n_4mainValue【庁舎】&#10;一人当たり面積">
          <a:extLst>
            <a:ext uri="{FF2B5EF4-FFF2-40B4-BE49-F238E27FC236}">
              <a16:creationId xmlns:a16="http://schemas.microsoft.com/office/drawing/2014/main" id="{6BB77C43-9ED4-4863-A65E-859B64198A9F}"/>
            </a:ext>
          </a:extLst>
        </xdr:cNvPr>
        <xdr:cNvSpPr txBox="1"/>
      </xdr:nvSpPr>
      <xdr:spPr>
        <a:xfrm>
          <a:off x="18421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id="{1068428D-70CC-4012-9C93-CA23771E6BE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id="{18AD84FC-8672-4BE7-950E-974B9CE67F2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id="{8B27B82B-D17E-49CB-8F56-512ED112D5D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類似団体内平均値と同等又は下回っており、現時点では喫緊に老朽化対策を講じる必要はないが、今後老朽化した際に費用が最小限となるよう、個別施設計画により適切な管理運営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の面積等については、体育館・プールで類似団体内平均値を少し下回っているが、その他は類似団体内平均値と同等又は上回っている。なお、市民会館については、くまの・みらい交流館を計上していたが、西防災交流センターと施設の目的を変更したため令和３年度より対象から外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23,584
23,380
33.76
10,974,825
10,487,715
459,922
5,870,200
8,394,784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人口減少や、企業が少ないこと等により、財政基盤が弱く、類似団体平均を下回っている。</a:t>
          </a:r>
          <a:r>
            <a:rPr kumimoji="1" lang="ja-JP" altLang="en-US" sz="1100">
              <a:solidFill>
                <a:schemeClr val="dk1"/>
              </a:solidFill>
              <a:effectLst/>
              <a:latin typeface="+mn-lt"/>
              <a:ea typeface="+mn-ea"/>
              <a:cs typeface="+mn-cs"/>
            </a:rPr>
            <a:t>企業立地の促進や雇用機会の拡大による新たな歳入の確保に取り組みながらも、大幅な町税の増加を見込めないため、</a:t>
          </a:r>
          <a:r>
            <a:rPr kumimoji="1" lang="ja-JP" altLang="ja-JP" sz="1100">
              <a:solidFill>
                <a:schemeClr val="dk1"/>
              </a:solidFill>
              <a:effectLst/>
              <a:latin typeface="+mn-lt"/>
              <a:ea typeface="+mn-ea"/>
              <a:cs typeface="+mn-cs"/>
            </a:rPr>
            <a:t>徴収率の向上、遊休公有財産の売却や、事務事業の見直し等</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行政の効率化</a:t>
          </a:r>
          <a:r>
            <a:rPr kumimoji="1" lang="ja-JP" altLang="en-US" sz="1100">
              <a:solidFill>
                <a:schemeClr val="dk1"/>
              </a:solidFill>
              <a:effectLst/>
              <a:latin typeface="+mn-lt"/>
              <a:ea typeface="+mn-ea"/>
              <a:cs typeface="+mn-cs"/>
            </a:rPr>
            <a:t>を行うことで</a:t>
          </a:r>
          <a:r>
            <a:rPr kumimoji="1" lang="ja-JP" altLang="ja-JP" sz="1100">
              <a:solidFill>
                <a:schemeClr val="dk1"/>
              </a:solidFill>
              <a:effectLst/>
              <a:latin typeface="+mn-lt"/>
              <a:ea typeface="+mn-ea"/>
              <a:cs typeface="+mn-cs"/>
            </a:rPr>
            <a:t>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135467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8100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108655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108655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95250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年度以来の</a:t>
          </a:r>
          <a:r>
            <a:rPr kumimoji="1" lang="en-US" altLang="ja-JP" sz="1100">
              <a:solidFill>
                <a:schemeClr val="dk1"/>
              </a:solidFill>
              <a:effectLst/>
              <a:latin typeface="+mn-lt"/>
              <a:ea typeface="+mn-ea"/>
              <a:cs typeface="+mn-cs"/>
            </a:rPr>
            <a:t>90</a:t>
          </a:r>
          <a:r>
            <a:rPr kumimoji="1" lang="ja-JP" altLang="en-US" sz="1100">
              <a:solidFill>
                <a:schemeClr val="dk1"/>
              </a:solidFill>
              <a:effectLst/>
              <a:latin typeface="+mn-lt"/>
              <a:ea typeface="+mn-ea"/>
              <a:cs typeface="+mn-cs"/>
            </a:rPr>
            <a:t>％を下回ることとなった。これは、普通交付税の追加交付による歳入の増、新型コロナウイルス感染症拡大の影響による経常的事業の中止による歳出の減など、一時的な要因によるものと考えられる。令和４年度以降は</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年７月豪雨に関連する</a:t>
          </a:r>
          <a:r>
            <a:rPr kumimoji="1" lang="ja-JP" altLang="ja-JP" sz="1100">
              <a:solidFill>
                <a:schemeClr val="dk1"/>
              </a:solidFill>
              <a:effectLst/>
              <a:latin typeface="+mn-lt"/>
              <a:ea typeface="+mn-ea"/>
              <a:cs typeface="+mn-cs"/>
            </a:rPr>
            <a:t>地方債の</a:t>
          </a:r>
          <a:r>
            <a:rPr kumimoji="1" lang="ja-JP" altLang="en-US" sz="1100">
              <a:solidFill>
                <a:schemeClr val="dk1"/>
              </a:solidFill>
              <a:effectLst/>
              <a:latin typeface="+mn-lt"/>
              <a:ea typeface="+mn-ea"/>
              <a:cs typeface="+mn-cs"/>
            </a:rPr>
            <a:t>元金</a:t>
          </a:r>
          <a:r>
            <a:rPr kumimoji="1" lang="ja-JP" altLang="ja-JP" sz="1100">
              <a:solidFill>
                <a:schemeClr val="dk1"/>
              </a:solidFill>
              <a:effectLst/>
              <a:latin typeface="+mn-lt"/>
              <a:ea typeface="+mn-ea"/>
              <a:cs typeface="+mn-cs"/>
            </a:rPr>
            <a:t>償還が</a:t>
          </a:r>
          <a:r>
            <a:rPr kumimoji="1" lang="ja-JP" altLang="en-US" sz="1100">
              <a:solidFill>
                <a:schemeClr val="dk1"/>
              </a:solidFill>
              <a:effectLst/>
              <a:latin typeface="+mn-lt"/>
              <a:ea typeface="+mn-ea"/>
              <a:cs typeface="+mn-cs"/>
            </a:rPr>
            <a:t>開始することや</a:t>
          </a:r>
          <a:r>
            <a:rPr kumimoji="1" lang="ja-JP" altLang="ja-JP" sz="1100">
              <a:solidFill>
                <a:schemeClr val="dk1"/>
              </a:solidFill>
              <a:effectLst/>
              <a:latin typeface="+mn-lt"/>
              <a:ea typeface="+mn-ea"/>
              <a:cs typeface="+mn-cs"/>
            </a:rPr>
            <a:t>災害予防</a:t>
          </a:r>
          <a:r>
            <a:rPr kumimoji="1" lang="ja-JP" altLang="en-US" sz="1100">
              <a:solidFill>
                <a:schemeClr val="dk1"/>
              </a:solidFill>
              <a:effectLst/>
              <a:latin typeface="+mn-lt"/>
              <a:ea typeface="+mn-ea"/>
              <a:cs typeface="+mn-cs"/>
            </a:rPr>
            <a:t>事業で多額の地方債の借入</a:t>
          </a:r>
          <a:r>
            <a:rPr kumimoji="1" lang="ja-JP" altLang="ja-JP" sz="1100">
              <a:solidFill>
                <a:schemeClr val="dk1"/>
              </a:solidFill>
              <a:effectLst/>
              <a:latin typeface="+mn-lt"/>
              <a:ea typeface="+mn-ea"/>
              <a:cs typeface="+mn-cs"/>
            </a:rPr>
            <a:t>を予定して</a:t>
          </a:r>
          <a:r>
            <a:rPr kumimoji="1" lang="ja-JP" altLang="en-US" sz="1100">
              <a:solidFill>
                <a:schemeClr val="dk1"/>
              </a:solidFill>
              <a:effectLst/>
              <a:latin typeface="+mn-lt"/>
              <a:ea typeface="+mn-ea"/>
              <a:cs typeface="+mn-cs"/>
            </a:rPr>
            <a:t>いるなど</a:t>
          </a:r>
          <a:r>
            <a:rPr kumimoji="1" lang="ja-JP" altLang="ja-JP" sz="1100">
              <a:solidFill>
                <a:schemeClr val="dk1"/>
              </a:solidFill>
              <a:effectLst/>
              <a:latin typeface="+mn-lt"/>
              <a:ea typeface="+mn-ea"/>
              <a:cs typeface="+mn-cs"/>
            </a:rPr>
            <a:t>、経常収支比率の上昇要因が多いため、事務事業の計画的な執行や町税収入確保の取組みにより、</a:t>
          </a:r>
          <a:r>
            <a:rPr kumimoji="1" lang="ja-JP" altLang="en-US" sz="1100">
              <a:solidFill>
                <a:schemeClr val="dk1"/>
              </a:solidFill>
              <a:effectLst/>
              <a:latin typeface="+mn-lt"/>
              <a:ea typeface="+mn-ea"/>
              <a:cs typeface="+mn-cs"/>
            </a:rPr>
            <a:t>一層の</a:t>
          </a:r>
          <a:r>
            <a:rPr kumimoji="1" lang="ja-JP" altLang="ja-JP" sz="1100">
              <a:solidFill>
                <a:schemeClr val="dk1"/>
              </a:solidFill>
              <a:effectLst/>
              <a:latin typeface="+mn-lt"/>
              <a:ea typeface="+mn-ea"/>
              <a:cs typeface="+mn-cs"/>
            </a:rPr>
            <a:t>改善に努める</a:t>
          </a:r>
          <a:r>
            <a:rPr kumimoji="1" lang="ja-JP" altLang="en-US" sz="1100">
              <a:solidFill>
                <a:schemeClr val="dk1"/>
              </a:solidFill>
              <a:effectLst/>
              <a:latin typeface="+mn-lt"/>
              <a:ea typeface="+mn-ea"/>
              <a:cs typeface="+mn-cs"/>
            </a:rPr>
            <a:t>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71544</xdr:rowOff>
    </xdr:from>
    <xdr:to>
      <xdr:col>23</xdr:col>
      <xdr:colOff>133350</xdr:colOff>
      <xdr:row>65</xdr:row>
      <xdr:rowOff>85090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044344"/>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66</xdr:row>
      <xdr:rowOff>106680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22934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117263</xdr:rowOff>
    </xdr:from>
    <xdr:to>
      <xdr:col>15</xdr:col>
      <xdr:colOff>82550</xdr:colOff>
      <xdr:row>66</xdr:row>
      <xdr:rowOff>106680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26151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63094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3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117263</xdr:rowOff>
    </xdr:from>
    <xdr:to>
      <xdr:col>11</xdr:col>
      <xdr:colOff>31750</xdr:colOff>
      <xdr:row>66</xdr:row>
      <xdr:rowOff>171027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261513"/>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170197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7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20744</xdr:rowOff>
    </xdr:from>
    <xdr:to>
      <xdr:col>23</xdr:col>
      <xdr:colOff>184150</xdr:colOff>
      <xdr:row>64</xdr:row>
      <xdr:rowOff>122344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164271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146067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4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55880</xdr:rowOff>
    </xdr:from>
    <xdr:to>
      <xdr:col>15</xdr:col>
      <xdr:colOff>133350</xdr:colOff>
      <xdr:row>66</xdr:row>
      <xdr:rowOff>157480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142257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66463</xdr:rowOff>
    </xdr:from>
    <xdr:to>
      <xdr:col>11</xdr:col>
      <xdr:colOff>82550</xdr:colOff>
      <xdr:row>65</xdr:row>
      <xdr:rowOff>168063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6790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9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120227</xdr:rowOff>
    </xdr:from>
    <xdr:to>
      <xdr:col>7</xdr:col>
      <xdr:colOff>31750</xdr:colOff>
      <xdr:row>67</xdr:row>
      <xdr:rowOff>50377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4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35154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52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[123,557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類似団体平均を下回っているものの、新型コロナウイルス</a:t>
          </a:r>
          <a:r>
            <a:rPr kumimoji="1" lang="ja-JP" altLang="en-US" sz="1100">
              <a:solidFill>
                <a:schemeClr val="dk1"/>
              </a:solidFill>
              <a:effectLst/>
              <a:latin typeface="+mn-lt"/>
              <a:ea typeface="+mn-ea"/>
              <a:cs typeface="+mn-cs"/>
            </a:rPr>
            <a:t>ワクチン接種のための委託料等の増加により一人当たりの物件費は増加となった。</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老朽施設の改修に係る維持補修費の増加が見込まれるため、引き続き、熊野町公共施設等総合管理計画に基づき公共施設等を総合的かつ計画的に管理することにより、財政負担の軽減を図りつつ、効率的・効果的な公共施設の配置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153304</xdr:rowOff>
    </xdr:from>
    <xdr:to>
      <xdr:col>23</xdr:col>
      <xdr:colOff>133350</xdr:colOff>
      <xdr:row>82</xdr:row>
      <xdr:rowOff>49572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40754"/>
          <a:ext cx="838200" cy="6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96000</xdr:rowOff>
    </xdr:from>
    <xdr:to>
      <xdr:col>19</xdr:col>
      <xdr:colOff>133350</xdr:colOff>
      <xdr:row>81</xdr:row>
      <xdr:rowOff>153304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83450"/>
          <a:ext cx="889000" cy="5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89185</xdr:rowOff>
    </xdr:from>
    <xdr:to>
      <xdr:col>15</xdr:col>
      <xdr:colOff>82550</xdr:colOff>
      <xdr:row>81</xdr:row>
      <xdr:rowOff>96000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76635"/>
          <a:ext cx="889000" cy="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155902</xdr:rowOff>
    </xdr:from>
    <xdr:to>
      <xdr:col>11</xdr:col>
      <xdr:colOff>31750</xdr:colOff>
      <xdr:row>81</xdr:row>
      <xdr:rowOff>89185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71902"/>
          <a:ext cx="889000" cy="10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170222</xdr:rowOff>
    </xdr:from>
    <xdr:to>
      <xdr:col>23</xdr:col>
      <xdr:colOff>184150</xdr:colOff>
      <xdr:row>82</xdr:row>
      <xdr:rowOff>100372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5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15299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0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102504</xdr:rowOff>
    </xdr:from>
    <xdr:to>
      <xdr:col>19</xdr:col>
      <xdr:colOff>184150</xdr:colOff>
      <xdr:row>82</xdr:row>
      <xdr:rowOff>32654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8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42831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5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45200</xdr:rowOff>
    </xdr:from>
    <xdr:to>
      <xdr:col>15</xdr:col>
      <xdr:colOff>133350</xdr:colOff>
      <xdr:row>81</xdr:row>
      <xdr:rowOff>146800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3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156977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0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38385</xdr:rowOff>
    </xdr:from>
    <xdr:to>
      <xdr:col>11</xdr:col>
      <xdr:colOff>82550</xdr:colOff>
      <xdr:row>81</xdr:row>
      <xdr:rowOff>139985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2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150162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9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105102</xdr:rowOff>
    </xdr:from>
    <xdr:to>
      <xdr:col>7</xdr:col>
      <xdr:colOff>31750</xdr:colOff>
      <xdr:row>81</xdr:row>
      <xdr:rowOff>35252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2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45429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8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本町におけるラスパイレス指数は、従来から類似団体平均より低い水準で推移し、全国平均比でも低い水準にあるが、今後も国や他団体の取組み状況を踏まえ、引き続き職員給与の適正化に努めていく。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98879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329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116114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3292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116114</xdr:rowOff>
    </xdr:from>
    <xdr:to>
      <xdr:col>72</xdr:col>
      <xdr:colOff>203200</xdr:colOff>
      <xdr:row>83</xdr:row>
      <xdr:rowOff>167821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3464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167821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3637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65314</xdr:rowOff>
    </xdr:from>
    <xdr:to>
      <xdr:col>73</xdr:col>
      <xdr:colOff>44450</xdr:colOff>
      <xdr:row>83</xdr:row>
      <xdr:rowOff>166914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数は、従来からの職員削減努力により全国平均、県平均及び類似団体平均を下回る状況にあるが、今後、ますます高度化・複雑化していく住民ニーズに柔軟かつ的確に対応できる体制を維持する必要がある。職員の定年延長などの状況を踏まえつつ第５次熊野町定員適正化計画（</a:t>
          </a:r>
          <a:r>
            <a:rPr kumimoji="1" lang="en-US" altLang="ja-JP" sz="1100">
              <a:solidFill>
                <a:schemeClr val="dk1"/>
              </a:solidFill>
              <a:effectLst/>
              <a:latin typeface="+mn-lt"/>
              <a:ea typeface="+mn-ea"/>
              <a:cs typeface="+mn-cs"/>
            </a:rPr>
            <a:t>R03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R07</a:t>
          </a:r>
          <a:r>
            <a:rPr kumimoji="1" lang="ja-JP" altLang="ja-JP" sz="1100">
              <a:solidFill>
                <a:schemeClr val="dk1"/>
              </a:solidFill>
              <a:effectLst/>
              <a:latin typeface="+mn-lt"/>
              <a:ea typeface="+mn-ea"/>
              <a:cs typeface="+mn-cs"/>
            </a:rPr>
            <a:t>）に基づいた適正な定員管理に努める。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124460</xdr:rowOff>
    </xdr:from>
    <xdr:to>
      <xdr:col>81</xdr:col>
      <xdr:colOff>44450</xdr:colOff>
      <xdr:row>59</xdr:row>
      <xdr:rowOff>129631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40010"/>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115842</xdr:rowOff>
    </xdr:from>
    <xdr:to>
      <xdr:col>77</xdr:col>
      <xdr:colOff>44450</xdr:colOff>
      <xdr:row>59</xdr:row>
      <xdr:rowOff>124460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3139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55517</xdr:rowOff>
    </xdr:from>
    <xdr:to>
      <xdr:col>72</xdr:col>
      <xdr:colOff>203200</xdr:colOff>
      <xdr:row>59</xdr:row>
      <xdr:rowOff>115842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710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19322</xdr:rowOff>
    </xdr:from>
    <xdr:to>
      <xdr:col>68</xdr:col>
      <xdr:colOff>152400</xdr:colOff>
      <xdr:row>59</xdr:row>
      <xdr:rowOff>55517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13487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78831</xdr:rowOff>
    </xdr:from>
    <xdr:to>
      <xdr:col>81</xdr:col>
      <xdr:colOff>95250</xdr:colOff>
      <xdr:row>60</xdr:row>
      <xdr:rowOff>8981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95358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39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73660</xdr:rowOff>
    </xdr:from>
    <xdr:to>
      <xdr:col>77</xdr:col>
      <xdr:colOff>95250</xdr:colOff>
      <xdr:row>60</xdr:row>
      <xdr:rowOff>3810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65042</xdr:rowOff>
    </xdr:from>
    <xdr:to>
      <xdr:col>73</xdr:col>
      <xdr:colOff>44450</xdr:colOff>
      <xdr:row>59</xdr:row>
      <xdr:rowOff>166642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8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5369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4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4717</xdr:rowOff>
    </xdr:from>
    <xdr:to>
      <xdr:col>68</xdr:col>
      <xdr:colOff>203200</xdr:colOff>
      <xdr:row>59</xdr:row>
      <xdr:rowOff>106317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116494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8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139972</xdr:rowOff>
    </xdr:from>
    <xdr:to>
      <xdr:col>64</xdr:col>
      <xdr:colOff>152400</xdr:colOff>
      <xdr:row>59</xdr:row>
      <xdr:rowOff>70122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80299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5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直近２年は、</a:t>
          </a:r>
          <a:r>
            <a:rPr kumimoji="1" lang="ja-JP" altLang="ja-JP" sz="1100">
              <a:solidFill>
                <a:schemeClr val="dk1"/>
              </a:solidFill>
              <a:effectLst/>
              <a:latin typeface="+mn-lt"/>
              <a:ea typeface="+mn-ea"/>
              <a:cs typeface="+mn-cs"/>
            </a:rPr>
            <a:t>類似団体平均を下回っ</a:t>
          </a:r>
          <a:r>
            <a:rPr kumimoji="1" lang="ja-JP" altLang="en-US" sz="1100">
              <a:solidFill>
                <a:schemeClr val="dk1"/>
              </a:solidFill>
              <a:effectLst/>
              <a:latin typeface="+mn-lt"/>
              <a:ea typeface="+mn-ea"/>
              <a:cs typeface="+mn-cs"/>
            </a:rPr>
            <a:t>ているものの</a:t>
          </a:r>
          <a:r>
            <a:rPr kumimoji="1" lang="ja-JP" altLang="ja-JP" sz="1100">
              <a:solidFill>
                <a:schemeClr val="dk1"/>
              </a:solidFill>
              <a:effectLst/>
              <a:latin typeface="+mn-lt"/>
              <a:ea typeface="+mn-ea"/>
              <a:cs typeface="+mn-cs"/>
            </a:rPr>
            <a:t>、災害関連事業に係る地方債発行額の増加、一部事務組合等元利償還金の増加が見込まれており、実施事業の規模等を精査し、適切な事業規模での実施、計画的な地方債の発行に努める。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9797</xdr:rowOff>
    </xdr:from>
    <xdr:to>
      <xdr:col>81</xdr:col>
      <xdr:colOff>44450</xdr:colOff>
      <xdr:row>40</xdr:row>
      <xdr:rowOff>44269</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86779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44269</xdr:rowOff>
    </xdr:from>
    <xdr:to>
      <xdr:col>77</xdr:col>
      <xdr:colOff>44450</xdr:colOff>
      <xdr:row>40</xdr:row>
      <xdr:rowOff>85634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90226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85634</xdr:rowOff>
    </xdr:from>
    <xdr:to>
      <xdr:col>72</xdr:col>
      <xdr:colOff>203200</xdr:colOff>
      <xdr:row>40</xdr:row>
      <xdr:rowOff>99423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4363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99423</xdr:rowOff>
    </xdr:from>
    <xdr:to>
      <xdr:col>68</xdr:col>
      <xdr:colOff>152400</xdr:colOff>
      <xdr:row>40</xdr:row>
      <xdr:rowOff>113212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95742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130447</xdr:rowOff>
    </xdr:from>
    <xdr:to>
      <xdr:col>81</xdr:col>
      <xdr:colOff>95250</xdr:colOff>
      <xdr:row>40</xdr:row>
      <xdr:rowOff>60597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146974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6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164919</xdr:rowOff>
    </xdr:from>
    <xdr:to>
      <xdr:col>77</xdr:col>
      <xdr:colOff>95250</xdr:colOff>
      <xdr:row>40</xdr:row>
      <xdr:rowOff>95069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34834</xdr:rowOff>
    </xdr:from>
    <xdr:to>
      <xdr:col>73</xdr:col>
      <xdr:colOff>44450</xdr:colOff>
      <xdr:row>40</xdr:row>
      <xdr:rowOff>136434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121211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97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48623</xdr:rowOff>
    </xdr:from>
    <xdr:to>
      <xdr:col>68</xdr:col>
      <xdr:colOff>203200</xdr:colOff>
      <xdr:row>40</xdr:row>
      <xdr:rowOff>150223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135000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62412</xdr:rowOff>
    </xdr:from>
    <xdr:to>
      <xdr:col>64</xdr:col>
      <xdr:colOff>152400</xdr:colOff>
      <xdr:row>40</xdr:row>
      <xdr:rowOff>164012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148789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00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年７月豪雨による基金残高の減少により、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年度以降は増加に転じていたが、令和３年度は、基金残高が平成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年７月豪雨前の残高にまで回復したことなどにより、将来負担比率は</a:t>
          </a:r>
          <a:r>
            <a:rPr kumimoji="1" lang="en-US" altLang="ja-JP" sz="1100">
              <a:solidFill>
                <a:schemeClr val="dk1"/>
              </a:solidFill>
              <a:effectLst/>
              <a:latin typeface="+mn-lt"/>
              <a:ea typeface="+mn-ea"/>
              <a:cs typeface="+mn-cs"/>
            </a:rPr>
            <a:t>0.0</a:t>
          </a:r>
          <a:r>
            <a:rPr kumimoji="1" lang="ja-JP" altLang="en-US" sz="1100">
              <a:solidFill>
                <a:schemeClr val="dk1"/>
              </a:solidFill>
              <a:effectLst/>
              <a:latin typeface="+mn-lt"/>
              <a:ea typeface="+mn-ea"/>
              <a:cs typeface="+mn-cs"/>
            </a:rPr>
            <a:t>％以下の数値となった。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、老朽化した学校施設等の改築等などの大規模事業について検討をしていかないければならないため、</a:t>
          </a:r>
          <a:r>
            <a:rPr kumimoji="1" lang="ja-JP" altLang="ja-JP" sz="1100">
              <a:solidFill>
                <a:schemeClr val="dk1"/>
              </a:solidFill>
              <a:effectLst/>
              <a:latin typeface="+mn-lt"/>
              <a:ea typeface="+mn-ea"/>
              <a:cs typeface="+mn-cs"/>
            </a:rPr>
            <a:t>数年間は災害関連事業に伴い、事務的経費の更なる圧縮に努め、財政の健全化</a:t>
          </a:r>
          <a:r>
            <a:rPr kumimoji="1" lang="ja-JP" altLang="en-US" sz="1100">
              <a:solidFill>
                <a:schemeClr val="dk1"/>
              </a:solidFill>
              <a:effectLst/>
              <a:latin typeface="+mn-lt"/>
              <a:ea typeface="+mn-ea"/>
              <a:cs typeface="+mn-cs"/>
            </a:rPr>
            <a:t>に引き続き努める必要がある。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74930</xdr:rowOff>
    </xdr:from>
    <xdr:to>
      <xdr:col>77</xdr:col>
      <xdr:colOff>44450</xdr:colOff>
      <xdr:row>14</xdr:row>
      <xdr:rowOff>162066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475230"/>
          <a:ext cx="889000" cy="8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74930</xdr:rowOff>
    </xdr:from>
    <xdr:to>
      <xdr:col>72</xdr:col>
      <xdr:colOff>203200</xdr:colOff>
      <xdr:row>14</xdr:row>
      <xdr:rowOff>84314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475230"/>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42280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14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1200</xdr:rowOff>
    </xdr:from>
    <xdr:to>
      <xdr:col>68</xdr:col>
      <xdr:colOff>152400</xdr:colOff>
      <xdr:row>14</xdr:row>
      <xdr:rowOff>84314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2401500"/>
          <a:ext cx="889000" cy="8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106627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6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78475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65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105286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111266</xdr:rowOff>
    </xdr:from>
    <xdr:to>
      <xdr:col>77</xdr:col>
      <xdr:colOff>95250</xdr:colOff>
      <xdr:row>15</xdr:row>
      <xdr:rowOff>41416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51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51593</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280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24130</xdr:rowOff>
    </xdr:from>
    <xdr:to>
      <xdr:col>73</xdr:col>
      <xdr:colOff>44450</xdr:colOff>
      <xdr:row>14</xdr:row>
      <xdr:rowOff>125730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135907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19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33514</xdr:rowOff>
    </xdr:from>
    <xdr:to>
      <xdr:col>68</xdr:col>
      <xdr:colOff>203200</xdr:colOff>
      <xdr:row>14</xdr:row>
      <xdr:rowOff>135114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43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145291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121850</xdr:rowOff>
    </xdr:from>
    <xdr:to>
      <xdr:col>64</xdr:col>
      <xdr:colOff>152400</xdr:colOff>
      <xdr:row>14</xdr:row>
      <xdr:rowOff>52000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3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62177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11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0</xdr:rowOff>
    </xdr:from>
    <xdr:ext cx="9099176" cy="521425"/>
    <xdr:sp macro="" textlink="">
      <xdr:nvSpPr>
        <xdr:cNvPr id="473" name="テキスト ボックス 472">
          <a:extLst>
            <a:ext uri="{FF2B5EF4-FFF2-40B4-BE49-F238E27FC236}">
              <a16:creationId xmlns:a16="http://schemas.microsoft.com/office/drawing/2014/main" id="{BB345E16-C3BD-4B6C-AFD0-A7ECB2D6CC63}"/>
            </a:ext>
          </a:extLst>
        </xdr:cNvPr>
        <xdr:cNvSpPr txBox="1"/>
      </xdr:nvSpPr>
      <xdr:spPr>
        <a:xfrm>
          <a:off x="762000" y="4457700"/>
          <a:ext cx="9099176"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23,584
23,380
33.76
10,974,825
10,487,715
459,922
5,870,200
8,394,784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職員数</a:t>
          </a:r>
          <a:r>
            <a:rPr kumimoji="1" lang="ja-JP" altLang="en-US" sz="1100">
              <a:solidFill>
                <a:schemeClr val="dk1"/>
              </a:solidFill>
              <a:effectLst/>
              <a:latin typeface="+mn-lt"/>
              <a:ea typeface="+mn-ea"/>
              <a:cs typeface="+mn-cs"/>
            </a:rPr>
            <a:t>が減少傾向となっており</a:t>
          </a:r>
          <a:r>
            <a:rPr kumimoji="1" lang="ja-JP" altLang="ja-JP" sz="1100">
              <a:solidFill>
                <a:schemeClr val="dk1"/>
              </a:solidFill>
              <a:effectLst/>
              <a:latin typeface="+mn-lt"/>
              <a:ea typeface="+mn-ea"/>
              <a:cs typeface="+mn-cs"/>
            </a:rPr>
            <a:t>、類似団体平均及び全国平均を下回っている。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適切な行政運営を行うには最低限の職員数は維持していく必要があるため、</a:t>
          </a:r>
          <a:r>
            <a:rPr kumimoji="1" lang="ja-JP" altLang="ja-JP" sz="1100">
              <a:solidFill>
                <a:schemeClr val="dk1"/>
              </a:solidFill>
              <a:effectLst/>
              <a:latin typeface="+mn-lt"/>
              <a:ea typeface="+mn-ea"/>
              <a:cs typeface="+mn-cs"/>
            </a:rPr>
            <a:t>熊野町定員適正化計画に基づき組織力の向上を図り、効率的な事務執行に努める。</a:t>
          </a:r>
          <a:endParaRPr lang="ja-JP" altLang="ja-JP" sz="1400">
            <a:effectLst/>
          </a:endParaRPr>
        </a:p>
        <a:p>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106426</xdr:rowOff>
    </xdr:from>
    <xdr:to>
      <xdr:col>24</xdr:col>
      <xdr:colOff>25400</xdr:colOff>
      <xdr:row>35</xdr:row>
      <xdr:rowOff>110998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071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106426</xdr:rowOff>
    </xdr:from>
    <xdr:to>
      <xdr:col>19</xdr:col>
      <xdr:colOff>187325</xdr:colOff>
      <xdr:row>35</xdr:row>
      <xdr:rowOff>110998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07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83566</xdr:rowOff>
    </xdr:from>
    <xdr:to>
      <xdr:col>15</xdr:col>
      <xdr:colOff>98425</xdr:colOff>
      <xdr:row>35</xdr:row>
      <xdr:rowOff>110998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84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83566</xdr:rowOff>
    </xdr:from>
    <xdr:to>
      <xdr:col>11</xdr:col>
      <xdr:colOff>9525</xdr:colOff>
      <xdr:row>35</xdr:row>
      <xdr:rowOff>147574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843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60198</xdr:rowOff>
    </xdr:from>
    <xdr:to>
      <xdr:col>24</xdr:col>
      <xdr:colOff>76200</xdr:colOff>
      <xdr:row>35</xdr:row>
      <xdr:rowOff>161798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76725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55626</xdr:rowOff>
    </xdr:from>
    <xdr:to>
      <xdr:col>20</xdr:col>
      <xdr:colOff>38100</xdr:colOff>
      <xdr:row>35</xdr:row>
      <xdr:rowOff>157226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167403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60198</xdr:rowOff>
    </xdr:from>
    <xdr:to>
      <xdr:col>15</xdr:col>
      <xdr:colOff>149225</xdr:colOff>
      <xdr:row>35</xdr:row>
      <xdr:rowOff>161798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525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32766</xdr:rowOff>
    </xdr:from>
    <xdr:to>
      <xdr:col>11</xdr:col>
      <xdr:colOff>60325</xdr:colOff>
      <xdr:row>35</xdr:row>
      <xdr:rowOff>134366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144543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96774</xdr:rowOff>
    </xdr:from>
    <xdr:to>
      <xdr:col>6</xdr:col>
      <xdr:colOff>171450</xdr:colOff>
      <xdr:row>36</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37101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熊野町行政改革大綱に基づき、町内施設において指定管理者制度による業務の民間委託を推進したこと等により、改善傾向にはあるが、依然として類似団体平均よりも高い推移となっている。</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下半期からの原油価格高騰による光熱費の増や物価高騰等の影響による</a:t>
          </a:r>
          <a:r>
            <a:rPr kumimoji="1" lang="ja-JP" altLang="ja-JP" sz="1100">
              <a:solidFill>
                <a:schemeClr val="dk1"/>
              </a:solidFill>
              <a:effectLst/>
              <a:latin typeface="+mn-lt"/>
              <a:ea typeface="+mn-ea"/>
              <a:cs typeface="+mn-cs"/>
            </a:rPr>
            <a:t>経費の増加要因も多いため、今後も事務事業の効率化を進め、内部管理経費の抑制等、コスト削減に努める。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42418</xdr:rowOff>
    </xdr:from>
    <xdr:to>
      <xdr:col>82</xdr:col>
      <xdr:colOff>107950</xdr:colOff>
      <xdr:row>17</xdr:row>
      <xdr:rowOff>124714</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95706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124714</xdr:rowOff>
    </xdr:from>
    <xdr:to>
      <xdr:col>78</xdr:col>
      <xdr:colOff>69850</xdr:colOff>
      <xdr:row>17</xdr:row>
      <xdr:rowOff>152146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039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152146</xdr:rowOff>
    </xdr:from>
    <xdr:to>
      <xdr:col>73</xdr:col>
      <xdr:colOff>180975</xdr:colOff>
      <xdr:row>17</xdr:row>
      <xdr:rowOff>152146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066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152146</xdr:rowOff>
    </xdr:from>
    <xdr:to>
      <xdr:col>69</xdr:col>
      <xdr:colOff>92075</xdr:colOff>
      <xdr:row>18</xdr:row>
      <xdr:rowOff>62992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30667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135145</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73914</xdr:rowOff>
    </xdr:from>
    <xdr:to>
      <xdr:col>78</xdr:col>
      <xdr:colOff>120650</xdr:colOff>
      <xdr:row>18</xdr:row>
      <xdr:rowOff>4064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101346</xdr:rowOff>
    </xdr:from>
    <xdr:to>
      <xdr:col>74</xdr:col>
      <xdr:colOff>31750</xdr:colOff>
      <xdr:row>18</xdr:row>
      <xdr:rowOff>31496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16273</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101346</xdr:rowOff>
    </xdr:from>
    <xdr:to>
      <xdr:col>69</xdr:col>
      <xdr:colOff>142875</xdr:colOff>
      <xdr:row>18</xdr:row>
      <xdr:rowOff>31496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16273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xdr:rowOff>
    </xdr:from>
    <xdr:to>
      <xdr:col>65</xdr:col>
      <xdr:colOff>53975</xdr:colOff>
      <xdr:row>18</xdr:row>
      <xdr:rowOff>113792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98569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障害者福祉サービスの利用可能施設が町内で増加しており、利用環境が整備されたことによる利用者の増、保育所での障害児保育等への独自加算</a:t>
          </a:r>
          <a:r>
            <a:rPr kumimoji="1" lang="ja-JP" altLang="en-US" sz="1100" baseline="0">
              <a:solidFill>
                <a:schemeClr val="dk1"/>
              </a:solidFill>
              <a:effectLst/>
              <a:latin typeface="+mn-lt"/>
              <a:ea typeface="+mn-ea"/>
              <a:cs typeface="+mn-cs"/>
            </a:rPr>
            <a:t>の対象となる入所者が増加傾向にあり、今後も</a:t>
          </a:r>
          <a:r>
            <a:rPr kumimoji="1" lang="ja-JP" altLang="ja-JP" sz="1100" baseline="0">
              <a:solidFill>
                <a:schemeClr val="dk1"/>
              </a:solidFill>
              <a:effectLst/>
              <a:latin typeface="+mn-lt"/>
              <a:ea typeface="+mn-ea"/>
              <a:cs typeface="+mn-cs"/>
            </a:rPr>
            <a:t>増加要因が多く、適宜事務の見直しを行い、適正な事務執行に努める。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114300</xdr:rowOff>
    </xdr:from>
    <xdr:to>
      <xdr:col>24</xdr:col>
      <xdr:colOff>25400</xdr:colOff>
      <xdr:row>58</xdr:row>
      <xdr:rowOff>114300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058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114300</xdr:rowOff>
    </xdr:from>
    <xdr:to>
      <xdr:col>19</xdr:col>
      <xdr:colOff>187325</xdr:colOff>
      <xdr:row>59</xdr:row>
      <xdr:rowOff>6350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058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0</xdr:rowOff>
    </xdr:from>
    <xdr:to>
      <xdr:col>15</xdr:col>
      <xdr:colOff>98425</xdr:colOff>
      <xdr:row>59</xdr:row>
      <xdr:rowOff>6350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944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0</xdr:rowOff>
    </xdr:from>
    <xdr:to>
      <xdr:col>11</xdr:col>
      <xdr:colOff>9525</xdr:colOff>
      <xdr:row>58</xdr:row>
      <xdr:rowOff>101600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944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63500</xdr:rowOff>
    </xdr:from>
    <xdr:to>
      <xdr:col>24</xdr:col>
      <xdr:colOff>76200</xdr:colOff>
      <xdr:row>58</xdr:row>
      <xdr:rowOff>165100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63500</xdr:rowOff>
    </xdr:from>
    <xdr:to>
      <xdr:col>20</xdr:col>
      <xdr:colOff>38100</xdr:colOff>
      <xdr:row>58</xdr:row>
      <xdr:rowOff>165100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149877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127000</xdr:rowOff>
    </xdr:from>
    <xdr:to>
      <xdr:col>15</xdr:col>
      <xdr:colOff>149225</xdr:colOff>
      <xdr:row>59</xdr:row>
      <xdr:rowOff>57150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41927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120650</xdr:rowOff>
    </xdr:from>
    <xdr:to>
      <xdr:col>11</xdr:col>
      <xdr:colOff>60325</xdr:colOff>
      <xdr:row>58</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137177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その他に含まれる経費である公営企業等への繰出金が多額となっていることから、類似団体平均より高い推移となっており、今後も同程度の繰出金が必要と見込まれる。</a:t>
          </a:r>
          <a:endParaRPr lang="ja-JP" altLang="ja-JP" sz="1400">
            <a:effectLst/>
          </a:endParaRPr>
        </a:p>
        <a:p>
          <a:r>
            <a:rPr kumimoji="1" lang="ja-JP" altLang="ja-JP" sz="1100">
              <a:solidFill>
                <a:schemeClr val="dk1"/>
              </a:solidFill>
              <a:effectLst/>
              <a:latin typeface="+mn-lt"/>
              <a:ea typeface="+mn-ea"/>
              <a:cs typeface="+mn-cs"/>
            </a:rPr>
            <a:t>　引き続き経費の節減や使用料・保険税等の適正化を図り、独立採算の原則に立ち返った財政運営及び介護予防・健康増進といった取組を努める。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132443</xdr:rowOff>
    </xdr:from>
    <xdr:to>
      <xdr:col>82</xdr:col>
      <xdr:colOff>107950</xdr:colOff>
      <xdr:row>61</xdr:row>
      <xdr:rowOff>80735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419443"/>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80735</xdr:rowOff>
    </xdr:from>
    <xdr:to>
      <xdr:col>78</xdr:col>
      <xdr:colOff>69850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539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113393</xdr:rowOff>
    </xdr:from>
    <xdr:to>
      <xdr:col>73</xdr:col>
      <xdr:colOff>180975</xdr:colOff>
      <xdr:row>61</xdr:row>
      <xdr:rowOff>135165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571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26307</xdr:rowOff>
    </xdr:from>
    <xdr:to>
      <xdr:col>69</xdr:col>
      <xdr:colOff>92075</xdr:colOff>
      <xdr:row>61</xdr:row>
      <xdr:rowOff>135165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4847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81643</xdr:rowOff>
    </xdr:from>
    <xdr:to>
      <xdr:col>82</xdr:col>
      <xdr:colOff>158750</xdr:colOff>
      <xdr:row>61</xdr:row>
      <xdr:rowOff>11793</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53720</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29935</xdr:rowOff>
    </xdr:from>
    <xdr:to>
      <xdr:col>78</xdr:col>
      <xdr:colOff>120650</xdr:colOff>
      <xdr:row>61</xdr:row>
      <xdr:rowOff>131535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4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116312</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57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62593</xdr:rowOff>
    </xdr:from>
    <xdr:to>
      <xdr:col>74</xdr:col>
      <xdr:colOff>31750</xdr:colOff>
      <xdr:row>61</xdr:row>
      <xdr:rowOff>164193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5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148970</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60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84365</xdr:rowOff>
    </xdr:from>
    <xdr:to>
      <xdr:col>69</xdr:col>
      <xdr:colOff>142875</xdr:colOff>
      <xdr:row>62</xdr:row>
      <xdr:rowOff>14515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170742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146957</xdr:rowOff>
    </xdr:from>
    <xdr:to>
      <xdr:col>65</xdr:col>
      <xdr:colOff>53975</xdr:colOff>
      <xdr:row>61</xdr:row>
      <xdr:rowOff>77107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61884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消防業務及びごみ・し尿処理業務を、他自治体への事務委託や一部事務組合による運営で行っているため、類似団体平均よりも高い推移となっている。</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新型コロナウイルス感染症拡大の影響による外出自粛によるごみ処分の増などの増加要因はあったものの、経常収入の増加により比率は減少となった。</a:t>
          </a:r>
          <a:endParaRPr lang="ja-JP" altLang="ja-JP" sz="1400">
            <a:effectLst/>
          </a:endParaRPr>
        </a:p>
        <a:p>
          <a:r>
            <a:rPr kumimoji="1" lang="ja-JP" altLang="ja-JP" sz="1100">
              <a:solidFill>
                <a:schemeClr val="dk1"/>
              </a:solidFill>
              <a:effectLst/>
              <a:latin typeface="+mn-lt"/>
              <a:ea typeface="+mn-ea"/>
              <a:cs typeface="+mn-cs"/>
            </a:rPr>
            <a:t>　今後も、施設改修に係る負担金の増加が見込まれることから、目的を達成した補助事業や、費用対効果の低い補助事業の見直し等に努める。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127000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809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122428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145288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2854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発行にあたっては、交付税措置のある地方債に限るなど、発行の抑制に努め、公債費に係る経常収支比率は類似団体平均を下回っている。令和２年度は大型事業の借入が終了したことや、昨今の低利率による影響により、公債費が減少していたが、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年度以降は、災害関連事業、一部事務組合等の元利償還金の開始により、大幅な増加が見込まれるため、実施事業の規模等を精査し、適切な事業規模での実施、計画的な地方債の発行に努める。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53848</xdr:rowOff>
    </xdr:from>
    <xdr:to>
      <xdr:col>24</xdr:col>
      <xdr:colOff>25400</xdr:colOff>
      <xdr:row>76</xdr:row>
      <xdr:rowOff>53848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84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53848</xdr:rowOff>
    </xdr:from>
    <xdr:to>
      <xdr:col>19</xdr:col>
      <xdr:colOff>187325</xdr:colOff>
      <xdr:row>76</xdr:row>
      <xdr:rowOff>113285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8404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113285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43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113285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43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xdr:rowOff>
    </xdr:from>
    <xdr:to>
      <xdr:col>24</xdr:col>
      <xdr:colOff>76200</xdr:colOff>
      <xdr:row>76</xdr:row>
      <xdr:rowOff>104648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19575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xdr:rowOff>
    </xdr:from>
    <xdr:to>
      <xdr:col>20</xdr:col>
      <xdr:colOff>38100</xdr:colOff>
      <xdr:row>76</xdr:row>
      <xdr:rowOff>104648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114825</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事業の見直しや事務の効率化等により改善傾向にはあるが引き続きコスト意識を持った行政運営を行う必要がある。</a:t>
          </a:r>
          <a:endParaRPr lang="ja-JP" altLang="ja-JP" sz="1400">
            <a:effectLst/>
          </a:endParaRPr>
        </a:p>
        <a:p>
          <a:r>
            <a:rPr kumimoji="1" lang="ja-JP" altLang="ja-JP" sz="1100">
              <a:solidFill>
                <a:schemeClr val="dk1"/>
              </a:solidFill>
              <a:effectLst/>
              <a:latin typeface="+mn-lt"/>
              <a:ea typeface="+mn-ea"/>
              <a:cs typeface="+mn-cs"/>
            </a:rPr>
            <a:t>　老朽施設の改修等の大規模事業や高齢化等による扶助費など、確実に増加し、経常収支比率が悪化することが見込まれるため、事務事業の見直しを更に進めることにより経常経費の削減に努める。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79</xdr:row>
      <xdr:rowOff>88900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54582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88900</xdr:rowOff>
    </xdr:from>
    <xdr:to>
      <xdr:col>78</xdr:col>
      <xdr:colOff>69850</xdr:colOff>
      <xdr:row>79</xdr:row>
      <xdr:rowOff>130811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6334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54611</xdr:rowOff>
    </xdr:from>
    <xdr:to>
      <xdr:col>73</xdr:col>
      <xdr:colOff>180975</xdr:colOff>
      <xdr:row>79</xdr:row>
      <xdr:rowOff>130811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5991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54611</xdr:rowOff>
    </xdr:from>
    <xdr:to>
      <xdr:col>69</xdr:col>
      <xdr:colOff>92075</xdr:colOff>
      <xdr:row>79</xdr:row>
      <xdr:rowOff>161289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5991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38100</xdr:rowOff>
    </xdr:from>
    <xdr:to>
      <xdr:col>78</xdr:col>
      <xdr:colOff>120650</xdr:colOff>
      <xdr:row>79</xdr:row>
      <xdr:rowOff>139700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124477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66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80011</xdr:rowOff>
    </xdr:from>
    <xdr:to>
      <xdr:col>74</xdr:col>
      <xdr:colOff>31750</xdr:colOff>
      <xdr:row>80</xdr:row>
      <xdr:rowOff>10161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166388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3811</xdr:rowOff>
    </xdr:from>
    <xdr:to>
      <xdr:col>69</xdr:col>
      <xdr:colOff>142875</xdr:colOff>
      <xdr:row>79</xdr:row>
      <xdr:rowOff>105411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90188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110489</xdr:rowOff>
    </xdr:from>
    <xdr:to>
      <xdr:col>65</xdr:col>
      <xdr:colOff>53975</xdr:colOff>
      <xdr:row>80</xdr:row>
      <xdr:rowOff>40639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25416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40388</xdr:rowOff>
    </xdr:from>
    <xdr:to>
      <xdr:col>29</xdr:col>
      <xdr:colOff>127000</xdr:colOff>
      <xdr:row>19</xdr:row>
      <xdr:rowOff>45450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45563"/>
          <a:ext cx="647700" cy="5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45450</xdr:rowOff>
    </xdr:from>
    <xdr:to>
      <xdr:col>26</xdr:col>
      <xdr:colOff>50800</xdr:colOff>
      <xdr:row>19</xdr:row>
      <xdr:rowOff>96770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50625"/>
          <a:ext cx="698500" cy="51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92247</xdr:rowOff>
    </xdr:from>
    <xdr:to>
      <xdr:col>22</xdr:col>
      <xdr:colOff>114300</xdr:colOff>
      <xdr:row>19</xdr:row>
      <xdr:rowOff>96770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97422"/>
          <a:ext cx="698500" cy="4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92247</xdr:rowOff>
    </xdr:from>
    <xdr:to>
      <xdr:col>18</xdr:col>
      <xdr:colOff>177800</xdr:colOff>
      <xdr:row>19</xdr:row>
      <xdr:rowOff>129901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97422"/>
          <a:ext cx="698500" cy="37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161038</xdr:rowOff>
    </xdr:from>
    <xdr:to>
      <xdr:col>29</xdr:col>
      <xdr:colOff>177800</xdr:colOff>
      <xdr:row>19</xdr:row>
      <xdr:rowOff>91188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94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133115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6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166100</xdr:rowOff>
    </xdr:from>
    <xdr:to>
      <xdr:col>26</xdr:col>
      <xdr:colOff>101600</xdr:colOff>
      <xdr:row>19</xdr:row>
      <xdr:rowOff>96250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99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81027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86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45970</xdr:rowOff>
    </xdr:from>
    <xdr:to>
      <xdr:col>22</xdr:col>
      <xdr:colOff>165100</xdr:colOff>
      <xdr:row>19</xdr:row>
      <xdr:rowOff>147570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51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132347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3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41447</xdr:rowOff>
    </xdr:from>
    <xdr:to>
      <xdr:col>19</xdr:col>
      <xdr:colOff>38100</xdr:colOff>
      <xdr:row>19</xdr:row>
      <xdr:rowOff>143047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46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127824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3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79101</xdr:rowOff>
    </xdr:from>
    <xdr:to>
      <xdr:col>15</xdr:col>
      <xdr:colOff>101600</xdr:colOff>
      <xdr:row>20</xdr:row>
      <xdr:rowOff>9251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8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165478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7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322053</xdr:rowOff>
    </xdr:from>
    <xdr:to>
      <xdr:col>29</xdr:col>
      <xdr:colOff>127000</xdr:colOff>
      <xdr:row>36</xdr:row>
      <xdr:rowOff>26512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32403"/>
          <a:ext cx="647700" cy="47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312356</xdr:rowOff>
    </xdr:from>
    <xdr:to>
      <xdr:col>26</xdr:col>
      <xdr:colOff>50800</xdr:colOff>
      <xdr:row>36</xdr:row>
      <xdr:rowOff>26512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22706"/>
          <a:ext cx="698500" cy="57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306756</xdr:rowOff>
    </xdr:from>
    <xdr:to>
      <xdr:col>22</xdr:col>
      <xdr:colOff>114300</xdr:colOff>
      <xdr:row>35</xdr:row>
      <xdr:rowOff>312356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17106"/>
          <a:ext cx="698500" cy="5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306756</xdr:rowOff>
    </xdr:from>
    <xdr:to>
      <xdr:col>18</xdr:col>
      <xdr:colOff>177800</xdr:colOff>
      <xdr:row>35</xdr:row>
      <xdr:rowOff>314681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17106"/>
          <a:ext cx="698500" cy="7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271253</xdr:rowOff>
    </xdr:from>
    <xdr:to>
      <xdr:col>29</xdr:col>
      <xdr:colOff>177800</xdr:colOff>
      <xdr:row>36</xdr:row>
      <xdr:rowOff>29953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81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243330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318612</xdr:rowOff>
    </xdr:from>
    <xdr:to>
      <xdr:col>26</xdr:col>
      <xdr:colOff>101600</xdr:colOff>
      <xdr:row>36</xdr:row>
      <xdr:rowOff>77312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28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62089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1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261556</xdr:rowOff>
    </xdr:from>
    <xdr:to>
      <xdr:col>22</xdr:col>
      <xdr:colOff>165100</xdr:colOff>
      <xdr:row>36</xdr:row>
      <xdr:rowOff>20256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71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30433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64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255956</xdr:rowOff>
    </xdr:from>
    <xdr:to>
      <xdr:col>19</xdr:col>
      <xdr:colOff>38100</xdr:colOff>
      <xdr:row>36</xdr:row>
      <xdr:rowOff>14656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66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24833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63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263881</xdr:rowOff>
    </xdr:from>
    <xdr:to>
      <xdr:col>15</xdr:col>
      <xdr:colOff>101600</xdr:colOff>
      <xdr:row>36</xdr:row>
      <xdr:rowOff>22581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74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32758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64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23,584
23,380
33.76
10,974,825
10,487,715
459,922
5,870,200
8,394,784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133852</xdr:rowOff>
    </xdr:from>
    <xdr:to>
      <xdr:col>24</xdr:col>
      <xdr:colOff>63500</xdr:colOff>
      <xdr:row>38</xdr:row>
      <xdr:rowOff>19533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77502"/>
          <a:ext cx="838200" cy="5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19533</xdr:rowOff>
    </xdr:from>
    <xdr:to>
      <xdr:col>19</xdr:col>
      <xdr:colOff>177800</xdr:colOff>
      <xdr:row>38</xdr:row>
      <xdr:rowOff>98495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34633"/>
          <a:ext cx="889000" cy="7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98495</xdr:rowOff>
    </xdr:from>
    <xdr:to>
      <xdr:col>15</xdr:col>
      <xdr:colOff>50800</xdr:colOff>
      <xdr:row>38</xdr:row>
      <xdr:rowOff>107467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13595"/>
          <a:ext cx="889000" cy="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78187</xdr:rowOff>
    </xdr:from>
    <xdr:to>
      <xdr:col>10</xdr:col>
      <xdr:colOff>114300</xdr:colOff>
      <xdr:row>38</xdr:row>
      <xdr:rowOff>107467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93287"/>
          <a:ext cx="889000" cy="2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83052</xdr:rowOff>
    </xdr:from>
    <xdr:to>
      <xdr:col>24</xdr:col>
      <xdr:colOff>114300</xdr:colOff>
      <xdr:row>38</xdr:row>
      <xdr:rowOff>13202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2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61479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0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140183</xdr:rowOff>
    </xdr:from>
    <xdr:to>
      <xdr:col>20</xdr:col>
      <xdr:colOff>38100</xdr:colOff>
      <xdr:row>38</xdr:row>
      <xdr:rowOff>70332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83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61460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7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47695</xdr:rowOff>
    </xdr:from>
    <xdr:to>
      <xdr:col>15</xdr:col>
      <xdr:colOff>101600</xdr:colOff>
      <xdr:row>38</xdr:row>
      <xdr:rowOff>149295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140422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5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56667</xdr:rowOff>
    </xdr:from>
    <xdr:to>
      <xdr:col>10</xdr:col>
      <xdr:colOff>165100</xdr:colOff>
      <xdr:row>38</xdr:row>
      <xdr:rowOff>158267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7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149394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6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27387</xdr:rowOff>
    </xdr:from>
    <xdr:to>
      <xdr:col>6</xdr:col>
      <xdr:colOff>38100</xdr:colOff>
      <xdr:row>38</xdr:row>
      <xdr:rowOff>128987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4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120114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3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54521</xdr:rowOff>
    </xdr:from>
    <xdr:to>
      <xdr:col>24</xdr:col>
      <xdr:colOff>63500</xdr:colOff>
      <xdr:row>56</xdr:row>
      <xdr:rowOff>127648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55721"/>
          <a:ext cx="838200" cy="7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127648</xdr:rowOff>
    </xdr:from>
    <xdr:to>
      <xdr:col>19</xdr:col>
      <xdr:colOff>177800</xdr:colOff>
      <xdr:row>56</xdr:row>
      <xdr:rowOff>127927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28848"/>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127927</xdr:rowOff>
    </xdr:from>
    <xdr:to>
      <xdr:col>15</xdr:col>
      <xdr:colOff>50800</xdr:colOff>
      <xdr:row>56</xdr:row>
      <xdr:rowOff>137084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29127"/>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137084</xdr:rowOff>
    </xdr:from>
    <xdr:to>
      <xdr:col>10</xdr:col>
      <xdr:colOff>114300</xdr:colOff>
      <xdr:row>57</xdr:row>
      <xdr:rowOff>88912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38284"/>
          <a:ext cx="889000" cy="12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30878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3721</xdr:rowOff>
    </xdr:from>
    <xdr:to>
      <xdr:col>24</xdr:col>
      <xdr:colOff>114300</xdr:colOff>
      <xdr:row>56</xdr:row>
      <xdr:rowOff>105321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0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26598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5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76848</xdr:rowOff>
    </xdr:from>
    <xdr:to>
      <xdr:col>20</xdr:col>
      <xdr:colOff>38100</xdr:colOff>
      <xdr:row>57</xdr:row>
      <xdr:rowOff>6998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7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23525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5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77127</xdr:rowOff>
    </xdr:from>
    <xdr:to>
      <xdr:col>15</xdr:col>
      <xdr:colOff>101600</xdr:colOff>
      <xdr:row>57</xdr:row>
      <xdr:rowOff>7277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7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23804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5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86284</xdr:rowOff>
    </xdr:from>
    <xdr:to>
      <xdr:col>10</xdr:col>
      <xdr:colOff>165100</xdr:colOff>
      <xdr:row>57</xdr:row>
      <xdr:rowOff>16434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8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32961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6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38112</xdr:rowOff>
    </xdr:from>
    <xdr:to>
      <xdr:col>6</xdr:col>
      <xdr:colOff>38100</xdr:colOff>
      <xdr:row>57</xdr:row>
      <xdr:rowOff>139712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1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130839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0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95031</xdr:rowOff>
    </xdr:from>
    <xdr:to>
      <xdr:col>24</xdr:col>
      <xdr:colOff>63500</xdr:colOff>
      <xdr:row>78</xdr:row>
      <xdr:rowOff>111399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68131"/>
          <a:ext cx="8382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111399</xdr:rowOff>
    </xdr:from>
    <xdr:to>
      <xdr:col>19</xdr:col>
      <xdr:colOff>177800</xdr:colOff>
      <xdr:row>78</xdr:row>
      <xdr:rowOff>116429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84499"/>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111170</xdr:rowOff>
    </xdr:from>
    <xdr:to>
      <xdr:col>15</xdr:col>
      <xdr:colOff>50800</xdr:colOff>
      <xdr:row>78</xdr:row>
      <xdr:rowOff>116429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84270"/>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111170</xdr:rowOff>
    </xdr:from>
    <xdr:to>
      <xdr:col>10</xdr:col>
      <xdr:colOff>114300</xdr:colOff>
      <xdr:row>78</xdr:row>
      <xdr:rowOff>113182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84270"/>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44231</xdr:rowOff>
    </xdr:from>
    <xdr:to>
      <xdr:col>24</xdr:col>
      <xdr:colOff>114300</xdr:colOff>
      <xdr:row>78</xdr:row>
      <xdr:rowOff>145831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130608</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32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60599</xdr:rowOff>
    </xdr:from>
    <xdr:to>
      <xdr:col>20</xdr:col>
      <xdr:colOff>38100</xdr:colOff>
      <xdr:row>78</xdr:row>
      <xdr:rowOff>162199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3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153326</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526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65629</xdr:rowOff>
    </xdr:from>
    <xdr:to>
      <xdr:col>15</xdr:col>
      <xdr:colOff>101600</xdr:colOff>
      <xdr:row>78</xdr:row>
      <xdr:rowOff>167229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3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158356</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531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60370</xdr:rowOff>
    </xdr:from>
    <xdr:to>
      <xdr:col>10</xdr:col>
      <xdr:colOff>165100</xdr:colOff>
      <xdr:row>78</xdr:row>
      <xdr:rowOff>161970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153097</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526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62382</xdr:rowOff>
    </xdr:from>
    <xdr:to>
      <xdr:col>6</xdr:col>
      <xdr:colOff>38100</xdr:colOff>
      <xdr:row>78</xdr:row>
      <xdr:rowOff>163982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3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155109</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528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215</xdr:rowOff>
    </xdr:from>
    <xdr:to>
      <xdr:col>24</xdr:col>
      <xdr:colOff>63500</xdr:colOff>
      <xdr:row>96</xdr:row>
      <xdr:rowOff>150761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287965"/>
          <a:ext cx="838200" cy="3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150761</xdr:rowOff>
    </xdr:from>
    <xdr:to>
      <xdr:col>19</xdr:col>
      <xdr:colOff>177800</xdr:colOff>
      <xdr:row>97</xdr:row>
      <xdr:rowOff>108305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09961"/>
          <a:ext cx="889000" cy="1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108305</xdr:rowOff>
    </xdr:from>
    <xdr:to>
      <xdr:col>15</xdr:col>
      <xdr:colOff>50800</xdr:colOff>
      <xdr:row>98</xdr:row>
      <xdr:rowOff>6071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38955"/>
          <a:ext cx="889000" cy="6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143039</xdr:rowOff>
    </xdr:from>
    <xdr:to>
      <xdr:col>10</xdr:col>
      <xdr:colOff>114300</xdr:colOff>
      <xdr:row>98</xdr:row>
      <xdr:rowOff>6071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773689"/>
          <a:ext cx="889000" cy="3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120865</xdr:rowOff>
    </xdr:from>
    <xdr:to>
      <xdr:col>24</xdr:col>
      <xdr:colOff>114300</xdr:colOff>
      <xdr:row>95</xdr:row>
      <xdr:rowOff>51015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2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143742</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08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99961</xdr:rowOff>
    </xdr:from>
    <xdr:to>
      <xdr:col>20</xdr:col>
      <xdr:colOff>38100</xdr:colOff>
      <xdr:row>97</xdr:row>
      <xdr:rowOff>30111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5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46638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33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57505</xdr:rowOff>
    </xdr:from>
    <xdr:to>
      <xdr:col>15</xdr:col>
      <xdr:colOff>101600</xdr:colOff>
      <xdr:row>97</xdr:row>
      <xdr:rowOff>159105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8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4182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46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126721</xdr:rowOff>
    </xdr:from>
    <xdr:to>
      <xdr:col>10</xdr:col>
      <xdr:colOff>165100</xdr:colOff>
      <xdr:row>98</xdr:row>
      <xdr:rowOff>56871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73398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5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92239</xdr:rowOff>
    </xdr:from>
    <xdr:to>
      <xdr:col>6</xdr:col>
      <xdr:colOff>38100</xdr:colOff>
      <xdr:row>98</xdr:row>
      <xdr:rowOff>22389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2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38916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49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56032</xdr:rowOff>
    </xdr:from>
    <xdr:to>
      <xdr:col>55</xdr:col>
      <xdr:colOff>0</xdr:colOff>
      <xdr:row>36</xdr:row>
      <xdr:rowOff>141256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199532"/>
          <a:ext cx="838200" cy="111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56032</xdr:rowOff>
    </xdr:from>
    <xdr:to>
      <xdr:col>50</xdr:col>
      <xdr:colOff>114300</xdr:colOff>
      <xdr:row>37</xdr:row>
      <xdr:rowOff>32737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199532"/>
          <a:ext cx="889000" cy="117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32737</xdr:rowOff>
    </xdr:from>
    <xdr:to>
      <xdr:col>45</xdr:col>
      <xdr:colOff>177800</xdr:colOff>
      <xdr:row>37</xdr:row>
      <xdr:rowOff>57001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76387"/>
          <a:ext cx="889000" cy="2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57001</xdr:rowOff>
    </xdr:from>
    <xdr:to>
      <xdr:col>41</xdr:col>
      <xdr:colOff>50800</xdr:colOff>
      <xdr:row>37</xdr:row>
      <xdr:rowOff>60408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00651"/>
          <a:ext cx="889000" cy="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90456</xdr:rowOff>
    </xdr:from>
    <xdr:to>
      <xdr:col>55</xdr:col>
      <xdr:colOff>50800</xdr:colOff>
      <xdr:row>37</xdr:row>
      <xdr:rowOff>20606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6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68883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5232</xdr:rowOff>
    </xdr:from>
    <xdr:to>
      <xdr:col>50</xdr:col>
      <xdr:colOff>165100</xdr:colOff>
      <xdr:row>30</xdr:row>
      <xdr:rowOff>106832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14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97959</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24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153387</xdr:rowOff>
    </xdr:from>
    <xdr:to>
      <xdr:col>46</xdr:col>
      <xdr:colOff>38100</xdr:colOff>
      <xdr:row>37</xdr:row>
      <xdr:rowOff>83537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2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74664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1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6201</xdr:rowOff>
    </xdr:from>
    <xdr:to>
      <xdr:col>41</xdr:col>
      <xdr:colOff>101600</xdr:colOff>
      <xdr:row>37</xdr:row>
      <xdr:rowOff>107801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98928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4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9608</xdr:rowOff>
    </xdr:from>
    <xdr:to>
      <xdr:col>36</xdr:col>
      <xdr:colOff>165100</xdr:colOff>
      <xdr:row>37</xdr:row>
      <xdr:rowOff>111208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5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102335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95416</xdr:rowOff>
    </xdr:from>
    <xdr:to>
      <xdr:col>55</xdr:col>
      <xdr:colOff>0</xdr:colOff>
      <xdr:row>57</xdr:row>
      <xdr:rowOff>93788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696616"/>
          <a:ext cx="838200" cy="16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95416</xdr:rowOff>
    </xdr:from>
    <xdr:to>
      <xdr:col>50</xdr:col>
      <xdr:colOff>114300</xdr:colOff>
      <xdr:row>57</xdr:row>
      <xdr:rowOff>134808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696616"/>
          <a:ext cx="889000" cy="2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81370</xdr:rowOff>
    </xdr:from>
    <xdr:to>
      <xdr:col>45</xdr:col>
      <xdr:colOff>177800</xdr:colOff>
      <xdr:row>57</xdr:row>
      <xdr:rowOff>134808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854020"/>
          <a:ext cx="889000" cy="5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81370</xdr:rowOff>
    </xdr:from>
    <xdr:to>
      <xdr:col>41</xdr:col>
      <xdr:colOff>50800</xdr:colOff>
      <xdr:row>57</xdr:row>
      <xdr:rowOff>163909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854020"/>
          <a:ext cx="889000" cy="8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136424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42988</xdr:rowOff>
    </xdr:from>
    <xdr:to>
      <xdr:col>55</xdr:col>
      <xdr:colOff>50800</xdr:colOff>
      <xdr:row>57</xdr:row>
      <xdr:rowOff>144588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65865</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6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44616</xdr:rowOff>
    </xdr:from>
    <xdr:to>
      <xdr:col>50</xdr:col>
      <xdr:colOff>165100</xdr:colOff>
      <xdr:row>56</xdr:row>
      <xdr:rowOff>146216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4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162743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42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84008</xdr:rowOff>
    </xdr:from>
    <xdr:to>
      <xdr:col>46</xdr:col>
      <xdr:colOff>38100</xdr:colOff>
      <xdr:row>58</xdr:row>
      <xdr:rowOff>14158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5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5285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4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30570</xdr:rowOff>
    </xdr:from>
    <xdr:to>
      <xdr:col>41</xdr:col>
      <xdr:colOff>101600</xdr:colOff>
      <xdr:row>57</xdr:row>
      <xdr:rowOff>132170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148697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57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113109</xdr:rowOff>
    </xdr:from>
    <xdr:to>
      <xdr:col>36</xdr:col>
      <xdr:colOff>165100</xdr:colOff>
      <xdr:row>58</xdr:row>
      <xdr:rowOff>43259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8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34386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7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105704</xdr:rowOff>
    </xdr:from>
    <xdr:to>
      <xdr:col>55</xdr:col>
      <xdr:colOff>0</xdr:colOff>
      <xdr:row>77</xdr:row>
      <xdr:rowOff>139455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135904"/>
          <a:ext cx="838200" cy="20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9165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82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105704</xdr:rowOff>
    </xdr:from>
    <xdr:to>
      <xdr:col>50</xdr:col>
      <xdr:colOff>114300</xdr:colOff>
      <xdr:row>78</xdr:row>
      <xdr:rowOff>120531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135904"/>
          <a:ext cx="889000" cy="35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120531</xdr:rowOff>
    </xdr:from>
    <xdr:to>
      <xdr:col>45</xdr:col>
      <xdr:colOff>177800</xdr:colOff>
      <xdr:row>78</xdr:row>
      <xdr:rowOff>141415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493631"/>
          <a:ext cx="889000" cy="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141415</xdr:rowOff>
    </xdr:from>
    <xdr:to>
      <xdr:col>41</xdr:col>
      <xdr:colOff>50800</xdr:colOff>
      <xdr:row>79</xdr:row>
      <xdr:rowOff>69895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14515"/>
          <a:ext cx="889000" cy="9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88655</xdr:rowOff>
    </xdr:from>
    <xdr:to>
      <xdr:col>55</xdr:col>
      <xdr:colOff>50800</xdr:colOff>
      <xdr:row>78</xdr:row>
      <xdr:rowOff>18805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9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111532</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14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54904</xdr:rowOff>
    </xdr:from>
    <xdr:to>
      <xdr:col>50</xdr:col>
      <xdr:colOff>165100</xdr:colOff>
      <xdr:row>76</xdr:row>
      <xdr:rowOff>156504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08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1581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86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69731</xdr:rowOff>
    </xdr:from>
    <xdr:to>
      <xdr:col>46</xdr:col>
      <xdr:colOff>38100</xdr:colOff>
      <xdr:row>78</xdr:row>
      <xdr:rowOff>171331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4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162458</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3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90615</xdr:rowOff>
    </xdr:from>
    <xdr:to>
      <xdr:col>41</xdr:col>
      <xdr:colOff>101600</xdr:colOff>
      <xdr:row>79</xdr:row>
      <xdr:rowOff>20765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11892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5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19095</xdr:rowOff>
    </xdr:from>
    <xdr:to>
      <xdr:col>36</xdr:col>
      <xdr:colOff>165100</xdr:colOff>
      <xdr:row>79</xdr:row>
      <xdr:rowOff>120695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111822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65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113525</xdr:rowOff>
    </xdr:from>
    <xdr:to>
      <xdr:col>55</xdr:col>
      <xdr:colOff>0</xdr:colOff>
      <xdr:row>98</xdr:row>
      <xdr:rowOff>16672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744175"/>
          <a:ext cx="838200" cy="7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113525</xdr:rowOff>
    </xdr:from>
    <xdr:to>
      <xdr:col>50</xdr:col>
      <xdr:colOff>114300</xdr:colOff>
      <xdr:row>98</xdr:row>
      <xdr:rowOff>41649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744175"/>
          <a:ext cx="889000" cy="9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166492</xdr:rowOff>
    </xdr:from>
    <xdr:to>
      <xdr:col>45</xdr:col>
      <xdr:colOff>177800</xdr:colOff>
      <xdr:row>98</xdr:row>
      <xdr:rowOff>41649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797142"/>
          <a:ext cx="889000" cy="4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166492</xdr:rowOff>
    </xdr:from>
    <xdr:to>
      <xdr:col>41</xdr:col>
      <xdr:colOff>50800</xdr:colOff>
      <xdr:row>98</xdr:row>
      <xdr:rowOff>6686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797142"/>
          <a:ext cx="889000" cy="1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137322</xdr:rowOff>
    </xdr:from>
    <xdr:to>
      <xdr:col>55</xdr:col>
      <xdr:colOff>50800</xdr:colOff>
      <xdr:row>98</xdr:row>
      <xdr:rowOff>67472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6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96699</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55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62725</xdr:rowOff>
    </xdr:from>
    <xdr:to>
      <xdr:col>50</xdr:col>
      <xdr:colOff>165100</xdr:colOff>
      <xdr:row>97</xdr:row>
      <xdr:rowOff>164325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6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9402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46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162299</xdr:rowOff>
    </xdr:from>
    <xdr:to>
      <xdr:col>46</xdr:col>
      <xdr:colOff>38100</xdr:colOff>
      <xdr:row>98</xdr:row>
      <xdr:rowOff>92449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9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83576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88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115692</xdr:rowOff>
    </xdr:from>
    <xdr:to>
      <xdr:col>41</xdr:col>
      <xdr:colOff>101600</xdr:colOff>
      <xdr:row>98</xdr:row>
      <xdr:rowOff>45842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4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62369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52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127336</xdr:rowOff>
    </xdr:from>
    <xdr:to>
      <xdr:col>36</xdr:col>
      <xdr:colOff>165100</xdr:colOff>
      <xdr:row>98</xdr:row>
      <xdr:rowOff>57486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5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74013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53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20015</xdr:rowOff>
    </xdr:from>
    <xdr:to>
      <xdr:col>85</xdr:col>
      <xdr:colOff>127000</xdr:colOff>
      <xdr:row>38</xdr:row>
      <xdr:rowOff>127153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535115"/>
          <a:ext cx="838200" cy="10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115384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630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120853</xdr:rowOff>
    </xdr:from>
    <xdr:to>
      <xdr:col>81</xdr:col>
      <xdr:colOff>50800</xdr:colOff>
      <xdr:row>38</xdr:row>
      <xdr:rowOff>20015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293053"/>
          <a:ext cx="889000" cy="2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65371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75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120853</xdr:rowOff>
    </xdr:from>
    <xdr:to>
      <xdr:col>76</xdr:col>
      <xdr:colOff>114300</xdr:colOff>
      <xdr:row>37</xdr:row>
      <xdr:rowOff>24079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293053"/>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60659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7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24079</xdr:rowOff>
    </xdr:from>
    <xdr:to>
      <xdr:col>71</xdr:col>
      <xdr:colOff>177800</xdr:colOff>
      <xdr:row>39</xdr:row>
      <xdr:rowOff>42570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367729"/>
          <a:ext cx="889000" cy="36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67403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75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76353</xdr:rowOff>
    </xdr:from>
    <xdr:to>
      <xdr:col>85</xdr:col>
      <xdr:colOff>177800</xdr:colOff>
      <xdr:row>39</xdr:row>
      <xdr:rowOff>6503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59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35729</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37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140665</xdr:rowOff>
    </xdr:from>
    <xdr:to>
      <xdr:col>81</xdr:col>
      <xdr:colOff>101600</xdr:colOff>
      <xdr:row>38</xdr:row>
      <xdr:rowOff>70815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4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87342</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14111" y="625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70053</xdr:rowOff>
    </xdr:from>
    <xdr:to>
      <xdr:col>76</xdr:col>
      <xdr:colOff>165100</xdr:colOff>
      <xdr:row>37</xdr:row>
      <xdr:rowOff>203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2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16730</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25111" y="60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144729</xdr:rowOff>
    </xdr:from>
    <xdr:to>
      <xdr:col>72</xdr:col>
      <xdr:colOff>38100</xdr:colOff>
      <xdr:row>37</xdr:row>
      <xdr:rowOff>74879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3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91406</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36111" y="60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163220</xdr:rowOff>
    </xdr:from>
    <xdr:to>
      <xdr:col>67</xdr:col>
      <xdr:colOff>101600</xdr:colOff>
      <xdr:row>39</xdr:row>
      <xdr:rowOff>93370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84497</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771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168667</xdr:rowOff>
    </xdr:from>
    <xdr:to>
      <xdr:col>85</xdr:col>
      <xdr:colOff>127000</xdr:colOff>
      <xdr:row>77</xdr:row>
      <xdr:rowOff>28127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98867"/>
          <a:ext cx="838200" cy="3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792</xdr:rowOff>
    </xdr:from>
    <xdr:to>
      <xdr:col>81</xdr:col>
      <xdr:colOff>50800</xdr:colOff>
      <xdr:row>77</xdr:row>
      <xdr:rowOff>28127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202442"/>
          <a:ext cx="889000" cy="2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792</xdr:rowOff>
    </xdr:from>
    <xdr:to>
      <xdr:col>76</xdr:col>
      <xdr:colOff>114300</xdr:colOff>
      <xdr:row>77</xdr:row>
      <xdr:rowOff>9643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02442"/>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9643</xdr:rowOff>
    </xdr:from>
    <xdr:to>
      <xdr:col>71</xdr:col>
      <xdr:colOff>177800</xdr:colOff>
      <xdr:row>77</xdr:row>
      <xdr:rowOff>12598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11293"/>
          <a:ext cx="8890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117867</xdr:rowOff>
    </xdr:from>
    <xdr:to>
      <xdr:col>85</xdr:col>
      <xdr:colOff>177800</xdr:colOff>
      <xdr:row>77</xdr:row>
      <xdr:rowOff>48017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4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96294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148777</xdr:rowOff>
    </xdr:from>
    <xdr:to>
      <xdr:col>81</xdr:col>
      <xdr:colOff>101600</xdr:colOff>
      <xdr:row>77</xdr:row>
      <xdr:rowOff>78927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7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70054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7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121442</xdr:rowOff>
    </xdr:from>
    <xdr:to>
      <xdr:col>76</xdr:col>
      <xdr:colOff>165100</xdr:colOff>
      <xdr:row>77</xdr:row>
      <xdr:rowOff>51592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5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42719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4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130293</xdr:rowOff>
    </xdr:from>
    <xdr:to>
      <xdr:col>72</xdr:col>
      <xdr:colOff>38100</xdr:colOff>
      <xdr:row>77</xdr:row>
      <xdr:rowOff>60443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6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51570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5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133248</xdr:rowOff>
    </xdr:from>
    <xdr:to>
      <xdr:col>67</xdr:col>
      <xdr:colOff>101600</xdr:colOff>
      <xdr:row>77</xdr:row>
      <xdr:rowOff>63398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6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54525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5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79547</xdr:rowOff>
    </xdr:from>
    <xdr:to>
      <xdr:col>85</xdr:col>
      <xdr:colOff>127000</xdr:colOff>
      <xdr:row>98</xdr:row>
      <xdr:rowOff>155710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81647"/>
          <a:ext cx="838200" cy="7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155710</xdr:rowOff>
    </xdr:from>
    <xdr:to>
      <xdr:col>81</xdr:col>
      <xdr:colOff>50800</xdr:colOff>
      <xdr:row>98</xdr:row>
      <xdr:rowOff>170828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957810"/>
          <a:ext cx="889000" cy="1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160449</xdr:rowOff>
    </xdr:from>
    <xdr:to>
      <xdr:col>76</xdr:col>
      <xdr:colOff>114300</xdr:colOff>
      <xdr:row>98</xdr:row>
      <xdr:rowOff>170828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62549"/>
          <a:ext cx="8890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160449</xdr:rowOff>
    </xdr:from>
    <xdr:to>
      <xdr:col>71</xdr:col>
      <xdr:colOff>177800</xdr:colOff>
      <xdr:row>99</xdr:row>
      <xdr:rowOff>13162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62549"/>
          <a:ext cx="889000" cy="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28747</xdr:rowOff>
    </xdr:from>
    <xdr:to>
      <xdr:col>85</xdr:col>
      <xdr:colOff>177800</xdr:colOff>
      <xdr:row>98</xdr:row>
      <xdr:rowOff>130347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7174</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104910</xdr:rowOff>
    </xdr:from>
    <xdr:to>
      <xdr:col>81</xdr:col>
      <xdr:colOff>101600</xdr:colOff>
      <xdr:row>99</xdr:row>
      <xdr:rowOff>35060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0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26187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99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120028</xdr:rowOff>
    </xdr:from>
    <xdr:to>
      <xdr:col>76</xdr:col>
      <xdr:colOff>165100</xdr:colOff>
      <xdr:row>99</xdr:row>
      <xdr:rowOff>50178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2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41305</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701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109649</xdr:rowOff>
    </xdr:from>
    <xdr:to>
      <xdr:col>72</xdr:col>
      <xdr:colOff>38100</xdr:colOff>
      <xdr:row>99</xdr:row>
      <xdr:rowOff>39799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1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30926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0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133812</xdr:rowOff>
    </xdr:from>
    <xdr:to>
      <xdr:col>67</xdr:col>
      <xdr:colOff>101600</xdr:colOff>
      <xdr:row>99</xdr:row>
      <xdr:rowOff>63962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3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55089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2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96800</xdr:rowOff>
    </xdr:from>
    <xdr:to>
      <xdr:col>116</xdr:col>
      <xdr:colOff>63500</xdr:colOff>
      <xdr:row>56</xdr:row>
      <xdr:rowOff>99238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9698000"/>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60545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1000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99238</xdr:rowOff>
    </xdr:from>
    <xdr:to>
      <xdr:col>111</xdr:col>
      <xdr:colOff>177800</xdr:colOff>
      <xdr:row>56</xdr:row>
      <xdr:rowOff>103200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700438"/>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147566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103200</xdr:rowOff>
    </xdr:from>
    <xdr:to>
      <xdr:col>107</xdr:col>
      <xdr:colOff>50800</xdr:colOff>
      <xdr:row>56</xdr:row>
      <xdr:rowOff>108153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70440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155338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108153</xdr:rowOff>
    </xdr:from>
    <xdr:to>
      <xdr:col>102</xdr:col>
      <xdr:colOff>114300</xdr:colOff>
      <xdr:row>56</xdr:row>
      <xdr:rowOff>111963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970935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152671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153661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46000</xdr:rowOff>
    </xdr:from>
    <xdr:to>
      <xdr:col>116</xdr:col>
      <xdr:colOff>114300</xdr:colOff>
      <xdr:row>56</xdr:row>
      <xdr:rowOff>147600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6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68877</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49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48438</xdr:rowOff>
    </xdr:from>
    <xdr:to>
      <xdr:col>112</xdr:col>
      <xdr:colOff>38100</xdr:colOff>
      <xdr:row>56</xdr:row>
      <xdr:rowOff>150038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64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166565</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42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52400</xdr:rowOff>
    </xdr:from>
    <xdr:to>
      <xdr:col>107</xdr:col>
      <xdr:colOff>101600</xdr:colOff>
      <xdr:row>56</xdr:row>
      <xdr:rowOff>154000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6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170527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42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57353</xdr:rowOff>
    </xdr:from>
    <xdr:to>
      <xdr:col>102</xdr:col>
      <xdr:colOff>165100</xdr:colOff>
      <xdr:row>56</xdr:row>
      <xdr:rowOff>158953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65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4030</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43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61163</xdr:rowOff>
    </xdr:from>
    <xdr:to>
      <xdr:col>98</xdr:col>
      <xdr:colOff>38100</xdr:colOff>
      <xdr:row>56</xdr:row>
      <xdr:rowOff>162763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6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7840</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4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78263</xdr:rowOff>
    </xdr:from>
    <xdr:to>
      <xdr:col>116</xdr:col>
      <xdr:colOff>63500</xdr:colOff>
      <xdr:row>75</xdr:row>
      <xdr:rowOff>79693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937013"/>
          <a:ext cx="8382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78263</xdr:rowOff>
    </xdr:from>
    <xdr:to>
      <xdr:col>111</xdr:col>
      <xdr:colOff>177800</xdr:colOff>
      <xdr:row>75</xdr:row>
      <xdr:rowOff>119926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937013"/>
          <a:ext cx="889000" cy="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111201</xdr:rowOff>
    </xdr:from>
    <xdr:to>
      <xdr:col>107</xdr:col>
      <xdr:colOff>50800</xdr:colOff>
      <xdr:row>75</xdr:row>
      <xdr:rowOff>119926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969951"/>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99561</xdr:rowOff>
    </xdr:from>
    <xdr:to>
      <xdr:col>102</xdr:col>
      <xdr:colOff>114300</xdr:colOff>
      <xdr:row>75</xdr:row>
      <xdr:rowOff>111201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958311"/>
          <a:ext cx="889000" cy="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28893</xdr:rowOff>
    </xdr:from>
    <xdr:to>
      <xdr:col>116</xdr:col>
      <xdr:colOff>114300</xdr:colOff>
      <xdr:row>75</xdr:row>
      <xdr:rowOff>130493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8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51770</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3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27463</xdr:rowOff>
    </xdr:from>
    <xdr:to>
      <xdr:col>112</xdr:col>
      <xdr:colOff>38100</xdr:colOff>
      <xdr:row>75</xdr:row>
      <xdr:rowOff>129063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8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145590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66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69126</xdr:rowOff>
    </xdr:from>
    <xdr:to>
      <xdr:col>107</xdr:col>
      <xdr:colOff>101600</xdr:colOff>
      <xdr:row>75</xdr:row>
      <xdr:rowOff>170726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15803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7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60401</xdr:rowOff>
    </xdr:from>
    <xdr:to>
      <xdr:col>102</xdr:col>
      <xdr:colOff>165100</xdr:colOff>
      <xdr:row>75</xdr:row>
      <xdr:rowOff>162001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1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7078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69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48761</xdr:rowOff>
    </xdr:from>
    <xdr:to>
      <xdr:col>98</xdr:col>
      <xdr:colOff>38100</xdr:colOff>
      <xdr:row>75</xdr:row>
      <xdr:rowOff>150361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0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166888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8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・「災害復旧事業費」は、</a:t>
          </a:r>
          <a:r>
            <a:rPr kumimoji="1" lang="ja-JP" altLang="en-US" sz="1100">
              <a:solidFill>
                <a:schemeClr val="dk1"/>
              </a:solidFill>
              <a:effectLst/>
              <a:latin typeface="+mn-lt"/>
              <a:ea typeface="+mn-ea"/>
              <a:cs typeface="+mn-cs"/>
            </a:rPr>
            <a:t>減少傾向にあり、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年度７月豪雨</a:t>
          </a:r>
          <a:r>
            <a:rPr kumimoji="1" lang="ja-JP" altLang="en-US" sz="1100">
              <a:solidFill>
                <a:schemeClr val="dk1"/>
              </a:solidFill>
              <a:effectLst/>
              <a:latin typeface="+mn-lt"/>
              <a:ea typeface="+mn-ea"/>
              <a:cs typeface="+mn-cs"/>
            </a:rPr>
            <a:t>で被災した災害復旧事業についても令和４年度で</a:t>
          </a:r>
          <a:r>
            <a:rPr kumimoji="1" lang="ja-JP" altLang="ja-JP" sz="1100">
              <a:solidFill>
                <a:schemeClr val="dk1"/>
              </a:solidFill>
              <a:effectLst/>
              <a:latin typeface="+mn-lt"/>
              <a:ea typeface="+mn-ea"/>
              <a:cs typeface="+mn-cs"/>
            </a:rPr>
            <a:t>事業完了</a:t>
          </a:r>
          <a:r>
            <a:rPr kumimoji="1" lang="ja-JP" altLang="en-US" sz="1100">
              <a:solidFill>
                <a:schemeClr val="dk1"/>
              </a:solidFill>
              <a:effectLst/>
              <a:latin typeface="+mn-lt"/>
              <a:ea typeface="+mn-ea"/>
              <a:cs typeface="+mn-cs"/>
            </a:rPr>
            <a:t>予定となっている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・「扶助費」は、</a:t>
          </a:r>
          <a:r>
            <a:rPr kumimoji="1" lang="ja-JP" altLang="en-US" sz="1100">
              <a:solidFill>
                <a:schemeClr val="dk1"/>
              </a:solidFill>
              <a:effectLst/>
              <a:latin typeface="+mn-lt"/>
              <a:ea typeface="+mn-ea"/>
              <a:cs typeface="+mn-cs"/>
            </a:rPr>
            <a:t>新型コロナウイルス感染症拡大の影響による低所得者や子育て世代向けの給付の影響により増加している。急激な増加は一時的な要因ではあるが、保育所への入所希望者の増など経常的に必要となる経費も増加している。</a:t>
          </a:r>
          <a:endParaRPr lang="ja-JP" altLang="ja-JP" sz="1400">
            <a:effectLst/>
          </a:endParaRPr>
        </a:p>
        <a:p>
          <a:r>
            <a:rPr kumimoji="1" lang="ja-JP" altLang="ja-JP" sz="1100">
              <a:solidFill>
                <a:schemeClr val="dk1"/>
              </a:solidFill>
              <a:effectLst/>
              <a:latin typeface="+mn-lt"/>
              <a:ea typeface="+mn-ea"/>
              <a:cs typeface="+mn-cs"/>
            </a:rPr>
            <a:t>・「普通建設事業費」は、防災行政無線のデジタル化事業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小中学校のトイレ改修事業等</a:t>
          </a:r>
          <a:r>
            <a:rPr kumimoji="1" lang="ja-JP" altLang="en-US" sz="1100">
              <a:solidFill>
                <a:schemeClr val="dk1"/>
              </a:solidFill>
              <a:effectLst/>
              <a:latin typeface="+mn-lt"/>
              <a:ea typeface="+mn-ea"/>
              <a:cs typeface="+mn-cs"/>
            </a:rPr>
            <a:t>が完了したことで</a:t>
          </a:r>
          <a:r>
            <a:rPr kumimoji="1" lang="ja-JP" altLang="ja-JP" sz="1100">
              <a:solidFill>
                <a:schemeClr val="dk1"/>
              </a:solidFill>
              <a:effectLst/>
              <a:latin typeface="+mn-lt"/>
              <a:ea typeface="+mn-ea"/>
              <a:cs typeface="+mn-cs"/>
            </a:rPr>
            <a:t>大幅な</a:t>
          </a:r>
          <a:r>
            <a:rPr kumimoji="1" lang="ja-JP" altLang="en-US" sz="1100">
              <a:solidFill>
                <a:schemeClr val="dk1"/>
              </a:solidFill>
              <a:effectLst/>
              <a:latin typeface="+mn-lt"/>
              <a:ea typeface="+mn-ea"/>
              <a:cs typeface="+mn-cs"/>
            </a:rPr>
            <a:t>減と</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が、今後は老朽化した学校教育施設の改築等など増加要因が多い。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繰出金」は、類似団体平均と比較して一人当たりコストが高い状況となっている。これは、生活インフラである下水道事業や社会保障関連経費である後期高齢者医療事業等への繰出金が多額となっているものであり、今後も同程度が見込まれる。公営企業については、引き続き、経費の節減や使用料の適正化を図ることなどにより、独立採算の原則に立ち返った財政運営に努める。社会保障関連経費については、高齢者のうち後期高齢化率が今後高くなることから、介護予防等の健康増進事業に努め医療費等の適正化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23,584
23,380
33.76
10,974,825
10,487,715
459,922
5,870,200
8,394,784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164084</xdr:rowOff>
    </xdr:from>
    <xdr:to>
      <xdr:col>24</xdr:col>
      <xdr:colOff>63500</xdr:colOff>
      <xdr:row>34</xdr:row>
      <xdr:rowOff>16637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21934"/>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98552</xdr:rowOff>
    </xdr:from>
    <xdr:to>
      <xdr:col>19</xdr:col>
      <xdr:colOff>177800</xdr:colOff>
      <xdr:row>34</xdr:row>
      <xdr:rowOff>16637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56402"/>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98552</xdr:rowOff>
    </xdr:from>
    <xdr:to>
      <xdr:col>15</xdr:col>
      <xdr:colOff>50800</xdr:colOff>
      <xdr:row>33</xdr:row>
      <xdr:rowOff>121793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56402"/>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84836</xdr:rowOff>
    </xdr:from>
    <xdr:to>
      <xdr:col>10</xdr:col>
      <xdr:colOff>114300</xdr:colOff>
      <xdr:row>33</xdr:row>
      <xdr:rowOff>121793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42686"/>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113284</xdr:rowOff>
    </xdr:from>
    <xdr:to>
      <xdr:col>24</xdr:col>
      <xdr:colOff>114300</xdr:colOff>
      <xdr:row>34</xdr:row>
      <xdr:rowOff>43434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7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136161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137287</xdr:rowOff>
    </xdr:from>
    <xdr:to>
      <xdr:col>20</xdr:col>
      <xdr:colOff>38100</xdr:colOff>
      <xdr:row>34</xdr:row>
      <xdr:rowOff>67437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9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83964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7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47752</xdr:rowOff>
    </xdr:from>
    <xdr:to>
      <xdr:col>15</xdr:col>
      <xdr:colOff>101600</xdr:colOff>
      <xdr:row>33</xdr:row>
      <xdr:rowOff>149352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165879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70993</xdr:rowOff>
    </xdr:from>
    <xdr:to>
      <xdr:col>10</xdr:col>
      <xdr:colOff>165100</xdr:colOff>
      <xdr:row>34</xdr:row>
      <xdr:rowOff>1143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2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17670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0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34036</xdr:rowOff>
    </xdr:from>
    <xdr:to>
      <xdr:col>6</xdr:col>
      <xdr:colOff>38100</xdr:colOff>
      <xdr:row>33</xdr:row>
      <xdr:rowOff>135636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152163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6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154353</xdr:rowOff>
    </xdr:from>
    <xdr:to>
      <xdr:col>24</xdr:col>
      <xdr:colOff>63500</xdr:colOff>
      <xdr:row>57</xdr:row>
      <xdr:rowOff>123393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84103"/>
          <a:ext cx="838200" cy="31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154353</xdr:rowOff>
    </xdr:from>
    <xdr:to>
      <xdr:col>19</xdr:col>
      <xdr:colOff>177800</xdr:colOff>
      <xdr:row>58</xdr:row>
      <xdr:rowOff>32148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84103"/>
          <a:ext cx="889000" cy="39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1767</xdr:rowOff>
    </xdr:from>
    <xdr:to>
      <xdr:col>15</xdr:col>
      <xdr:colOff>50800</xdr:colOff>
      <xdr:row>58</xdr:row>
      <xdr:rowOff>32148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45867"/>
          <a:ext cx="889000" cy="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1767</xdr:rowOff>
    </xdr:from>
    <xdr:to>
      <xdr:col>10</xdr:col>
      <xdr:colOff>114300</xdr:colOff>
      <xdr:row>58</xdr:row>
      <xdr:rowOff>32860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45867"/>
          <a:ext cx="889000" cy="3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72593</xdr:rowOff>
    </xdr:from>
    <xdr:to>
      <xdr:col>24</xdr:col>
      <xdr:colOff>114300</xdr:colOff>
      <xdr:row>58</xdr:row>
      <xdr:rowOff>2743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51020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103553</xdr:rowOff>
    </xdr:from>
    <xdr:to>
      <xdr:col>20</xdr:col>
      <xdr:colOff>38100</xdr:colOff>
      <xdr:row>56</xdr:row>
      <xdr:rowOff>33703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3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24830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2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152798</xdr:rowOff>
    </xdr:from>
    <xdr:to>
      <xdr:col>15</xdr:col>
      <xdr:colOff>101600</xdr:colOff>
      <xdr:row>58</xdr:row>
      <xdr:rowOff>82948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2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74075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1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122417</xdr:rowOff>
    </xdr:from>
    <xdr:to>
      <xdr:col>10</xdr:col>
      <xdr:colOff>165100</xdr:colOff>
      <xdr:row>58</xdr:row>
      <xdr:rowOff>52567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43694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8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153510</xdr:rowOff>
    </xdr:from>
    <xdr:to>
      <xdr:col>6</xdr:col>
      <xdr:colOff>38100</xdr:colOff>
      <xdr:row>58</xdr:row>
      <xdr:rowOff>83660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74787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108885</xdr:rowOff>
    </xdr:from>
    <xdr:to>
      <xdr:col>24</xdr:col>
      <xdr:colOff>63500</xdr:colOff>
      <xdr:row>76</xdr:row>
      <xdr:rowOff>101250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67635"/>
          <a:ext cx="838200" cy="16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101250</xdr:rowOff>
    </xdr:from>
    <xdr:to>
      <xdr:col>19</xdr:col>
      <xdr:colOff>177800</xdr:colOff>
      <xdr:row>77</xdr:row>
      <xdr:rowOff>6159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31450"/>
          <a:ext cx="889000" cy="7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158910</xdr:rowOff>
    </xdr:from>
    <xdr:to>
      <xdr:col>15</xdr:col>
      <xdr:colOff>50800</xdr:colOff>
      <xdr:row>77</xdr:row>
      <xdr:rowOff>6159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89110"/>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158910</xdr:rowOff>
    </xdr:from>
    <xdr:to>
      <xdr:col>10</xdr:col>
      <xdr:colOff>114300</xdr:colOff>
      <xdr:row>77</xdr:row>
      <xdr:rowOff>104076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89110"/>
          <a:ext cx="889000" cy="11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58085</xdr:rowOff>
    </xdr:from>
    <xdr:to>
      <xdr:col>24</xdr:col>
      <xdr:colOff>114300</xdr:colOff>
      <xdr:row>75</xdr:row>
      <xdr:rowOff>159685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1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80962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6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50450</xdr:rowOff>
    </xdr:from>
    <xdr:to>
      <xdr:col>20</xdr:col>
      <xdr:colOff>38100</xdr:colOff>
      <xdr:row>76</xdr:row>
      <xdr:rowOff>152050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168577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5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126809</xdr:rowOff>
    </xdr:from>
    <xdr:to>
      <xdr:col>15</xdr:col>
      <xdr:colOff>101600</xdr:colOff>
      <xdr:row>77</xdr:row>
      <xdr:rowOff>56959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5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73486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3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108110</xdr:rowOff>
    </xdr:from>
    <xdr:to>
      <xdr:col>10</xdr:col>
      <xdr:colOff>165100</xdr:colOff>
      <xdr:row>77</xdr:row>
      <xdr:rowOff>38260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3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54787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1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53276</xdr:rowOff>
    </xdr:from>
    <xdr:to>
      <xdr:col>6</xdr:col>
      <xdr:colOff>38100</xdr:colOff>
      <xdr:row>77</xdr:row>
      <xdr:rowOff>154876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5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171403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3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28470</xdr:rowOff>
    </xdr:from>
    <xdr:to>
      <xdr:col>24</xdr:col>
      <xdr:colOff>63500</xdr:colOff>
      <xdr:row>98</xdr:row>
      <xdr:rowOff>170512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30570"/>
          <a:ext cx="838200" cy="14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170512</xdr:rowOff>
    </xdr:from>
    <xdr:to>
      <xdr:col>19</xdr:col>
      <xdr:colOff>177800</xdr:colOff>
      <xdr:row>99</xdr:row>
      <xdr:rowOff>7178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72612"/>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7178</xdr:rowOff>
    </xdr:from>
    <xdr:to>
      <xdr:col>15</xdr:col>
      <xdr:colOff>50800</xdr:colOff>
      <xdr:row>99</xdr:row>
      <xdr:rowOff>9627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80728"/>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9627</xdr:rowOff>
    </xdr:from>
    <xdr:to>
      <xdr:col>10</xdr:col>
      <xdr:colOff>114300</xdr:colOff>
      <xdr:row>99</xdr:row>
      <xdr:rowOff>26575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83177"/>
          <a:ext cx="889000" cy="1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149120</xdr:rowOff>
    </xdr:from>
    <xdr:to>
      <xdr:col>24</xdr:col>
      <xdr:colOff>114300</xdr:colOff>
      <xdr:row>98</xdr:row>
      <xdr:rowOff>79270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64047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9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119712</xdr:rowOff>
    </xdr:from>
    <xdr:to>
      <xdr:col>20</xdr:col>
      <xdr:colOff>38100</xdr:colOff>
      <xdr:row>99</xdr:row>
      <xdr:rowOff>49862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40989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1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127828</xdr:rowOff>
    </xdr:from>
    <xdr:to>
      <xdr:col>15</xdr:col>
      <xdr:colOff>101600</xdr:colOff>
      <xdr:row>99</xdr:row>
      <xdr:rowOff>57978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49105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2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130277</xdr:rowOff>
    </xdr:from>
    <xdr:to>
      <xdr:col>10</xdr:col>
      <xdr:colOff>165100</xdr:colOff>
      <xdr:row>99</xdr:row>
      <xdr:rowOff>60427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51554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2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147225</xdr:rowOff>
    </xdr:from>
    <xdr:to>
      <xdr:col>6</xdr:col>
      <xdr:colOff>38100</xdr:colOff>
      <xdr:row>99</xdr:row>
      <xdr:rowOff>77375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68502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4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123372</xdr:rowOff>
    </xdr:from>
    <xdr:to>
      <xdr:col>55</xdr:col>
      <xdr:colOff>0</xdr:colOff>
      <xdr:row>37</xdr:row>
      <xdr:rowOff>125004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46702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69613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125004</xdr:rowOff>
    </xdr:from>
    <xdr:to>
      <xdr:col>50</xdr:col>
      <xdr:colOff>114300</xdr:colOff>
      <xdr:row>37</xdr:row>
      <xdr:rowOff>127617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468654"/>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9851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127617</xdr:rowOff>
    </xdr:from>
    <xdr:to>
      <xdr:col>45</xdr:col>
      <xdr:colOff>177800</xdr:colOff>
      <xdr:row>37</xdr:row>
      <xdr:rowOff>131209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471267"/>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168564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131209</xdr:rowOff>
    </xdr:from>
    <xdr:to>
      <xdr:col>41</xdr:col>
      <xdr:colOff>50800</xdr:colOff>
      <xdr:row>37</xdr:row>
      <xdr:rowOff>133822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474859"/>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157134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72572</xdr:rowOff>
    </xdr:from>
    <xdr:to>
      <xdr:col>55</xdr:col>
      <xdr:colOff>50800</xdr:colOff>
      <xdr:row>38</xdr:row>
      <xdr:rowOff>2722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95449</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26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74204</xdr:rowOff>
    </xdr:from>
    <xdr:to>
      <xdr:col>50</xdr:col>
      <xdr:colOff>165100</xdr:colOff>
      <xdr:row>38</xdr:row>
      <xdr:rowOff>4355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178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20881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193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76817</xdr:rowOff>
    </xdr:from>
    <xdr:to>
      <xdr:col>46</xdr:col>
      <xdr:colOff>38100</xdr:colOff>
      <xdr:row>38</xdr:row>
      <xdr:rowOff>6967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23494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195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80409</xdr:rowOff>
    </xdr:from>
    <xdr:to>
      <xdr:col>41</xdr:col>
      <xdr:colOff>101600</xdr:colOff>
      <xdr:row>38</xdr:row>
      <xdr:rowOff>10559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27086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199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83022</xdr:rowOff>
    </xdr:from>
    <xdr:to>
      <xdr:col>36</xdr:col>
      <xdr:colOff>165100</xdr:colOff>
      <xdr:row>38</xdr:row>
      <xdr:rowOff>13171</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26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29699</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201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18804</xdr:rowOff>
    </xdr:from>
    <xdr:to>
      <xdr:col>55</xdr:col>
      <xdr:colOff>0</xdr:colOff>
      <xdr:row>59</xdr:row>
      <xdr:rowOff>49616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34354"/>
          <a:ext cx="838200" cy="3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18804</xdr:rowOff>
    </xdr:from>
    <xdr:to>
      <xdr:col>50</xdr:col>
      <xdr:colOff>114300</xdr:colOff>
      <xdr:row>59</xdr:row>
      <xdr:rowOff>36161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34354"/>
          <a:ext cx="889000" cy="1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33597</xdr:rowOff>
    </xdr:from>
    <xdr:to>
      <xdr:col>45</xdr:col>
      <xdr:colOff>177800</xdr:colOff>
      <xdr:row>59</xdr:row>
      <xdr:rowOff>36161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49147"/>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33597</xdr:rowOff>
    </xdr:from>
    <xdr:to>
      <xdr:col>41</xdr:col>
      <xdr:colOff>50800</xdr:colOff>
      <xdr:row>59</xdr:row>
      <xdr:rowOff>64588</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49147"/>
          <a:ext cx="889000" cy="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170266</xdr:rowOff>
    </xdr:from>
    <xdr:to>
      <xdr:col>55</xdr:col>
      <xdr:colOff>50800</xdr:colOff>
      <xdr:row>59</xdr:row>
      <xdr:rowOff>100416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1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85193</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139454</xdr:rowOff>
    </xdr:from>
    <xdr:to>
      <xdr:col>50</xdr:col>
      <xdr:colOff>165100</xdr:colOff>
      <xdr:row>59</xdr:row>
      <xdr:rowOff>69604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60731</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7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156811</xdr:rowOff>
    </xdr:from>
    <xdr:to>
      <xdr:col>46</xdr:col>
      <xdr:colOff>38100</xdr:colOff>
      <xdr:row>59</xdr:row>
      <xdr:rowOff>86961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0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78088</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9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154247</xdr:rowOff>
    </xdr:from>
    <xdr:to>
      <xdr:col>41</xdr:col>
      <xdr:colOff>101600</xdr:colOff>
      <xdr:row>59</xdr:row>
      <xdr:rowOff>84397</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9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75524</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9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13788</xdr:rowOff>
    </xdr:from>
    <xdr:to>
      <xdr:col>36</xdr:col>
      <xdr:colOff>165100</xdr:colOff>
      <xdr:row>59</xdr:row>
      <xdr:rowOff>115388</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2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106515</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2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101981</xdr:rowOff>
    </xdr:from>
    <xdr:to>
      <xdr:col>55</xdr:col>
      <xdr:colOff>0</xdr:colOff>
      <xdr:row>76</xdr:row>
      <xdr:rowOff>12004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2960731"/>
          <a:ext cx="838200" cy="8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6931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37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12004</xdr:rowOff>
    </xdr:from>
    <xdr:to>
      <xdr:col>50</xdr:col>
      <xdr:colOff>114300</xdr:colOff>
      <xdr:row>77</xdr:row>
      <xdr:rowOff>28006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04220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24166</xdr:rowOff>
    </xdr:from>
    <xdr:to>
      <xdr:col>45</xdr:col>
      <xdr:colOff>177800</xdr:colOff>
      <xdr:row>77</xdr:row>
      <xdr:rowOff>28006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225816"/>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24166</xdr:rowOff>
    </xdr:from>
    <xdr:to>
      <xdr:col>41</xdr:col>
      <xdr:colOff>50800</xdr:colOff>
      <xdr:row>77</xdr:row>
      <xdr:rowOff>34956</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225816"/>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51181</xdr:rowOff>
    </xdr:from>
    <xdr:to>
      <xdr:col>55</xdr:col>
      <xdr:colOff>50800</xdr:colOff>
      <xdr:row>75</xdr:row>
      <xdr:rowOff>152781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9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74058</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7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132654</xdr:rowOff>
    </xdr:from>
    <xdr:to>
      <xdr:col>50</xdr:col>
      <xdr:colOff>165100</xdr:colOff>
      <xdr:row>76</xdr:row>
      <xdr:rowOff>62804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99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53931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08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148656</xdr:rowOff>
    </xdr:from>
    <xdr:to>
      <xdr:col>46</xdr:col>
      <xdr:colOff>38100</xdr:colOff>
      <xdr:row>77</xdr:row>
      <xdr:rowOff>78806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17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69933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27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144816</xdr:rowOff>
    </xdr:from>
    <xdr:to>
      <xdr:col>41</xdr:col>
      <xdr:colOff>101600</xdr:colOff>
      <xdr:row>77</xdr:row>
      <xdr:rowOff>74966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17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66093</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26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155606</xdr:rowOff>
    </xdr:from>
    <xdr:to>
      <xdr:col>36</xdr:col>
      <xdr:colOff>165100</xdr:colOff>
      <xdr:row>77</xdr:row>
      <xdr:rowOff>85756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18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76883</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2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85251</xdr:rowOff>
    </xdr:from>
    <xdr:to>
      <xdr:col>55</xdr:col>
      <xdr:colOff>0</xdr:colOff>
      <xdr:row>96</xdr:row>
      <xdr:rowOff>130342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544451"/>
          <a:ext cx="838200" cy="4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130342</xdr:rowOff>
    </xdr:from>
    <xdr:to>
      <xdr:col>50</xdr:col>
      <xdr:colOff>114300</xdr:colOff>
      <xdr:row>96</xdr:row>
      <xdr:rowOff>171403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589542"/>
          <a:ext cx="889000" cy="4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171403</xdr:rowOff>
    </xdr:from>
    <xdr:to>
      <xdr:col>45</xdr:col>
      <xdr:colOff>177800</xdr:colOff>
      <xdr:row>97</xdr:row>
      <xdr:rowOff>91351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630603"/>
          <a:ext cx="889000" cy="9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20199</xdr:rowOff>
    </xdr:from>
    <xdr:to>
      <xdr:col>41</xdr:col>
      <xdr:colOff>50800</xdr:colOff>
      <xdr:row>97</xdr:row>
      <xdr:rowOff>91351</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50849"/>
          <a:ext cx="889000" cy="7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34451</xdr:rowOff>
    </xdr:from>
    <xdr:to>
      <xdr:col>55</xdr:col>
      <xdr:colOff>50800</xdr:colOff>
      <xdr:row>96</xdr:row>
      <xdr:rowOff>136051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49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12878</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79542</xdr:rowOff>
    </xdr:from>
    <xdr:to>
      <xdr:col>50</xdr:col>
      <xdr:colOff>165100</xdr:colOff>
      <xdr:row>97</xdr:row>
      <xdr:rowOff>9692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3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63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120603</xdr:rowOff>
    </xdr:from>
    <xdr:to>
      <xdr:col>46</xdr:col>
      <xdr:colOff>38100</xdr:colOff>
      <xdr:row>97</xdr:row>
      <xdr:rowOff>50753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7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41880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67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40551</xdr:rowOff>
    </xdr:from>
    <xdr:to>
      <xdr:col>41</xdr:col>
      <xdr:colOff>101600</xdr:colOff>
      <xdr:row>97</xdr:row>
      <xdr:rowOff>142151</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133278</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140849</xdr:rowOff>
    </xdr:from>
    <xdr:to>
      <xdr:col>36</xdr:col>
      <xdr:colOff>165100</xdr:colOff>
      <xdr:row>97</xdr:row>
      <xdr:rowOff>70999</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0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62126</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69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50889</xdr:rowOff>
    </xdr:from>
    <xdr:to>
      <xdr:col>85</xdr:col>
      <xdr:colOff>127000</xdr:colOff>
      <xdr:row>36</xdr:row>
      <xdr:rowOff>39116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5708739"/>
          <a:ext cx="838200" cy="50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3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50889</xdr:rowOff>
    </xdr:from>
    <xdr:to>
      <xdr:col>81</xdr:col>
      <xdr:colOff>50800</xdr:colOff>
      <xdr:row>37</xdr:row>
      <xdr:rowOff>3359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5708739"/>
          <a:ext cx="889000" cy="63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3359</xdr:rowOff>
    </xdr:from>
    <xdr:to>
      <xdr:col>76</xdr:col>
      <xdr:colOff>114300</xdr:colOff>
      <xdr:row>37</xdr:row>
      <xdr:rowOff>134099</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347009"/>
          <a:ext cx="889000" cy="13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119088</xdr:rowOff>
    </xdr:from>
    <xdr:to>
      <xdr:col>71</xdr:col>
      <xdr:colOff>177800</xdr:colOff>
      <xdr:row>37</xdr:row>
      <xdr:rowOff>134099</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462738"/>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159766</xdr:rowOff>
    </xdr:from>
    <xdr:to>
      <xdr:col>85</xdr:col>
      <xdr:colOff>177800</xdr:colOff>
      <xdr:row>36</xdr:row>
      <xdr:rowOff>89916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1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11193</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01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89</xdr:rowOff>
    </xdr:from>
    <xdr:to>
      <xdr:col>81</xdr:col>
      <xdr:colOff>101600</xdr:colOff>
      <xdr:row>33</xdr:row>
      <xdr:rowOff>101689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565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118216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54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124009</xdr:rowOff>
    </xdr:from>
    <xdr:to>
      <xdr:col>76</xdr:col>
      <xdr:colOff>165100</xdr:colOff>
      <xdr:row>37</xdr:row>
      <xdr:rowOff>54159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29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70686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07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83299</xdr:rowOff>
    </xdr:from>
    <xdr:to>
      <xdr:col>72</xdr:col>
      <xdr:colOff>38100</xdr:colOff>
      <xdr:row>38</xdr:row>
      <xdr:rowOff>13449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4577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68288</xdr:rowOff>
    </xdr:from>
    <xdr:to>
      <xdr:col>67</xdr:col>
      <xdr:colOff>101600</xdr:colOff>
      <xdr:row>37</xdr:row>
      <xdr:rowOff>169888</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1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161015</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0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48667</xdr:rowOff>
    </xdr:from>
    <xdr:to>
      <xdr:col>85</xdr:col>
      <xdr:colOff>127000</xdr:colOff>
      <xdr:row>57</xdr:row>
      <xdr:rowOff>143751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821317"/>
          <a:ext cx="838200" cy="9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48667</xdr:rowOff>
    </xdr:from>
    <xdr:to>
      <xdr:col>81</xdr:col>
      <xdr:colOff>50800</xdr:colOff>
      <xdr:row>57</xdr:row>
      <xdr:rowOff>131535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821317"/>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97240</xdr:rowOff>
    </xdr:from>
    <xdr:to>
      <xdr:col>76</xdr:col>
      <xdr:colOff>114300</xdr:colOff>
      <xdr:row>57</xdr:row>
      <xdr:rowOff>131535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869890"/>
          <a:ext cx="889000" cy="3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97240</xdr:rowOff>
    </xdr:from>
    <xdr:to>
      <xdr:col>71</xdr:col>
      <xdr:colOff>177800</xdr:colOff>
      <xdr:row>57</xdr:row>
      <xdr:rowOff>123282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869890"/>
          <a:ext cx="889000" cy="2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92951</xdr:rowOff>
    </xdr:from>
    <xdr:to>
      <xdr:col>85</xdr:col>
      <xdr:colOff>177800</xdr:colOff>
      <xdr:row>58</xdr:row>
      <xdr:rowOff>23101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11805</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169317</xdr:rowOff>
    </xdr:from>
    <xdr:to>
      <xdr:col>81</xdr:col>
      <xdr:colOff>101600</xdr:colOff>
      <xdr:row>57</xdr:row>
      <xdr:rowOff>99467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7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115994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5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80735</xdr:rowOff>
    </xdr:from>
    <xdr:to>
      <xdr:col>76</xdr:col>
      <xdr:colOff>165100</xdr:colOff>
      <xdr:row>58</xdr:row>
      <xdr:rowOff>10885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5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2012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4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46440</xdr:rowOff>
    </xdr:from>
    <xdr:to>
      <xdr:col>72</xdr:col>
      <xdr:colOff>38100</xdr:colOff>
      <xdr:row>57</xdr:row>
      <xdr:rowOff>148040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1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164567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59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72482</xdr:rowOff>
    </xdr:from>
    <xdr:to>
      <xdr:col>67</xdr:col>
      <xdr:colOff>101600</xdr:colOff>
      <xdr:row>58</xdr:row>
      <xdr:rowOff>2632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165209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20016</xdr:rowOff>
    </xdr:from>
    <xdr:to>
      <xdr:col>85</xdr:col>
      <xdr:colOff>127000</xdr:colOff>
      <xdr:row>78</xdr:row>
      <xdr:rowOff>118414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393116"/>
          <a:ext cx="838200" cy="9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115321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488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120853</xdr:rowOff>
    </xdr:from>
    <xdr:to>
      <xdr:col>81</xdr:col>
      <xdr:colOff>50800</xdr:colOff>
      <xdr:row>78</xdr:row>
      <xdr:rowOff>20016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151053"/>
          <a:ext cx="889000" cy="2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65371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0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120853</xdr:rowOff>
    </xdr:from>
    <xdr:to>
      <xdr:col>76</xdr:col>
      <xdr:colOff>114300</xdr:colOff>
      <xdr:row>77</xdr:row>
      <xdr:rowOff>24079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151053"/>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60659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6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24079</xdr:rowOff>
    </xdr:from>
    <xdr:to>
      <xdr:col>71</xdr:col>
      <xdr:colOff>177800</xdr:colOff>
      <xdr:row>79</xdr:row>
      <xdr:rowOff>42571</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225729"/>
          <a:ext cx="889000" cy="36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67403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61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67614</xdr:rowOff>
    </xdr:from>
    <xdr:to>
      <xdr:col>85</xdr:col>
      <xdr:colOff>177800</xdr:colOff>
      <xdr:row>78</xdr:row>
      <xdr:rowOff>169214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4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26991</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22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140666</xdr:rowOff>
    </xdr:from>
    <xdr:to>
      <xdr:col>81</xdr:col>
      <xdr:colOff>101600</xdr:colOff>
      <xdr:row>78</xdr:row>
      <xdr:rowOff>70816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3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87343</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14111" y="1311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70053</xdr:rowOff>
    </xdr:from>
    <xdr:to>
      <xdr:col>76</xdr:col>
      <xdr:colOff>165100</xdr:colOff>
      <xdr:row>77</xdr:row>
      <xdr:rowOff>203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10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16730</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25111" y="1287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144729</xdr:rowOff>
    </xdr:from>
    <xdr:to>
      <xdr:col>72</xdr:col>
      <xdr:colOff>38100</xdr:colOff>
      <xdr:row>77</xdr:row>
      <xdr:rowOff>74879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17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91406</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36111" y="1295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163221</xdr:rowOff>
    </xdr:from>
    <xdr:to>
      <xdr:col>67</xdr:col>
      <xdr:colOff>101600</xdr:colOff>
      <xdr:row>79</xdr:row>
      <xdr:rowOff>93371</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84498</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629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168667</xdr:rowOff>
    </xdr:from>
    <xdr:to>
      <xdr:col>85</xdr:col>
      <xdr:colOff>127000</xdr:colOff>
      <xdr:row>97</xdr:row>
      <xdr:rowOff>28127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627867"/>
          <a:ext cx="838200" cy="3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792</xdr:rowOff>
    </xdr:from>
    <xdr:to>
      <xdr:col>81</xdr:col>
      <xdr:colOff>50800</xdr:colOff>
      <xdr:row>97</xdr:row>
      <xdr:rowOff>28127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631442"/>
          <a:ext cx="889000" cy="2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792</xdr:rowOff>
    </xdr:from>
    <xdr:to>
      <xdr:col>76</xdr:col>
      <xdr:colOff>114300</xdr:colOff>
      <xdr:row>97</xdr:row>
      <xdr:rowOff>9643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631442"/>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9643</xdr:rowOff>
    </xdr:from>
    <xdr:to>
      <xdr:col>71</xdr:col>
      <xdr:colOff>177800</xdr:colOff>
      <xdr:row>97</xdr:row>
      <xdr:rowOff>12598</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640293"/>
          <a:ext cx="8890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117867</xdr:rowOff>
    </xdr:from>
    <xdr:to>
      <xdr:col>85</xdr:col>
      <xdr:colOff>177800</xdr:colOff>
      <xdr:row>97</xdr:row>
      <xdr:rowOff>48017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57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96294</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55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148777</xdr:rowOff>
    </xdr:from>
    <xdr:to>
      <xdr:col>81</xdr:col>
      <xdr:colOff>101600</xdr:colOff>
      <xdr:row>97</xdr:row>
      <xdr:rowOff>78927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60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70054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7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121442</xdr:rowOff>
    </xdr:from>
    <xdr:to>
      <xdr:col>76</xdr:col>
      <xdr:colOff>165100</xdr:colOff>
      <xdr:row>97</xdr:row>
      <xdr:rowOff>51592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58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42719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67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130293</xdr:rowOff>
    </xdr:from>
    <xdr:to>
      <xdr:col>72</xdr:col>
      <xdr:colOff>38100</xdr:colOff>
      <xdr:row>97</xdr:row>
      <xdr:rowOff>60443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58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51570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68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133248</xdr:rowOff>
    </xdr:from>
    <xdr:to>
      <xdr:col>67</xdr:col>
      <xdr:colOff>101600</xdr:colOff>
      <xdr:row>97</xdr:row>
      <xdr:rowOff>63398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59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54525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68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・「総務費」は、</a:t>
          </a:r>
          <a:r>
            <a:rPr kumimoji="1" lang="ja-JP" altLang="en-US" sz="1100">
              <a:solidFill>
                <a:schemeClr val="dk1"/>
              </a:solidFill>
              <a:effectLst/>
              <a:latin typeface="+mn-lt"/>
              <a:ea typeface="+mn-ea"/>
              <a:cs typeface="+mn-cs"/>
            </a:rPr>
            <a:t>令和２年度は</a:t>
          </a:r>
          <a:r>
            <a:rPr kumimoji="1" lang="ja-JP" altLang="ja-JP" sz="1100">
              <a:solidFill>
                <a:schemeClr val="dk1"/>
              </a:solidFill>
              <a:effectLst/>
              <a:latin typeface="+mn-lt"/>
              <a:ea typeface="+mn-ea"/>
              <a:cs typeface="+mn-cs"/>
            </a:rPr>
            <a:t>特別定額給付金給付事業に影響により</a:t>
          </a:r>
          <a:r>
            <a:rPr kumimoji="1" lang="ja-JP" altLang="en-US" sz="1100">
              <a:solidFill>
                <a:schemeClr val="dk1"/>
              </a:solidFill>
              <a:effectLst/>
              <a:latin typeface="+mn-lt"/>
              <a:ea typeface="+mn-ea"/>
              <a:cs typeface="+mn-cs"/>
            </a:rPr>
            <a:t>突出して増加していた影響で、令和３年度は大幅な減とはなっているが、従前と比較すると庁舎の大規模修繕等の影響により高い数値となっている。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・「消防費」は、防災行政無線デジタル化</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東</a:t>
          </a:r>
          <a:r>
            <a:rPr kumimoji="1" lang="ja-JP" altLang="ja-JP" sz="1100">
              <a:solidFill>
                <a:schemeClr val="dk1"/>
              </a:solidFill>
              <a:effectLst/>
              <a:latin typeface="+mn-lt"/>
              <a:ea typeface="+mn-ea"/>
              <a:cs typeface="+mn-cs"/>
            </a:rPr>
            <a:t>防災交流センター建設などの大型事業</a:t>
          </a:r>
          <a:r>
            <a:rPr kumimoji="1" lang="ja-JP" altLang="en-US" sz="1100">
              <a:solidFill>
                <a:schemeClr val="dk1"/>
              </a:solidFill>
              <a:effectLst/>
              <a:latin typeface="+mn-lt"/>
              <a:ea typeface="+mn-ea"/>
              <a:cs typeface="+mn-cs"/>
            </a:rPr>
            <a:t>が終了したことにより大幅な減となっているが、西防災交流センター新館建設等</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高止まりの状況は続いている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・「商工費」は、新型コロナウイルス感染症拡大の経済支援対策など</a:t>
          </a:r>
          <a:r>
            <a:rPr kumimoji="1" lang="ja-JP" altLang="en-US" sz="1100">
              <a:solidFill>
                <a:schemeClr val="dk1"/>
              </a:solidFill>
              <a:effectLst/>
              <a:latin typeface="+mn-lt"/>
              <a:ea typeface="+mn-ea"/>
              <a:cs typeface="+mn-cs"/>
            </a:rPr>
            <a:t>のための地域経済応援クーポンの発行等に</a:t>
          </a:r>
          <a:r>
            <a:rPr kumimoji="1" lang="ja-JP" altLang="ja-JP" sz="1100">
              <a:solidFill>
                <a:schemeClr val="dk1"/>
              </a:solidFill>
              <a:effectLst/>
              <a:latin typeface="+mn-lt"/>
              <a:ea typeface="+mn-ea"/>
              <a:cs typeface="+mn-cs"/>
            </a:rPr>
            <a:t>よる</a:t>
          </a:r>
          <a:r>
            <a:rPr kumimoji="1" lang="ja-JP" altLang="en-US" sz="1100">
              <a:solidFill>
                <a:schemeClr val="dk1"/>
              </a:solidFill>
              <a:effectLst/>
              <a:latin typeface="+mn-lt"/>
              <a:ea typeface="+mn-ea"/>
              <a:cs typeface="+mn-cs"/>
            </a:rPr>
            <a:t>影響で増加している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・「衛生費」は、令和３年度が突出しているが、これは新型コロナウイルスワクチン接種事業によるもので、全国平均も同様に上昇している。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・「災害復旧費」は、平成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年度７月豪雨</a:t>
          </a:r>
          <a:r>
            <a:rPr kumimoji="1" lang="ja-JP" altLang="en-US" sz="1100">
              <a:solidFill>
                <a:schemeClr val="dk1"/>
              </a:solidFill>
              <a:effectLst/>
              <a:latin typeface="+mn-lt"/>
              <a:ea typeface="+mn-ea"/>
              <a:cs typeface="+mn-cs"/>
            </a:rPr>
            <a:t>を始め、令和２、３年度と豪雨による激甚災害による影響によるものだが、</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で全ての災害復旧事業が完了見込となっている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年度以降、特に平成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年７月豪雨の影響により大きく減少していたが、令和</a:t>
          </a:r>
          <a:r>
            <a:rPr kumimoji="1" lang="ja-JP" altLang="en-US" sz="1100">
              <a:solidFill>
                <a:schemeClr val="dk1"/>
              </a:solidFill>
              <a:effectLst/>
              <a:latin typeface="+mn-lt"/>
              <a:ea typeface="+mn-ea"/>
              <a:cs typeface="+mn-cs"/>
            </a:rPr>
            <a:t>２，３</a:t>
          </a:r>
          <a:r>
            <a:rPr kumimoji="1" lang="ja-JP" altLang="ja-JP" sz="1100">
              <a:solidFill>
                <a:schemeClr val="dk1"/>
              </a:solidFill>
              <a:effectLst/>
              <a:latin typeface="+mn-lt"/>
              <a:ea typeface="+mn-ea"/>
              <a:cs typeface="+mn-cs"/>
            </a:rPr>
            <a:t>年度は、新型コロナウイルス感染症拡大の影響による事業中止などもあり、増加となった。</a:t>
          </a:r>
          <a:endParaRPr lang="ja-JP" altLang="ja-JP" sz="1400">
            <a:effectLst/>
          </a:endParaRPr>
        </a:p>
        <a:p>
          <a:r>
            <a:rPr kumimoji="1" lang="ja-JP" altLang="ja-JP" sz="1100">
              <a:solidFill>
                <a:schemeClr val="dk1"/>
              </a:solidFill>
              <a:effectLst/>
              <a:latin typeface="+mn-lt"/>
              <a:ea typeface="+mn-ea"/>
              <a:cs typeface="+mn-cs"/>
            </a:rPr>
            <a:t>　「実質収支額」は、扶助費等の決算額等の影響から、例年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億円前後発生している。更なる精査を行い、適正水準（</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％）となるよう努める。</a:t>
          </a:r>
          <a:endParaRPr lang="ja-JP" altLang="ja-JP" sz="1400">
            <a:effectLst/>
          </a:endParaRPr>
        </a:p>
        <a:p>
          <a:r>
            <a:rPr kumimoji="1" lang="ja-JP" altLang="ja-JP" sz="1100">
              <a:solidFill>
                <a:schemeClr val="dk1"/>
              </a:solidFill>
              <a:effectLst/>
              <a:latin typeface="+mn-lt"/>
              <a:ea typeface="+mn-ea"/>
              <a:cs typeface="+mn-cs"/>
            </a:rPr>
            <a:t>　「実質単年度収支」は、令和</a:t>
          </a:r>
          <a:r>
            <a:rPr kumimoji="1" lang="ja-JP" altLang="en-US" sz="1100">
              <a:solidFill>
                <a:schemeClr val="dk1"/>
              </a:solidFill>
              <a:effectLst/>
              <a:latin typeface="+mn-lt"/>
              <a:ea typeface="+mn-ea"/>
              <a:cs typeface="+mn-cs"/>
            </a:rPr>
            <a:t>２，３</a:t>
          </a:r>
          <a:r>
            <a:rPr kumimoji="1" lang="ja-JP" altLang="ja-JP" sz="1100">
              <a:solidFill>
                <a:schemeClr val="dk1"/>
              </a:solidFill>
              <a:effectLst/>
              <a:latin typeface="+mn-lt"/>
              <a:ea typeface="+mn-ea"/>
              <a:cs typeface="+mn-cs"/>
            </a:rPr>
            <a:t>年度は、財政調整基金積立の取崩しがなかったことなどにより、</a:t>
          </a:r>
          <a:r>
            <a:rPr kumimoji="1" lang="ja-JP" altLang="en-US" sz="1100">
              <a:solidFill>
                <a:schemeClr val="dk1"/>
              </a:solidFill>
              <a:effectLst/>
              <a:latin typeface="+mn-lt"/>
              <a:ea typeface="+mn-ea"/>
              <a:cs typeface="+mn-cs"/>
            </a:rPr>
            <a:t>２年続けての</a:t>
          </a:r>
          <a:r>
            <a:rPr kumimoji="1" lang="ja-JP" altLang="ja-JP" sz="1100">
              <a:solidFill>
                <a:schemeClr val="dk1"/>
              </a:solidFill>
              <a:effectLst/>
              <a:latin typeface="+mn-lt"/>
              <a:ea typeface="+mn-ea"/>
              <a:cs typeface="+mn-cs"/>
            </a:rPr>
            <a:t>黒字となっている。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全会計において、黒字となっている。</a:t>
          </a:r>
          <a:endParaRPr lang="ja-JP" altLang="ja-JP" sz="1400">
            <a:effectLst/>
          </a:endParaRPr>
        </a:p>
        <a:p>
          <a:r>
            <a:rPr kumimoji="1" lang="ja-JP" altLang="ja-JP" sz="1100">
              <a:solidFill>
                <a:schemeClr val="dk1"/>
              </a:solidFill>
              <a:effectLst/>
              <a:latin typeface="+mn-lt"/>
              <a:ea typeface="+mn-ea"/>
              <a:cs typeface="+mn-cs"/>
            </a:rPr>
            <a:t>引き続き、経費節減や使用料の適正化、事務事業の見直し等により、財政の健全化に努める。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10974825</v>
      </c>
      <c r="BO4" s="488"/>
      <c r="BP4" s="488"/>
      <c r="BQ4" s="488"/>
      <c r="BR4" s="488"/>
      <c r="BS4" s="488"/>
      <c r="BT4" s="488"/>
      <c r="BU4" s="489"/>
      <c r="BV4" s="487">
        <v>13290291</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7.8</v>
      </c>
      <c r="CU4" s="628"/>
      <c r="CV4" s="628"/>
      <c r="CW4" s="628"/>
      <c r="CX4" s="628"/>
      <c r="CY4" s="628"/>
      <c r="CZ4" s="628"/>
      <c r="DA4" s="629"/>
      <c r="DB4" s="627">
        <v>1.7</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10487715</v>
      </c>
      <c r="BO5" s="459"/>
      <c r="BP5" s="459"/>
      <c r="BQ5" s="459"/>
      <c r="BR5" s="459"/>
      <c r="BS5" s="459"/>
      <c r="BT5" s="459"/>
      <c r="BU5" s="460"/>
      <c r="BV5" s="458">
        <v>12953055</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88.1</v>
      </c>
      <c r="CU5" s="456"/>
      <c r="CV5" s="456"/>
      <c r="CW5" s="456"/>
      <c r="CX5" s="456"/>
      <c r="CY5" s="456"/>
      <c r="CZ5" s="456"/>
      <c r="DA5" s="457"/>
      <c r="DB5" s="455">
        <v>90.4</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487110</v>
      </c>
      <c r="BO6" s="459"/>
      <c r="BP6" s="459"/>
      <c r="BQ6" s="459"/>
      <c r="BR6" s="459"/>
      <c r="BS6" s="459"/>
      <c r="BT6" s="459"/>
      <c r="BU6" s="460"/>
      <c r="BV6" s="458">
        <v>337236</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92</v>
      </c>
      <c r="CU6" s="602"/>
      <c r="CV6" s="602"/>
      <c r="CW6" s="602"/>
      <c r="CX6" s="602"/>
      <c r="CY6" s="602"/>
      <c r="CZ6" s="602"/>
      <c r="DA6" s="603"/>
      <c r="DB6" s="601">
        <v>95</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94</v>
      </c>
      <c r="AV7" s="517"/>
      <c r="AW7" s="517"/>
      <c r="AX7" s="517"/>
      <c r="AY7" s="472" t="s">
        <v>105</v>
      </c>
      <c r="AZ7" s="473"/>
      <c r="BA7" s="473"/>
      <c r="BB7" s="473"/>
      <c r="BC7" s="473"/>
      <c r="BD7" s="473"/>
      <c r="BE7" s="473"/>
      <c r="BF7" s="473"/>
      <c r="BG7" s="473"/>
      <c r="BH7" s="473"/>
      <c r="BI7" s="473"/>
      <c r="BJ7" s="473"/>
      <c r="BK7" s="473"/>
      <c r="BL7" s="473"/>
      <c r="BM7" s="474"/>
      <c r="BN7" s="458">
        <v>27188</v>
      </c>
      <c r="BO7" s="459"/>
      <c r="BP7" s="459"/>
      <c r="BQ7" s="459"/>
      <c r="BR7" s="459"/>
      <c r="BS7" s="459"/>
      <c r="BT7" s="459"/>
      <c r="BU7" s="460"/>
      <c r="BV7" s="458">
        <v>244110</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5870200</v>
      </c>
      <c r="CU7" s="459"/>
      <c r="CV7" s="459"/>
      <c r="CW7" s="459"/>
      <c r="CX7" s="459"/>
      <c r="CY7" s="459"/>
      <c r="CZ7" s="459"/>
      <c r="DA7" s="460"/>
      <c r="DB7" s="458">
        <v>5499740</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108</v>
      </c>
      <c r="AV8" s="517"/>
      <c r="AW8" s="517"/>
      <c r="AX8" s="517"/>
      <c r="AY8" s="472" t="s">
        <v>109</v>
      </c>
      <c r="AZ8" s="473"/>
      <c r="BA8" s="473"/>
      <c r="BB8" s="473"/>
      <c r="BC8" s="473"/>
      <c r="BD8" s="473"/>
      <c r="BE8" s="473"/>
      <c r="BF8" s="473"/>
      <c r="BG8" s="473"/>
      <c r="BH8" s="473"/>
      <c r="BI8" s="473"/>
      <c r="BJ8" s="473"/>
      <c r="BK8" s="473"/>
      <c r="BL8" s="473"/>
      <c r="BM8" s="474"/>
      <c r="BN8" s="458">
        <v>459922</v>
      </c>
      <c r="BO8" s="459"/>
      <c r="BP8" s="459"/>
      <c r="BQ8" s="459"/>
      <c r="BR8" s="459"/>
      <c r="BS8" s="459"/>
      <c r="BT8" s="459"/>
      <c r="BU8" s="460"/>
      <c r="BV8" s="458">
        <v>93126</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0.51</v>
      </c>
      <c r="CU8" s="562"/>
      <c r="CV8" s="562"/>
      <c r="CW8" s="562"/>
      <c r="CX8" s="562"/>
      <c r="CY8" s="562"/>
      <c r="CZ8" s="562"/>
      <c r="DA8" s="563"/>
      <c r="DB8" s="561">
        <v>0.53</v>
      </c>
      <c r="DC8" s="562"/>
      <c r="DD8" s="562"/>
      <c r="DE8" s="562"/>
      <c r="DF8" s="562"/>
      <c r="DG8" s="562"/>
      <c r="DH8" s="562"/>
      <c r="DI8" s="563"/>
    </row>
    <row r="9" spans="1:119" ht="18.75" customHeight="1" thickBot="1" x14ac:dyDescent="0.2">
      <c r="A9" s="178"/>
      <c r="B9" s="590" t="s">
        <v>111</v>
      </c>
      <c r="C9" s="591"/>
      <c r="D9" s="591"/>
      <c r="E9" s="591"/>
      <c r="F9" s="591"/>
      <c r="G9" s="591"/>
      <c r="H9" s="591"/>
      <c r="I9" s="591"/>
      <c r="J9" s="591"/>
      <c r="K9" s="509"/>
      <c r="L9" s="592" t="s">
        <v>112</v>
      </c>
      <c r="M9" s="593"/>
      <c r="N9" s="593"/>
      <c r="O9" s="593"/>
      <c r="P9" s="593"/>
      <c r="Q9" s="594"/>
      <c r="R9" s="595">
        <v>22834</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94</v>
      </c>
      <c r="AV9" s="517"/>
      <c r="AW9" s="517"/>
      <c r="AX9" s="517"/>
      <c r="AY9" s="472" t="s">
        <v>115</v>
      </c>
      <c r="AZ9" s="473"/>
      <c r="BA9" s="473"/>
      <c r="BB9" s="473"/>
      <c r="BC9" s="473"/>
      <c r="BD9" s="473"/>
      <c r="BE9" s="473"/>
      <c r="BF9" s="473"/>
      <c r="BG9" s="473"/>
      <c r="BH9" s="473"/>
      <c r="BI9" s="473"/>
      <c r="BJ9" s="473"/>
      <c r="BK9" s="473"/>
      <c r="BL9" s="473"/>
      <c r="BM9" s="474"/>
      <c r="BN9" s="458">
        <v>366796</v>
      </c>
      <c r="BO9" s="459"/>
      <c r="BP9" s="459"/>
      <c r="BQ9" s="459"/>
      <c r="BR9" s="459"/>
      <c r="BS9" s="459"/>
      <c r="BT9" s="459"/>
      <c r="BU9" s="460"/>
      <c r="BV9" s="458">
        <v>-49242</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9.1</v>
      </c>
      <c r="CU9" s="456"/>
      <c r="CV9" s="456"/>
      <c r="CW9" s="456"/>
      <c r="CX9" s="456"/>
      <c r="CY9" s="456"/>
      <c r="CZ9" s="456"/>
      <c r="DA9" s="457"/>
      <c r="DB9" s="455">
        <v>9.1999999999999993</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117</v>
      </c>
      <c r="M10" s="415"/>
      <c r="N10" s="415"/>
      <c r="O10" s="415"/>
      <c r="P10" s="415"/>
      <c r="Q10" s="416"/>
      <c r="R10" s="411">
        <v>23755</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94</v>
      </c>
      <c r="AV10" s="517"/>
      <c r="AW10" s="517"/>
      <c r="AX10" s="517"/>
      <c r="AY10" s="472" t="s">
        <v>119</v>
      </c>
      <c r="AZ10" s="473"/>
      <c r="BA10" s="473"/>
      <c r="BB10" s="473"/>
      <c r="BC10" s="473"/>
      <c r="BD10" s="473"/>
      <c r="BE10" s="473"/>
      <c r="BF10" s="473"/>
      <c r="BG10" s="473"/>
      <c r="BH10" s="473"/>
      <c r="BI10" s="473"/>
      <c r="BJ10" s="473"/>
      <c r="BK10" s="473"/>
      <c r="BL10" s="473"/>
      <c r="BM10" s="474"/>
      <c r="BN10" s="458">
        <v>224371</v>
      </c>
      <c r="BO10" s="459"/>
      <c r="BP10" s="459"/>
      <c r="BQ10" s="459"/>
      <c r="BR10" s="459"/>
      <c r="BS10" s="459"/>
      <c r="BT10" s="459"/>
      <c r="BU10" s="460"/>
      <c r="BV10" s="458">
        <v>71244</v>
      </c>
      <c r="BW10" s="459"/>
      <c r="BX10" s="459"/>
      <c r="BY10" s="459"/>
      <c r="BZ10" s="459"/>
      <c r="CA10" s="459"/>
      <c r="CB10" s="459"/>
      <c r="CC10" s="460"/>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94</v>
      </c>
      <c r="AV11" s="517"/>
      <c r="AW11" s="517"/>
      <c r="AX11" s="517"/>
      <c r="AY11" s="472" t="s">
        <v>124</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125</v>
      </c>
      <c r="CE11" s="418"/>
      <c r="CF11" s="418"/>
      <c r="CG11" s="418"/>
      <c r="CH11" s="418"/>
      <c r="CI11" s="418"/>
      <c r="CJ11" s="418"/>
      <c r="CK11" s="418"/>
      <c r="CL11" s="418"/>
      <c r="CM11" s="418"/>
      <c r="CN11" s="418"/>
      <c r="CO11" s="418"/>
      <c r="CP11" s="418"/>
      <c r="CQ11" s="418"/>
      <c r="CR11" s="418"/>
      <c r="CS11" s="499"/>
      <c r="CT11" s="561" t="s">
        <v>126</v>
      </c>
      <c r="CU11" s="562"/>
      <c r="CV11" s="562"/>
      <c r="CW11" s="562"/>
      <c r="CX11" s="562"/>
      <c r="CY11" s="562"/>
      <c r="CZ11" s="562"/>
      <c r="DA11" s="563"/>
      <c r="DB11" s="561" t="s">
        <v>127</v>
      </c>
      <c r="DC11" s="562"/>
      <c r="DD11" s="562"/>
      <c r="DE11" s="562"/>
      <c r="DF11" s="562"/>
      <c r="DG11" s="562"/>
      <c r="DH11" s="562"/>
      <c r="DI11" s="563"/>
    </row>
    <row r="12" spans="1:119" ht="18.75" customHeight="1" x14ac:dyDescent="0.15">
      <c r="A12" s="178"/>
      <c r="B12" s="564" t="s">
        <v>128</v>
      </c>
      <c r="C12" s="565"/>
      <c r="D12" s="565"/>
      <c r="E12" s="565"/>
      <c r="F12" s="565"/>
      <c r="G12" s="565"/>
      <c r="H12" s="565"/>
      <c r="I12" s="565"/>
      <c r="J12" s="565"/>
      <c r="K12" s="566"/>
      <c r="L12" s="573" t="s">
        <v>129</v>
      </c>
      <c r="M12" s="574"/>
      <c r="N12" s="574"/>
      <c r="O12" s="574"/>
      <c r="P12" s="574"/>
      <c r="Q12" s="575"/>
      <c r="R12" s="576">
        <v>23584</v>
      </c>
      <c r="S12" s="577"/>
      <c r="T12" s="577"/>
      <c r="U12" s="577"/>
      <c r="V12" s="578"/>
      <c r="W12" s="579" t="s">
        <v>1</v>
      </c>
      <c r="X12" s="517"/>
      <c r="Y12" s="517"/>
      <c r="Z12" s="517"/>
      <c r="AA12" s="517"/>
      <c r="AB12" s="580"/>
      <c r="AC12" s="581" t="s">
        <v>130</v>
      </c>
      <c r="AD12" s="582"/>
      <c r="AE12" s="582"/>
      <c r="AF12" s="582"/>
      <c r="AG12" s="583"/>
      <c r="AH12" s="581" t="s">
        <v>131</v>
      </c>
      <c r="AI12" s="582"/>
      <c r="AJ12" s="582"/>
      <c r="AK12" s="582"/>
      <c r="AL12" s="584"/>
      <c r="AM12" s="515" t="s">
        <v>132</v>
      </c>
      <c r="AN12" s="415"/>
      <c r="AO12" s="415"/>
      <c r="AP12" s="415"/>
      <c r="AQ12" s="415"/>
      <c r="AR12" s="415"/>
      <c r="AS12" s="415"/>
      <c r="AT12" s="416"/>
      <c r="AU12" s="516" t="s">
        <v>133</v>
      </c>
      <c r="AV12" s="517"/>
      <c r="AW12" s="517"/>
      <c r="AX12" s="517"/>
      <c r="AY12" s="472" t="s">
        <v>134</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135</v>
      </c>
      <c r="CE12" s="418"/>
      <c r="CF12" s="418"/>
      <c r="CG12" s="418"/>
      <c r="CH12" s="418"/>
      <c r="CI12" s="418"/>
      <c r="CJ12" s="418"/>
      <c r="CK12" s="418"/>
      <c r="CL12" s="418"/>
      <c r="CM12" s="418"/>
      <c r="CN12" s="418"/>
      <c r="CO12" s="418"/>
      <c r="CP12" s="418"/>
      <c r="CQ12" s="418"/>
      <c r="CR12" s="418"/>
      <c r="CS12" s="499"/>
      <c r="CT12" s="561" t="s">
        <v>136</v>
      </c>
      <c r="CU12" s="562"/>
      <c r="CV12" s="562"/>
      <c r="CW12" s="562"/>
      <c r="CX12" s="562"/>
      <c r="CY12" s="562"/>
      <c r="CZ12" s="562"/>
      <c r="DA12" s="563"/>
      <c r="DB12" s="561" t="s">
        <v>127</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137</v>
      </c>
      <c r="N13" s="543"/>
      <c r="O13" s="543"/>
      <c r="P13" s="543"/>
      <c r="Q13" s="544"/>
      <c r="R13" s="545">
        <v>23380</v>
      </c>
      <c r="S13" s="546"/>
      <c r="T13" s="546"/>
      <c r="U13" s="546"/>
      <c r="V13" s="547"/>
      <c r="W13" s="548" t="s">
        <v>138</v>
      </c>
      <c r="X13" s="444"/>
      <c r="Y13" s="444"/>
      <c r="Z13" s="444"/>
      <c r="AA13" s="444"/>
      <c r="AB13" s="445"/>
      <c r="AC13" s="411">
        <v>164</v>
      </c>
      <c r="AD13" s="412"/>
      <c r="AE13" s="412"/>
      <c r="AF13" s="412"/>
      <c r="AG13" s="413"/>
      <c r="AH13" s="411">
        <v>196</v>
      </c>
      <c r="AI13" s="412"/>
      <c r="AJ13" s="412"/>
      <c r="AK13" s="412"/>
      <c r="AL13" s="471"/>
      <c r="AM13" s="515" t="s">
        <v>139</v>
      </c>
      <c r="AN13" s="415"/>
      <c r="AO13" s="415"/>
      <c r="AP13" s="415"/>
      <c r="AQ13" s="415"/>
      <c r="AR13" s="415"/>
      <c r="AS13" s="415"/>
      <c r="AT13" s="416"/>
      <c r="AU13" s="516" t="s">
        <v>140</v>
      </c>
      <c r="AV13" s="517"/>
      <c r="AW13" s="517"/>
      <c r="AX13" s="517"/>
      <c r="AY13" s="472" t="s">
        <v>141</v>
      </c>
      <c r="AZ13" s="473"/>
      <c r="BA13" s="473"/>
      <c r="BB13" s="473"/>
      <c r="BC13" s="473"/>
      <c r="BD13" s="473"/>
      <c r="BE13" s="473"/>
      <c r="BF13" s="473"/>
      <c r="BG13" s="473"/>
      <c r="BH13" s="473"/>
      <c r="BI13" s="473"/>
      <c r="BJ13" s="473"/>
      <c r="BK13" s="473"/>
      <c r="BL13" s="473"/>
      <c r="BM13" s="474"/>
      <c r="BN13" s="458">
        <v>591167</v>
      </c>
      <c r="BO13" s="459"/>
      <c r="BP13" s="459"/>
      <c r="BQ13" s="459"/>
      <c r="BR13" s="459"/>
      <c r="BS13" s="459"/>
      <c r="BT13" s="459"/>
      <c r="BU13" s="460"/>
      <c r="BV13" s="458">
        <v>22002</v>
      </c>
      <c r="BW13" s="459"/>
      <c r="BX13" s="459"/>
      <c r="BY13" s="459"/>
      <c r="BZ13" s="459"/>
      <c r="CA13" s="459"/>
      <c r="CB13" s="459"/>
      <c r="CC13" s="460"/>
      <c r="CD13" s="498" t="s">
        <v>142</v>
      </c>
      <c r="CE13" s="418"/>
      <c r="CF13" s="418"/>
      <c r="CG13" s="418"/>
      <c r="CH13" s="418"/>
      <c r="CI13" s="418"/>
      <c r="CJ13" s="418"/>
      <c r="CK13" s="418"/>
      <c r="CL13" s="418"/>
      <c r="CM13" s="418"/>
      <c r="CN13" s="418"/>
      <c r="CO13" s="418"/>
      <c r="CP13" s="418"/>
      <c r="CQ13" s="418"/>
      <c r="CR13" s="418"/>
      <c r="CS13" s="499"/>
      <c r="CT13" s="455">
        <v>5.8</v>
      </c>
      <c r="CU13" s="456"/>
      <c r="CV13" s="456"/>
      <c r="CW13" s="456"/>
      <c r="CX13" s="456"/>
      <c r="CY13" s="456"/>
      <c r="CZ13" s="456"/>
      <c r="DA13" s="457"/>
      <c r="DB13" s="455">
        <v>6.3</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143</v>
      </c>
      <c r="M14" s="585"/>
      <c r="N14" s="585"/>
      <c r="O14" s="585"/>
      <c r="P14" s="585"/>
      <c r="Q14" s="586"/>
      <c r="R14" s="545">
        <v>23711</v>
      </c>
      <c r="S14" s="546"/>
      <c r="T14" s="546"/>
      <c r="U14" s="546"/>
      <c r="V14" s="547"/>
      <c r="W14" s="549"/>
      <c r="X14" s="447"/>
      <c r="Y14" s="447"/>
      <c r="Z14" s="447"/>
      <c r="AA14" s="447"/>
      <c r="AB14" s="448"/>
      <c r="AC14" s="538">
        <v>1.6</v>
      </c>
      <c r="AD14" s="539"/>
      <c r="AE14" s="539"/>
      <c r="AF14" s="539"/>
      <c r="AG14" s="540"/>
      <c r="AH14" s="538">
        <v>1.8</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144</v>
      </c>
      <c r="CE14" s="496"/>
      <c r="CF14" s="496"/>
      <c r="CG14" s="496"/>
      <c r="CH14" s="496"/>
      <c r="CI14" s="496"/>
      <c r="CJ14" s="496"/>
      <c r="CK14" s="496"/>
      <c r="CL14" s="496"/>
      <c r="CM14" s="496"/>
      <c r="CN14" s="496"/>
      <c r="CO14" s="496"/>
      <c r="CP14" s="496"/>
      <c r="CQ14" s="496"/>
      <c r="CR14" s="496"/>
      <c r="CS14" s="497"/>
      <c r="CT14" s="555" t="s">
        <v>126</v>
      </c>
      <c r="CU14" s="556"/>
      <c r="CV14" s="556"/>
      <c r="CW14" s="556"/>
      <c r="CX14" s="556"/>
      <c r="CY14" s="556"/>
      <c r="CZ14" s="556"/>
      <c r="DA14" s="557"/>
      <c r="DB14" s="555">
        <v>14.3</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145</v>
      </c>
      <c r="N15" s="543"/>
      <c r="O15" s="543"/>
      <c r="P15" s="543"/>
      <c r="Q15" s="544"/>
      <c r="R15" s="545">
        <v>23487</v>
      </c>
      <c r="S15" s="546"/>
      <c r="T15" s="546"/>
      <c r="U15" s="546"/>
      <c r="V15" s="547"/>
      <c r="W15" s="548" t="s">
        <v>146</v>
      </c>
      <c r="X15" s="444"/>
      <c r="Y15" s="444"/>
      <c r="Z15" s="444"/>
      <c r="AA15" s="444"/>
      <c r="AB15" s="445"/>
      <c r="AC15" s="411">
        <v>3688</v>
      </c>
      <c r="AD15" s="412"/>
      <c r="AE15" s="412"/>
      <c r="AF15" s="412"/>
      <c r="AG15" s="413"/>
      <c r="AH15" s="411">
        <v>3796</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2404479</v>
      </c>
      <c r="BO15" s="488"/>
      <c r="BP15" s="488"/>
      <c r="BQ15" s="488"/>
      <c r="BR15" s="488"/>
      <c r="BS15" s="488"/>
      <c r="BT15" s="488"/>
      <c r="BU15" s="489"/>
      <c r="BV15" s="487">
        <v>2426613</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35</v>
      </c>
      <c r="AD16" s="539"/>
      <c r="AE16" s="539"/>
      <c r="AF16" s="539"/>
      <c r="AG16" s="540"/>
      <c r="AH16" s="538">
        <v>35.5</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4928233</v>
      </c>
      <c r="BO16" s="459"/>
      <c r="BP16" s="459"/>
      <c r="BQ16" s="459"/>
      <c r="BR16" s="459"/>
      <c r="BS16" s="459"/>
      <c r="BT16" s="459"/>
      <c r="BU16" s="460"/>
      <c r="BV16" s="458">
        <v>4631156</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152</v>
      </c>
      <c r="N17" s="552"/>
      <c r="O17" s="552"/>
      <c r="P17" s="552"/>
      <c r="Q17" s="553"/>
      <c r="R17" s="535" t="s">
        <v>150</v>
      </c>
      <c r="S17" s="536"/>
      <c r="T17" s="536"/>
      <c r="U17" s="536"/>
      <c r="V17" s="537"/>
      <c r="W17" s="548" t="s">
        <v>153</v>
      </c>
      <c r="X17" s="444"/>
      <c r="Y17" s="444"/>
      <c r="Z17" s="444"/>
      <c r="AA17" s="444"/>
      <c r="AB17" s="445"/>
      <c r="AC17" s="411">
        <v>6685</v>
      </c>
      <c r="AD17" s="412"/>
      <c r="AE17" s="412"/>
      <c r="AF17" s="412"/>
      <c r="AG17" s="413"/>
      <c r="AH17" s="411">
        <v>6687</v>
      </c>
      <c r="AI17" s="412"/>
      <c r="AJ17" s="412"/>
      <c r="AK17" s="412"/>
      <c r="AL17" s="471"/>
      <c r="AM17" s="515"/>
      <c r="AN17" s="415"/>
      <c r="AO17" s="415"/>
      <c r="AP17" s="415"/>
      <c r="AQ17" s="415"/>
      <c r="AR17" s="415"/>
      <c r="AS17" s="415"/>
      <c r="AT17" s="416"/>
      <c r="AU17" s="516"/>
      <c r="AV17" s="517"/>
      <c r="AW17" s="517"/>
      <c r="AX17" s="517"/>
      <c r="AY17" s="472" t="s">
        <v>154</v>
      </c>
      <c r="AZ17" s="473"/>
      <c r="BA17" s="473"/>
      <c r="BB17" s="473"/>
      <c r="BC17" s="473"/>
      <c r="BD17" s="473"/>
      <c r="BE17" s="473"/>
      <c r="BF17" s="473"/>
      <c r="BG17" s="473"/>
      <c r="BH17" s="473"/>
      <c r="BI17" s="473"/>
      <c r="BJ17" s="473"/>
      <c r="BK17" s="473"/>
      <c r="BL17" s="473"/>
      <c r="BM17" s="474"/>
      <c r="BN17" s="458">
        <v>3004138</v>
      </c>
      <c r="BO17" s="459"/>
      <c r="BP17" s="459"/>
      <c r="BQ17" s="459"/>
      <c r="BR17" s="459"/>
      <c r="BS17" s="459"/>
      <c r="BT17" s="459"/>
      <c r="BU17" s="460"/>
      <c r="BV17" s="458">
        <v>3033927</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155</v>
      </c>
      <c r="C18" s="509"/>
      <c r="D18" s="509"/>
      <c r="E18" s="510"/>
      <c r="F18" s="510"/>
      <c r="G18" s="510"/>
      <c r="H18" s="510"/>
      <c r="I18" s="510"/>
      <c r="J18" s="510"/>
      <c r="K18" s="510"/>
      <c r="L18" s="511">
        <v>33.76</v>
      </c>
      <c r="M18" s="511"/>
      <c r="N18" s="511"/>
      <c r="O18" s="511"/>
      <c r="P18" s="511"/>
      <c r="Q18" s="511"/>
      <c r="R18" s="512"/>
      <c r="S18" s="512"/>
      <c r="T18" s="512"/>
      <c r="U18" s="512"/>
      <c r="V18" s="513"/>
      <c r="W18" s="529"/>
      <c r="X18" s="530"/>
      <c r="Y18" s="530"/>
      <c r="Z18" s="530"/>
      <c r="AA18" s="530"/>
      <c r="AB18" s="554"/>
      <c r="AC18" s="428">
        <v>63.4</v>
      </c>
      <c r="AD18" s="429"/>
      <c r="AE18" s="429"/>
      <c r="AF18" s="429"/>
      <c r="AG18" s="514"/>
      <c r="AH18" s="428">
        <v>62.6</v>
      </c>
      <c r="AI18" s="429"/>
      <c r="AJ18" s="429"/>
      <c r="AK18" s="429"/>
      <c r="AL18" s="430"/>
      <c r="AM18" s="515"/>
      <c r="AN18" s="415"/>
      <c r="AO18" s="415"/>
      <c r="AP18" s="415"/>
      <c r="AQ18" s="415"/>
      <c r="AR18" s="415"/>
      <c r="AS18" s="415"/>
      <c r="AT18" s="416"/>
      <c r="AU18" s="516"/>
      <c r="AV18" s="517"/>
      <c r="AW18" s="517"/>
      <c r="AX18" s="517"/>
      <c r="AY18" s="472" t="s">
        <v>156</v>
      </c>
      <c r="AZ18" s="473"/>
      <c r="BA18" s="473"/>
      <c r="BB18" s="473"/>
      <c r="BC18" s="473"/>
      <c r="BD18" s="473"/>
      <c r="BE18" s="473"/>
      <c r="BF18" s="473"/>
      <c r="BG18" s="473"/>
      <c r="BH18" s="473"/>
      <c r="BI18" s="473"/>
      <c r="BJ18" s="473"/>
      <c r="BK18" s="473"/>
      <c r="BL18" s="473"/>
      <c r="BM18" s="474"/>
      <c r="BN18" s="458">
        <v>5183348</v>
      </c>
      <c r="BO18" s="459"/>
      <c r="BP18" s="459"/>
      <c r="BQ18" s="459"/>
      <c r="BR18" s="459"/>
      <c r="BS18" s="459"/>
      <c r="BT18" s="459"/>
      <c r="BU18" s="460"/>
      <c r="BV18" s="458">
        <v>4966430</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157</v>
      </c>
      <c r="C19" s="509"/>
      <c r="D19" s="509"/>
      <c r="E19" s="510"/>
      <c r="F19" s="510"/>
      <c r="G19" s="510"/>
      <c r="H19" s="510"/>
      <c r="I19" s="510"/>
      <c r="J19" s="510"/>
      <c r="K19" s="510"/>
      <c r="L19" s="518">
        <v>676</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158</v>
      </c>
      <c r="AZ19" s="473"/>
      <c r="BA19" s="473"/>
      <c r="BB19" s="473"/>
      <c r="BC19" s="473"/>
      <c r="BD19" s="473"/>
      <c r="BE19" s="473"/>
      <c r="BF19" s="473"/>
      <c r="BG19" s="473"/>
      <c r="BH19" s="473"/>
      <c r="BI19" s="473"/>
      <c r="BJ19" s="473"/>
      <c r="BK19" s="473"/>
      <c r="BL19" s="473"/>
      <c r="BM19" s="474"/>
      <c r="BN19" s="458">
        <v>7038890</v>
      </c>
      <c r="BO19" s="459"/>
      <c r="BP19" s="459"/>
      <c r="BQ19" s="459"/>
      <c r="BR19" s="459"/>
      <c r="BS19" s="459"/>
      <c r="BT19" s="459"/>
      <c r="BU19" s="460"/>
      <c r="BV19" s="458">
        <v>6556568</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159</v>
      </c>
      <c r="C20" s="509"/>
      <c r="D20" s="509"/>
      <c r="E20" s="510"/>
      <c r="F20" s="510"/>
      <c r="G20" s="510"/>
      <c r="H20" s="510"/>
      <c r="I20" s="510"/>
      <c r="J20" s="510"/>
      <c r="K20" s="510"/>
      <c r="L20" s="518">
        <v>9422</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160</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161</v>
      </c>
      <c r="C22" s="435"/>
      <c r="D22" s="436"/>
      <c r="E22" s="443" t="s">
        <v>1</v>
      </c>
      <c r="F22" s="444"/>
      <c r="G22" s="444"/>
      <c r="H22" s="444"/>
      <c r="I22" s="444"/>
      <c r="J22" s="444"/>
      <c r="K22" s="445"/>
      <c r="L22" s="443" t="s">
        <v>162</v>
      </c>
      <c r="M22" s="444"/>
      <c r="N22" s="444"/>
      <c r="O22" s="444"/>
      <c r="P22" s="445"/>
      <c r="Q22" s="449" t="s">
        <v>163</v>
      </c>
      <c r="R22" s="450"/>
      <c r="S22" s="450"/>
      <c r="T22" s="450"/>
      <c r="U22" s="450"/>
      <c r="V22" s="451"/>
      <c r="W22" s="500" t="s">
        <v>164</v>
      </c>
      <c r="X22" s="435"/>
      <c r="Y22" s="436"/>
      <c r="Z22" s="443" t="s">
        <v>1</v>
      </c>
      <c r="AA22" s="444"/>
      <c r="AB22" s="444"/>
      <c r="AC22" s="444"/>
      <c r="AD22" s="444"/>
      <c r="AE22" s="444"/>
      <c r="AF22" s="444"/>
      <c r="AG22" s="445"/>
      <c r="AH22" s="461" t="s">
        <v>165</v>
      </c>
      <c r="AI22" s="444"/>
      <c r="AJ22" s="444"/>
      <c r="AK22" s="444"/>
      <c r="AL22" s="445"/>
      <c r="AM22" s="461" t="s">
        <v>166</v>
      </c>
      <c r="AN22" s="462"/>
      <c r="AO22" s="462"/>
      <c r="AP22" s="462"/>
      <c r="AQ22" s="462"/>
      <c r="AR22" s="463"/>
      <c r="AS22" s="449" t="s">
        <v>163</v>
      </c>
      <c r="AT22" s="450"/>
      <c r="AU22" s="450"/>
      <c r="AV22" s="450"/>
      <c r="AW22" s="450"/>
      <c r="AX22" s="467"/>
      <c r="AY22" s="484" t="s">
        <v>167</v>
      </c>
      <c r="AZ22" s="485"/>
      <c r="BA22" s="485"/>
      <c r="BB22" s="485"/>
      <c r="BC22" s="485"/>
      <c r="BD22" s="485"/>
      <c r="BE22" s="485"/>
      <c r="BF22" s="485"/>
      <c r="BG22" s="485"/>
      <c r="BH22" s="485"/>
      <c r="BI22" s="485"/>
      <c r="BJ22" s="485"/>
      <c r="BK22" s="485"/>
      <c r="BL22" s="485"/>
      <c r="BM22" s="486"/>
      <c r="BN22" s="487">
        <v>8394784</v>
      </c>
      <c r="BO22" s="488"/>
      <c r="BP22" s="488"/>
      <c r="BQ22" s="488"/>
      <c r="BR22" s="488"/>
      <c r="BS22" s="488"/>
      <c r="BT22" s="488"/>
      <c r="BU22" s="489"/>
      <c r="BV22" s="487">
        <v>8268434</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168</v>
      </c>
      <c r="AZ23" s="473"/>
      <c r="BA23" s="473"/>
      <c r="BB23" s="473"/>
      <c r="BC23" s="473"/>
      <c r="BD23" s="473"/>
      <c r="BE23" s="473"/>
      <c r="BF23" s="473"/>
      <c r="BG23" s="473"/>
      <c r="BH23" s="473"/>
      <c r="BI23" s="473"/>
      <c r="BJ23" s="473"/>
      <c r="BK23" s="473"/>
      <c r="BL23" s="473"/>
      <c r="BM23" s="474"/>
      <c r="BN23" s="458">
        <v>7794786</v>
      </c>
      <c r="BO23" s="459"/>
      <c r="BP23" s="459"/>
      <c r="BQ23" s="459"/>
      <c r="BR23" s="459"/>
      <c r="BS23" s="459"/>
      <c r="BT23" s="459"/>
      <c r="BU23" s="460"/>
      <c r="BV23" s="458">
        <v>7716410</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169</v>
      </c>
      <c r="F24" s="415"/>
      <c r="G24" s="415"/>
      <c r="H24" s="415"/>
      <c r="I24" s="415"/>
      <c r="J24" s="415"/>
      <c r="K24" s="416"/>
      <c r="L24" s="411">
        <v>1</v>
      </c>
      <c r="M24" s="412"/>
      <c r="N24" s="412"/>
      <c r="O24" s="412"/>
      <c r="P24" s="413"/>
      <c r="Q24" s="411">
        <v>8210</v>
      </c>
      <c r="R24" s="412"/>
      <c r="S24" s="412"/>
      <c r="T24" s="412"/>
      <c r="U24" s="412"/>
      <c r="V24" s="413"/>
      <c r="W24" s="501"/>
      <c r="X24" s="438"/>
      <c r="Y24" s="439"/>
      <c r="Z24" s="414" t="s">
        <v>170</v>
      </c>
      <c r="AA24" s="415"/>
      <c r="AB24" s="415"/>
      <c r="AC24" s="415"/>
      <c r="AD24" s="415"/>
      <c r="AE24" s="415"/>
      <c r="AF24" s="415"/>
      <c r="AG24" s="416"/>
      <c r="AH24" s="411">
        <v>137</v>
      </c>
      <c r="AI24" s="412"/>
      <c r="AJ24" s="412"/>
      <c r="AK24" s="412"/>
      <c r="AL24" s="413"/>
      <c r="AM24" s="411">
        <v>409219</v>
      </c>
      <c r="AN24" s="412"/>
      <c r="AO24" s="412"/>
      <c r="AP24" s="412"/>
      <c r="AQ24" s="412"/>
      <c r="AR24" s="413"/>
      <c r="AS24" s="411">
        <v>2987</v>
      </c>
      <c r="AT24" s="412"/>
      <c r="AU24" s="412"/>
      <c r="AV24" s="412"/>
      <c r="AW24" s="412"/>
      <c r="AX24" s="471"/>
      <c r="AY24" s="431" t="s">
        <v>171</v>
      </c>
      <c r="AZ24" s="432"/>
      <c r="BA24" s="432"/>
      <c r="BB24" s="432"/>
      <c r="BC24" s="432"/>
      <c r="BD24" s="432"/>
      <c r="BE24" s="432"/>
      <c r="BF24" s="432"/>
      <c r="BG24" s="432"/>
      <c r="BH24" s="432"/>
      <c r="BI24" s="432"/>
      <c r="BJ24" s="432"/>
      <c r="BK24" s="432"/>
      <c r="BL24" s="432"/>
      <c r="BM24" s="433"/>
      <c r="BN24" s="458">
        <v>4674131</v>
      </c>
      <c r="BO24" s="459"/>
      <c r="BP24" s="459"/>
      <c r="BQ24" s="459"/>
      <c r="BR24" s="459"/>
      <c r="BS24" s="459"/>
      <c r="BT24" s="459"/>
      <c r="BU24" s="460"/>
      <c r="BV24" s="458">
        <v>4466181</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172</v>
      </c>
      <c r="F25" s="415"/>
      <c r="G25" s="415"/>
      <c r="H25" s="415"/>
      <c r="I25" s="415"/>
      <c r="J25" s="415"/>
      <c r="K25" s="416"/>
      <c r="L25" s="411">
        <v>1</v>
      </c>
      <c r="M25" s="412"/>
      <c r="N25" s="412"/>
      <c r="O25" s="412"/>
      <c r="P25" s="413"/>
      <c r="Q25" s="411">
        <v>6860</v>
      </c>
      <c r="R25" s="412"/>
      <c r="S25" s="412"/>
      <c r="T25" s="412"/>
      <c r="U25" s="412"/>
      <c r="V25" s="413"/>
      <c r="W25" s="501"/>
      <c r="X25" s="438"/>
      <c r="Y25" s="439"/>
      <c r="Z25" s="414" t="s">
        <v>173</v>
      </c>
      <c r="AA25" s="415"/>
      <c r="AB25" s="415"/>
      <c r="AC25" s="415"/>
      <c r="AD25" s="415"/>
      <c r="AE25" s="415"/>
      <c r="AF25" s="415"/>
      <c r="AG25" s="416"/>
      <c r="AH25" s="411" t="s">
        <v>127</v>
      </c>
      <c r="AI25" s="412"/>
      <c r="AJ25" s="412"/>
      <c r="AK25" s="412"/>
      <c r="AL25" s="413"/>
      <c r="AM25" s="411" t="s">
        <v>174</v>
      </c>
      <c r="AN25" s="412"/>
      <c r="AO25" s="412"/>
      <c r="AP25" s="412"/>
      <c r="AQ25" s="412"/>
      <c r="AR25" s="413"/>
      <c r="AS25" s="411" t="s">
        <v>174</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270635</v>
      </c>
      <c r="BO25" s="488"/>
      <c r="BP25" s="488"/>
      <c r="BQ25" s="488"/>
      <c r="BR25" s="488"/>
      <c r="BS25" s="488"/>
      <c r="BT25" s="488"/>
      <c r="BU25" s="489"/>
      <c r="BV25" s="487">
        <v>162633</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176</v>
      </c>
      <c r="F26" s="415"/>
      <c r="G26" s="415"/>
      <c r="H26" s="415"/>
      <c r="I26" s="415"/>
      <c r="J26" s="415"/>
      <c r="K26" s="416"/>
      <c r="L26" s="411">
        <v>1</v>
      </c>
      <c r="M26" s="412"/>
      <c r="N26" s="412"/>
      <c r="O26" s="412"/>
      <c r="P26" s="413"/>
      <c r="Q26" s="411">
        <v>6350</v>
      </c>
      <c r="R26" s="412"/>
      <c r="S26" s="412"/>
      <c r="T26" s="412"/>
      <c r="U26" s="412"/>
      <c r="V26" s="413"/>
      <c r="W26" s="501"/>
      <c r="X26" s="438"/>
      <c r="Y26" s="439"/>
      <c r="Z26" s="414" t="s">
        <v>177</v>
      </c>
      <c r="AA26" s="469"/>
      <c r="AB26" s="469"/>
      <c r="AC26" s="469"/>
      <c r="AD26" s="469"/>
      <c r="AE26" s="469"/>
      <c r="AF26" s="469"/>
      <c r="AG26" s="470"/>
      <c r="AH26" s="411">
        <v>1</v>
      </c>
      <c r="AI26" s="412"/>
      <c r="AJ26" s="412"/>
      <c r="AK26" s="412"/>
      <c r="AL26" s="413"/>
      <c r="AM26" s="411" t="s">
        <v>178</v>
      </c>
      <c r="AN26" s="412"/>
      <c r="AO26" s="412"/>
      <c r="AP26" s="412"/>
      <c r="AQ26" s="412"/>
      <c r="AR26" s="413"/>
      <c r="AS26" s="411" t="s">
        <v>179</v>
      </c>
      <c r="AT26" s="412"/>
      <c r="AU26" s="412"/>
      <c r="AV26" s="412"/>
      <c r="AW26" s="412"/>
      <c r="AX26" s="471"/>
      <c r="AY26" s="498" t="s">
        <v>180</v>
      </c>
      <c r="AZ26" s="418"/>
      <c r="BA26" s="418"/>
      <c r="BB26" s="418"/>
      <c r="BC26" s="418"/>
      <c r="BD26" s="418"/>
      <c r="BE26" s="418"/>
      <c r="BF26" s="418"/>
      <c r="BG26" s="418"/>
      <c r="BH26" s="418"/>
      <c r="BI26" s="418"/>
      <c r="BJ26" s="418"/>
      <c r="BK26" s="418"/>
      <c r="BL26" s="418"/>
      <c r="BM26" s="499"/>
      <c r="BN26" s="458" t="s">
        <v>174</v>
      </c>
      <c r="BO26" s="459"/>
      <c r="BP26" s="459"/>
      <c r="BQ26" s="459"/>
      <c r="BR26" s="459"/>
      <c r="BS26" s="459"/>
      <c r="BT26" s="459"/>
      <c r="BU26" s="460"/>
      <c r="BV26" s="458" t="s">
        <v>127</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181</v>
      </c>
      <c r="F27" s="415"/>
      <c r="G27" s="415"/>
      <c r="H27" s="415"/>
      <c r="I27" s="415"/>
      <c r="J27" s="415"/>
      <c r="K27" s="416"/>
      <c r="L27" s="411">
        <v>1</v>
      </c>
      <c r="M27" s="412"/>
      <c r="N27" s="412"/>
      <c r="O27" s="412"/>
      <c r="P27" s="413"/>
      <c r="Q27" s="411">
        <v>3280</v>
      </c>
      <c r="R27" s="412"/>
      <c r="S27" s="412"/>
      <c r="T27" s="412"/>
      <c r="U27" s="412"/>
      <c r="V27" s="413"/>
      <c r="W27" s="501"/>
      <c r="X27" s="438"/>
      <c r="Y27" s="439"/>
      <c r="Z27" s="414" t="s">
        <v>182</v>
      </c>
      <c r="AA27" s="415"/>
      <c r="AB27" s="415"/>
      <c r="AC27" s="415"/>
      <c r="AD27" s="415"/>
      <c r="AE27" s="415"/>
      <c r="AF27" s="415"/>
      <c r="AG27" s="416"/>
      <c r="AH27" s="411" t="s">
        <v>127</v>
      </c>
      <c r="AI27" s="412"/>
      <c r="AJ27" s="412"/>
      <c r="AK27" s="412"/>
      <c r="AL27" s="413"/>
      <c r="AM27" s="411" t="s">
        <v>127</v>
      </c>
      <c r="AN27" s="412"/>
      <c r="AO27" s="412"/>
      <c r="AP27" s="412"/>
      <c r="AQ27" s="412"/>
      <c r="AR27" s="413"/>
      <c r="AS27" s="411" t="s">
        <v>174</v>
      </c>
      <c r="AT27" s="412"/>
      <c r="AU27" s="412"/>
      <c r="AV27" s="412"/>
      <c r="AW27" s="412"/>
      <c r="AX27" s="471"/>
      <c r="AY27" s="495" t="s">
        <v>183</v>
      </c>
      <c r="AZ27" s="496"/>
      <c r="BA27" s="496"/>
      <c r="BB27" s="496"/>
      <c r="BC27" s="496"/>
      <c r="BD27" s="496"/>
      <c r="BE27" s="496"/>
      <c r="BF27" s="496"/>
      <c r="BG27" s="496"/>
      <c r="BH27" s="496"/>
      <c r="BI27" s="496"/>
      <c r="BJ27" s="496"/>
      <c r="BK27" s="496"/>
      <c r="BL27" s="496"/>
      <c r="BM27" s="497"/>
      <c r="BN27" s="492">
        <v>280047</v>
      </c>
      <c r="BO27" s="493"/>
      <c r="BP27" s="493"/>
      <c r="BQ27" s="493"/>
      <c r="BR27" s="493"/>
      <c r="BS27" s="493"/>
      <c r="BT27" s="493"/>
      <c r="BU27" s="494"/>
      <c r="BV27" s="492">
        <v>280047</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184</v>
      </c>
      <c r="F28" s="415"/>
      <c r="G28" s="415"/>
      <c r="H28" s="415"/>
      <c r="I28" s="415"/>
      <c r="J28" s="415"/>
      <c r="K28" s="416"/>
      <c r="L28" s="411">
        <v>1</v>
      </c>
      <c r="M28" s="412"/>
      <c r="N28" s="412"/>
      <c r="O28" s="412"/>
      <c r="P28" s="413"/>
      <c r="Q28" s="411">
        <v>2710</v>
      </c>
      <c r="R28" s="412"/>
      <c r="S28" s="412"/>
      <c r="T28" s="412"/>
      <c r="U28" s="412"/>
      <c r="V28" s="413"/>
      <c r="W28" s="501"/>
      <c r="X28" s="438"/>
      <c r="Y28" s="439"/>
      <c r="Z28" s="414" t="s">
        <v>185</v>
      </c>
      <c r="AA28" s="415"/>
      <c r="AB28" s="415"/>
      <c r="AC28" s="415"/>
      <c r="AD28" s="415"/>
      <c r="AE28" s="415"/>
      <c r="AF28" s="415"/>
      <c r="AG28" s="416"/>
      <c r="AH28" s="411" t="s">
        <v>174</v>
      </c>
      <c r="AI28" s="412"/>
      <c r="AJ28" s="412"/>
      <c r="AK28" s="412"/>
      <c r="AL28" s="413"/>
      <c r="AM28" s="411" t="s">
        <v>127</v>
      </c>
      <c r="AN28" s="412"/>
      <c r="AO28" s="412"/>
      <c r="AP28" s="412"/>
      <c r="AQ28" s="412"/>
      <c r="AR28" s="413"/>
      <c r="AS28" s="411" t="s">
        <v>174</v>
      </c>
      <c r="AT28" s="412"/>
      <c r="AU28" s="412"/>
      <c r="AV28" s="412"/>
      <c r="AW28" s="412"/>
      <c r="AX28" s="471"/>
      <c r="AY28" s="475" t="s">
        <v>186</v>
      </c>
      <c r="AZ28" s="476"/>
      <c r="BA28" s="476"/>
      <c r="BB28" s="477"/>
      <c r="BC28" s="484" t="s">
        <v>48</v>
      </c>
      <c r="BD28" s="485"/>
      <c r="BE28" s="485"/>
      <c r="BF28" s="485"/>
      <c r="BG28" s="485"/>
      <c r="BH28" s="485"/>
      <c r="BI28" s="485"/>
      <c r="BJ28" s="485"/>
      <c r="BK28" s="485"/>
      <c r="BL28" s="485"/>
      <c r="BM28" s="486"/>
      <c r="BN28" s="487">
        <v>1526848</v>
      </c>
      <c r="BO28" s="488"/>
      <c r="BP28" s="488"/>
      <c r="BQ28" s="488"/>
      <c r="BR28" s="488"/>
      <c r="BS28" s="488"/>
      <c r="BT28" s="488"/>
      <c r="BU28" s="489"/>
      <c r="BV28" s="487">
        <v>1302477</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187</v>
      </c>
      <c r="F29" s="415"/>
      <c r="G29" s="415"/>
      <c r="H29" s="415"/>
      <c r="I29" s="415"/>
      <c r="J29" s="415"/>
      <c r="K29" s="416"/>
      <c r="L29" s="411">
        <v>14</v>
      </c>
      <c r="M29" s="412"/>
      <c r="N29" s="412"/>
      <c r="O29" s="412"/>
      <c r="P29" s="413"/>
      <c r="Q29" s="411">
        <v>2614</v>
      </c>
      <c r="R29" s="412"/>
      <c r="S29" s="412"/>
      <c r="T29" s="412"/>
      <c r="U29" s="412"/>
      <c r="V29" s="413"/>
      <c r="W29" s="502"/>
      <c r="X29" s="503"/>
      <c r="Y29" s="504"/>
      <c r="Z29" s="414" t="s">
        <v>188</v>
      </c>
      <c r="AA29" s="415"/>
      <c r="AB29" s="415"/>
      <c r="AC29" s="415"/>
      <c r="AD29" s="415"/>
      <c r="AE29" s="415"/>
      <c r="AF29" s="415"/>
      <c r="AG29" s="416"/>
      <c r="AH29" s="411">
        <v>137</v>
      </c>
      <c r="AI29" s="412"/>
      <c r="AJ29" s="412"/>
      <c r="AK29" s="412"/>
      <c r="AL29" s="413"/>
      <c r="AM29" s="411">
        <v>409219</v>
      </c>
      <c r="AN29" s="412"/>
      <c r="AO29" s="412"/>
      <c r="AP29" s="412"/>
      <c r="AQ29" s="412"/>
      <c r="AR29" s="413"/>
      <c r="AS29" s="411">
        <v>2987</v>
      </c>
      <c r="AT29" s="412"/>
      <c r="AU29" s="412"/>
      <c r="AV29" s="412"/>
      <c r="AW29" s="412"/>
      <c r="AX29" s="471"/>
      <c r="AY29" s="478"/>
      <c r="AZ29" s="479"/>
      <c r="BA29" s="479"/>
      <c r="BB29" s="480"/>
      <c r="BC29" s="472" t="s">
        <v>189</v>
      </c>
      <c r="BD29" s="473"/>
      <c r="BE29" s="473"/>
      <c r="BF29" s="473"/>
      <c r="BG29" s="473"/>
      <c r="BH29" s="473"/>
      <c r="BI29" s="473"/>
      <c r="BJ29" s="473"/>
      <c r="BK29" s="473"/>
      <c r="BL29" s="473"/>
      <c r="BM29" s="474"/>
      <c r="BN29" s="458">
        <v>42687</v>
      </c>
      <c r="BO29" s="459"/>
      <c r="BP29" s="459"/>
      <c r="BQ29" s="459"/>
      <c r="BR29" s="459"/>
      <c r="BS29" s="459"/>
      <c r="BT29" s="459"/>
      <c r="BU29" s="460"/>
      <c r="BV29" s="458">
        <v>42659</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190</v>
      </c>
      <c r="X30" s="426"/>
      <c r="Y30" s="426"/>
      <c r="Z30" s="426"/>
      <c r="AA30" s="426"/>
      <c r="AB30" s="426"/>
      <c r="AC30" s="426"/>
      <c r="AD30" s="426"/>
      <c r="AE30" s="426"/>
      <c r="AF30" s="426"/>
      <c r="AG30" s="427"/>
      <c r="AH30" s="428">
        <v>95.4</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1049818</v>
      </c>
      <c r="BO30" s="493"/>
      <c r="BP30" s="493"/>
      <c r="BQ30" s="493"/>
      <c r="BR30" s="493"/>
      <c r="BS30" s="493"/>
      <c r="BT30" s="493"/>
      <c r="BU30" s="494"/>
      <c r="BV30" s="492">
        <v>901184</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191</v>
      </c>
      <c r="D32" s="417"/>
      <c r="E32" s="417"/>
      <c r="F32" s="417"/>
      <c r="G32" s="417"/>
      <c r="H32" s="417"/>
      <c r="I32" s="417"/>
      <c r="J32" s="417"/>
      <c r="K32" s="417"/>
      <c r="L32" s="417"/>
      <c r="M32" s="417"/>
      <c r="N32" s="417"/>
      <c r="O32" s="417"/>
      <c r="P32" s="417"/>
      <c r="Q32" s="417"/>
      <c r="R32" s="417"/>
      <c r="S32" s="417"/>
      <c r="U32" s="418" t="s">
        <v>192</v>
      </c>
      <c r="V32" s="418"/>
      <c r="W32" s="418"/>
      <c r="X32" s="418"/>
      <c r="Y32" s="418"/>
      <c r="Z32" s="418"/>
      <c r="AA32" s="418"/>
      <c r="AB32" s="418"/>
      <c r="AC32" s="418"/>
      <c r="AD32" s="418"/>
      <c r="AE32" s="418"/>
      <c r="AF32" s="418"/>
      <c r="AG32" s="418"/>
      <c r="AH32" s="418"/>
      <c r="AI32" s="418"/>
      <c r="AJ32" s="418"/>
      <c r="AK32" s="418"/>
      <c r="AM32" s="418" t="s">
        <v>193</v>
      </c>
      <c r="AN32" s="418"/>
      <c r="AO32" s="418"/>
      <c r="AP32" s="418"/>
      <c r="AQ32" s="418"/>
      <c r="AR32" s="418"/>
      <c r="AS32" s="418"/>
      <c r="AT32" s="418"/>
      <c r="AU32" s="418"/>
      <c r="AV32" s="418"/>
      <c r="AW32" s="418"/>
      <c r="AX32" s="418"/>
      <c r="AY32" s="418"/>
      <c r="AZ32" s="418"/>
      <c r="BA32" s="418"/>
      <c r="BB32" s="418"/>
      <c r="BC32" s="418"/>
      <c r="BE32" s="418" t="s">
        <v>194</v>
      </c>
      <c r="BF32" s="418"/>
      <c r="BG32" s="418"/>
      <c r="BH32" s="418"/>
      <c r="BI32" s="418"/>
      <c r="BJ32" s="418"/>
      <c r="BK32" s="418"/>
      <c r="BL32" s="418"/>
      <c r="BM32" s="418"/>
      <c r="BN32" s="418"/>
      <c r="BO32" s="418"/>
      <c r="BP32" s="418"/>
      <c r="BQ32" s="418"/>
      <c r="BR32" s="418"/>
      <c r="BS32" s="418"/>
      <c r="BT32" s="418"/>
      <c r="BU32" s="418"/>
      <c r="BW32" s="418" t="s">
        <v>195</v>
      </c>
      <c r="BX32" s="418"/>
      <c r="BY32" s="418"/>
      <c r="BZ32" s="418"/>
      <c r="CA32" s="418"/>
      <c r="CB32" s="418"/>
      <c r="CC32" s="418"/>
      <c r="CD32" s="418"/>
      <c r="CE32" s="418"/>
      <c r="CF32" s="418"/>
      <c r="CG32" s="418"/>
      <c r="CH32" s="418"/>
      <c r="CI32" s="418"/>
      <c r="CJ32" s="418"/>
      <c r="CK32" s="418"/>
      <c r="CL32" s="418"/>
      <c r="CM32" s="418"/>
      <c r="CO32" s="418" t="s">
        <v>196</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197</v>
      </c>
      <c r="D33" s="410"/>
      <c r="E33" s="409" t="s">
        <v>198</v>
      </c>
      <c r="F33" s="409"/>
      <c r="G33" s="409"/>
      <c r="H33" s="409"/>
      <c r="I33" s="409"/>
      <c r="J33" s="409"/>
      <c r="K33" s="409"/>
      <c r="L33" s="409"/>
      <c r="M33" s="409"/>
      <c r="N33" s="409"/>
      <c r="O33" s="409"/>
      <c r="P33" s="409"/>
      <c r="Q33" s="409"/>
      <c r="R33" s="409"/>
      <c r="S33" s="409"/>
      <c r="T33" s="203"/>
      <c r="U33" s="410" t="s">
        <v>199</v>
      </c>
      <c r="V33" s="410"/>
      <c r="W33" s="409" t="s">
        <v>198</v>
      </c>
      <c r="X33" s="409"/>
      <c r="Y33" s="409"/>
      <c r="Z33" s="409"/>
      <c r="AA33" s="409"/>
      <c r="AB33" s="409"/>
      <c r="AC33" s="409"/>
      <c r="AD33" s="409"/>
      <c r="AE33" s="409"/>
      <c r="AF33" s="409"/>
      <c r="AG33" s="409"/>
      <c r="AH33" s="409"/>
      <c r="AI33" s="409"/>
      <c r="AJ33" s="409"/>
      <c r="AK33" s="409"/>
      <c r="AL33" s="203"/>
      <c r="AM33" s="410" t="s">
        <v>197</v>
      </c>
      <c r="AN33" s="410"/>
      <c r="AO33" s="409" t="s">
        <v>198</v>
      </c>
      <c r="AP33" s="409"/>
      <c r="AQ33" s="409"/>
      <c r="AR33" s="409"/>
      <c r="AS33" s="409"/>
      <c r="AT33" s="409"/>
      <c r="AU33" s="409"/>
      <c r="AV33" s="409"/>
      <c r="AW33" s="409"/>
      <c r="AX33" s="409"/>
      <c r="AY33" s="409"/>
      <c r="AZ33" s="409"/>
      <c r="BA33" s="409"/>
      <c r="BB33" s="409"/>
      <c r="BC33" s="409"/>
      <c r="BD33" s="204"/>
      <c r="BE33" s="409" t="s">
        <v>200</v>
      </c>
      <c r="BF33" s="409"/>
      <c r="BG33" s="409" t="s">
        <v>201</v>
      </c>
      <c r="BH33" s="409"/>
      <c r="BI33" s="409"/>
      <c r="BJ33" s="409"/>
      <c r="BK33" s="409"/>
      <c r="BL33" s="409"/>
      <c r="BM33" s="409"/>
      <c r="BN33" s="409"/>
      <c r="BO33" s="409"/>
      <c r="BP33" s="409"/>
      <c r="BQ33" s="409"/>
      <c r="BR33" s="409"/>
      <c r="BS33" s="409"/>
      <c r="BT33" s="409"/>
      <c r="BU33" s="409"/>
      <c r="BV33" s="204"/>
      <c r="BW33" s="410" t="s">
        <v>200</v>
      </c>
      <c r="BX33" s="410"/>
      <c r="BY33" s="409" t="s">
        <v>202</v>
      </c>
      <c r="BZ33" s="409"/>
      <c r="CA33" s="409"/>
      <c r="CB33" s="409"/>
      <c r="CC33" s="409"/>
      <c r="CD33" s="409"/>
      <c r="CE33" s="409"/>
      <c r="CF33" s="409"/>
      <c r="CG33" s="409"/>
      <c r="CH33" s="409"/>
      <c r="CI33" s="409"/>
      <c r="CJ33" s="409"/>
      <c r="CK33" s="409"/>
      <c r="CL33" s="409"/>
      <c r="CM33" s="409"/>
      <c r="CN33" s="203"/>
      <c r="CO33" s="410" t="s">
        <v>197</v>
      </c>
      <c r="CP33" s="410"/>
      <c r="CQ33" s="409" t="s">
        <v>203</v>
      </c>
      <c r="CR33" s="409"/>
      <c r="CS33" s="409"/>
      <c r="CT33" s="409"/>
      <c r="CU33" s="409"/>
      <c r="CV33" s="409"/>
      <c r="CW33" s="409"/>
      <c r="CX33" s="409"/>
      <c r="CY33" s="409"/>
      <c r="CZ33" s="409"/>
      <c r="DA33" s="409"/>
      <c r="DB33" s="409"/>
      <c r="DC33" s="409"/>
      <c r="DD33" s="409"/>
      <c r="DE33" s="409"/>
      <c r="DF33" s="203"/>
      <c r="DG33" s="408" t="s">
        <v>204</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上水道事業会計</v>
      </c>
      <c r="AP34" s="407"/>
      <c r="AQ34" s="407"/>
      <c r="AR34" s="407"/>
      <c r="AS34" s="407"/>
      <c r="AT34" s="407"/>
      <c r="AU34" s="407"/>
      <c r="AV34" s="407"/>
      <c r="AW34" s="407"/>
      <c r="AX34" s="407"/>
      <c r="AY34" s="407"/>
      <c r="AZ34" s="407"/>
      <c r="BA34" s="407"/>
      <c r="BB34" s="407"/>
      <c r="BC34" s="407"/>
      <c r="BD34" s="178"/>
      <c r="BE34" s="406">
        <f>IF(BG34="","",MAX(C34:D43,U34:V43,AM34:AN43)+1)</f>
        <v>6</v>
      </c>
      <c r="BF34" s="406"/>
      <c r="BG34" s="407" t="str">
        <f>IF('各会計、関係団体の財政状況及び健全化判断比率'!B32="","",'各会計、関係団体の財政状況及び健全化判断比率'!B32)</f>
        <v>公共下水道事業特別会計</v>
      </c>
      <c r="BH34" s="407"/>
      <c r="BI34" s="407"/>
      <c r="BJ34" s="407"/>
      <c r="BK34" s="407"/>
      <c r="BL34" s="407"/>
      <c r="BM34" s="407"/>
      <c r="BN34" s="407"/>
      <c r="BO34" s="407"/>
      <c r="BP34" s="407"/>
      <c r="BQ34" s="407"/>
      <c r="BR34" s="407"/>
      <c r="BS34" s="407"/>
      <c r="BT34" s="407"/>
      <c r="BU34" s="407"/>
      <c r="BV34" s="178"/>
      <c r="BW34" s="406">
        <f>IF(BY34="","",MAX(C34:D43,U34:V43,AM34:AN43,BE34:BF43)+1)</f>
        <v>7</v>
      </c>
      <c r="BX34" s="406"/>
      <c r="BY34" s="407" t="str">
        <f>IF('各会計、関係団体の財政状況及び健全化判断比率'!B68="","",'各会計、関係団体の財政状況及び健全化判断比率'!B68)</f>
        <v>後期高齢者医療広域連合（一般会計）</v>
      </c>
      <c r="BZ34" s="407"/>
      <c r="CA34" s="407"/>
      <c r="CB34" s="407"/>
      <c r="CC34" s="407"/>
      <c r="CD34" s="407"/>
      <c r="CE34" s="407"/>
      <c r="CF34" s="407"/>
      <c r="CG34" s="407"/>
      <c r="CH34" s="407"/>
      <c r="CI34" s="407"/>
      <c r="CJ34" s="407"/>
      <c r="CK34" s="407"/>
      <c r="CL34" s="407"/>
      <c r="CM34" s="407"/>
      <c r="CN34" s="178"/>
      <c r="CO34" s="406">
        <f>IF(CQ34="","",MAX(C34:D43,U34:V43,AM34:AN43,BE34:BF43,BW34:BX43)+1)</f>
        <v>9</v>
      </c>
      <c r="CP34" s="406"/>
      <c r="CQ34" s="407" t="str">
        <f>IF('各会計、関係団体の財政状況及び健全化判断比率'!BS7="","",'各会計、関係団体の財政状況及び健全化判断比率'!BS7)</f>
        <v>一般財団法人筆の里振興事業団</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8</v>
      </c>
      <c r="BX35" s="406"/>
      <c r="BY35" s="407" t="str">
        <f>IF('各会計、関係団体の財政状況及び健全化判断比率'!B69="","",'各会計、関係団体の財政状況及び健全化判断比率'!B69)</f>
        <v>後期高齢者医療広域連合（特別会計）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t="str">
        <f t="shared" si="2"/>
        <v/>
      </c>
      <c r="BX36" s="406"/>
      <c r="BY36" s="407" t="str">
        <f>IF('各会計、関係団体の財政状況及び健全化判断比率'!B70="","",'各会計、関係団体の財政状況及び健全化判断比率'!B70)</f>
        <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t="str">
        <f t="shared" si="2"/>
        <v/>
      </c>
      <c r="BX37" s="406"/>
      <c r="BY37" s="407" t="str">
        <f>IF('各会計、関係団体の財政状況及び健全化判断比率'!B71="","",'各会計、関係団体の財政状況及び健全化判断比率'!B71)</f>
        <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403" t="s">
        <v>206</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207</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208</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209</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210</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211</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212</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403" t="s">
        <v>586</v>
      </c>
      <c r="F53" s="403"/>
      <c r="G53" s="403"/>
      <c r="H53" s="403"/>
      <c r="I53" s="403"/>
      <c r="J53" s="403"/>
      <c r="K53" s="403"/>
      <c r="L53" s="403"/>
      <c r="M53" s="403"/>
      <c r="N53" s="403"/>
      <c r="O53" s="403"/>
      <c r="P53" s="403"/>
      <c r="Q53" s="403"/>
      <c r="R53" s="403"/>
      <c r="S53" s="403"/>
      <c r="T53" s="403"/>
      <c r="U53" s="403"/>
      <c r="V53" s="403"/>
      <c r="W53" s="403"/>
      <c r="X53" s="403"/>
      <c r="Y53" s="403"/>
      <c r="Z53" s="403"/>
      <c r="AA53" s="403"/>
      <c r="AB53" s="403"/>
      <c r="AC53" s="403"/>
      <c r="AD53" s="403"/>
      <c r="AE53" s="403"/>
      <c r="AF53" s="403"/>
      <c r="AG53" s="403"/>
      <c r="AH53" s="403"/>
      <c r="AI53" s="403"/>
      <c r="AJ53" s="403"/>
      <c r="AK53" s="403"/>
      <c r="AL53" s="403"/>
      <c r="AM53" s="403"/>
      <c r="AN53" s="403"/>
      <c r="AO53" s="403"/>
      <c r="AP53" s="403"/>
      <c r="AQ53" s="403"/>
      <c r="AR53" s="403"/>
      <c r="AS53" s="403"/>
      <c r="AT53" s="403"/>
      <c r="AU53" s="403"/>
      <c r="AV53" s="403"/>
      <c r="AW53" s="403"/>
      <c r="AX53" s="403"/>
      <c r="AY53" s="403"/>
      <c r="AZ53" s="403"/>
      <c r="BA53" s="403"/>
      <c r="BB53" s="403"/>
      <c r="BC53" s="403"/>
      <c r="BD53" s="403"/>
      <c r="BE53" s="403"/>
      <c r="BF53" s="403"/>
      <c r="BG53" s="403"/>
      <c r="BH53" s="403"/>
      <c r="BI53" s="403"/>
      <c r="BJ53" s="403"/>
      <c r="BK53" s="403"/>
      <c r="BL53" s="403"/>
      <c r="BM53" s="403"/>
      <c r="BN53" s="403"/>
      <c r="BO53" s="403"/>
      <c r="BP53" s="403"/>
      <c r="BQ53" s="403"/>
      <c r="BR53" s="403"/>
      <c r="BS53" s="403"/>
      <c r="BT53" s="403"/>
      <c r="BU53" s="403"/>
      <c r="BV53" s="403"/>
      <c r="BW53" s="403"/>
      <c r="BX53" s="403"/>
      <c r="BY53" s="403"/>
      <c r="BZ53" s="403"/>
      <c r="CA53" s="403"/>
      <c r="CB53" s="403"/>
      <c r="CC53" s="403"/>
      <c r="CD53" s="403"/>
      <c r="CE53" s="403"/>
      <c r="CF53" s="403"/>
      <c r="CG53" s="403"/>
      <c r="CH53" s="403"/>
      <c r="CI53" s="403"/>
      <c r="CJ53" s="403"/>
      <c r="CK53" s="403"/>
      <c r="CL53" s="403"/>
      <c r="CM53" s="403"/>
      <c r="CN53" s="403"/>
      <c r="CO53" s="403"/>
      <c r="CP53" s="403"/>
      <c r="CQ53" s="403"/>
      <c r="CR53" s="403"/>
      <c r="CS53" s="403"/>
      <c r="CT53" s="403"/>
      <c r="CU53" s="403"/>
      <c r="CV53" s="403"/>
      <c r="CW53" s="403"/>
      <c r="CX53" s="403"/>
      <c r="CY53" s="403"/>
      <c r="CZ53" s="403"/>
      <c r="DA53" s="403"/>
      <c r="DB53" s="403"/>
      <c r="DC53" s="403"/>
      <c r="DD53" s="403"/>
      <c r="DE53" s="403"/>
      <c r="DF53" s="403"/>
      <c r="DG53" s="403"/>
      <c r="DH53" s="403"/>
      <c r="DI53" s="403"/>
    </row>
    <row r="54" spans="5:113" x14ac:dyDescent="0.15"/>
    <row r="55" spans="5:113" x14ac:dyDescent="0.15"/>
    <row r="56" spans="5:113" x14ac:dyDescent="0.15"/>
  </sheetData>
  <sheetProtection algorithmName="SHA-512" hashValue="+z2Re7km5IRH39hleqQghpk+tmBHs1OCQqYL7cOkhGiOgcQ2gehxRwfUKS0uKyUL7MDZPJTjRq28S35ldkQu2g==" saltValue="l6y0oJ2qJAfDxCfQdMrUL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20" t="s">
        <v>562</v>
      </c>
      <c r="D34" s="1220"/>
      <c r="E34" s="1221"/>
      <c r="F34" s="32">
        <v>16.87</v>
      </c>
      <c r="G34" s="33">
        <v>17.55</v>
      </c>
      <c r="H34" s="33">
        <v>18.309999999999999</v>
      </c>
      <c r="I34" s="33">
        <v>18.850000000000001</v>
      </c>
      <c r="J34" s="34">
        <v>18.510000000000002</v>
      </c>
      <c r="K34" s="22"/>
      <c r="L34" s="22"/>
      <c r="M34" s="22"/>
      <c r="N34" s="22"/>
      <c r="O34" s="22"/>
      <c r="P34" s="22"/>
    </row>
    <row r="35" spans="1:16" ht="39" customHeight="1" x14ac:dyDescent="0.15">
      <c r="A35" s="22"/>
      <c r="B35" s="35"/>
      <c r="C35" s="1214" t="s">
        <v>563</v>
      </c>
      <c r="D35" s="1215"/>
      <c r="E35" s="1216"/>
      <c r="F35" s="36">
        <v>1.41</v>
      </c>
      <c r="G35" s="37">
        <v>2.61</v>
      </c>
      <c r="H35" s="37">
        <v>2.69</v>
      </c>
      <c r="I35" s="37">
        <v>1.69</v>
      </c>
      <c r="J35" s="38">
        <v>7.83</v>
      </c>
      <c r="K35" s="22"/>
      <c r="L35" s="22"/>
      <c r="M35" s="22"/>
      <c r="N35" s="22"/>
      <c r="O35" s="22"/>
      <c r="P35" s="22"/>
    </row>
    <row r="36" spans="1:16" ht="39" customHeight="1" x14ac:dyDescent="0.15">
      <c r="A36" s="22"/>
      <c r="B36" s="35"/>
      <c r="C36" s="1214" t="s">
        <v>564</v>
      </c>
      <c r="D36" s="1215"/>
      <c r="E36" s="1216"/>
      <c r="F36" s="36">
        <v>1.33</v>
      </c>
      <c r="G36" s="37">
        <v>1.18</v>
      </c>
      <c r="H36" s="37">
        <v>0.84</v>
      </c>
      <c r="I36" s="37">
        <v>1.52</v>
      </c>
      <c r="J36" s="38">
        <v>1.32</v>
      </c>
      <c r="K36" s="22"/>
      <c r="L36" s="22"/>
      <c r="M36" s="22"/>
      <c r="N36" s="22"/>
      <c r="O36" s="22"/>
      <c r="P36" s="22"/>
    </row>
    <row r="37" spans="1:16" ht="39" customHeight="1" x14ac:dyDescent="0.15">
      <c r="A37" s="22"/>
      <c r="B37" s="35"/>
      <c r="C37" s="1214" t="s">
        <v>565</v>
      </c>
      <c r="D37" s="1215"/>
      <c r="E37" s="1216"/>
      <c r="F37" s="36">
        <v>2.77</v>
      </c>
      <c r="G37" s="37">
        <v>0.98</v>
      </c>
      <c r="H37" s="37">
        <v>0.94</v>
      </c>
      <c r="I37" s="37">
        <v>0.95</v>
      </c>
      <c r="J37" s="38">
        <v>0.54</v>
      </c>
      <c r="K37" s="22"/>
      <c r="L37" s="22"/>
      <c r="M37" s="22"/>
      <c r="N37" s="22"/>
      <c r="O37" s="22"/>
      <c r="P37" s="22"/>
    </row>
    <row r="38" spans="1:16" ht="39" customHeight="1" x14ac:dyDescent="0.15">
      <c r="A38" s="22"/>
      <c r="B38" s="35"/>
      <c r="C38" s="1214" t="s">
        <v>566</v>
      </c>
      <c r="D38" s="1215"/>
      <c r="E38" s="1216"/>
      <c r="F38" s="36">
        <v>0.02</v>
      </c>
      <c r="G38" s="37">
        <v>0</v>
      </c>
      <c r="H38" s="37">
        <v>0</v>
      </c>
      <c r="I38" s="37">
        <v>0</v>
      </c>
      <c r="J38" s="38">
        <v>0.24</v>
      </c>
      <c r="K38" s="22"/>
      <c r="L38" s="22"/>
      <c r="M38" s="22"/>
      <c r="N38" s="22"/>
      <c r="O38" s="22"/>
      <c r="P38" s="22"/>
    </row>
    <row r="39" spans="1:16" ht="39" customHeight="1" x14ac:dyDescent="0.15">
      <c r="A39" s="22"/>
      <c r="B39" s="35"/>
      <c r="C39" s="1214" t="s">
        <v>567</v>
      </c>
      <c r="D39" s="1215"/>
      <c r="E39" s="1216"/>
      <c r="F39" s="36">
        <v>0.35</v>
      </c>
      <c r="G39" s="37">
        <v>0.22</v>
      </c>
      <c r="H39" s="37">
        <v>0.2</v>
      </c>
      <c r="I39" s="37">
        <v>0.2</v>
      </c>
      <c r="J39" s="38">
        <v>0.02</v>
      </c>
      <c r="K39" s="22"/>
      <c r="L39" s="22"/>
      <c r="M39" s="22"/>
      <c r="N39" s="22"/>
      <c r="O39" s="22"/>
      <c r="P39" s="22"/>
    </row>
    <row r="40" spans="1:16" ht="39" customHeight="1" x14ac:dyDescent="0.15">
      <c r="A40" s="22"/>
      <c r="B40" s="35"/>
      <c r="C40" s="1214"/>
      <c r="D40" s="1215"/>
      <c r="E40" s="1216"/>
      <c r="F40" s="36"/>
      <c r="G40" s="37"/>
      <c r="H40" s="37"/>
      <c r="I40" s="37"/>
      <c r="J40" s="38"/>
      <c r="K40" s="22"/>
      <c r="L40" s="22"/>
      <c r="M40" s="22"/>
      <c r="N40" s="22"/>
      <c r="O40" s="22"/>
      <c r="P40" s="22"/>
    </row>
    <row r="41" spans="1:16" ht="39" customHeight="1" x14ac:dyDescent="0.15">
      <c r="A41" s="22"/>
      <c r="B41" s="35"/>
      <c r="C41" s="1214"/>
      <c r="D41" s="1215"/>
      <c r="E41" s="1216"/>
      <c r="F41" s="36"/>
      <c r="G41" s="37"/>
      <c r="H41" s="37"/>
      <c r="I41" s="37"/>
      <c r="J41" s="38"/>
      <c r="K41" s="22"/>
      <c r="L41" s="22"/>
      <c r="M41" s="22"/>
      <c r="N41" s="22"/>
      <c r="O41" s="22"/>
      <c r="P41" s="22"/>
    </row>
    <row r="42" spans="1:16" ht="39" customHeight="1" x14ac:dyDescent="0.15">
      <c r="A42" s="22"/>
      <c r="B42" s="39"/>
      <c r="C42" s="1214" t="s">
        <v>568</v>
      </c>
      <c r="D42" s="1215"/>
      <c r="E42" s="1216"/>
      <c r="F42" s="36" t="s">
        <v>513</v>
      </c>
      <c r="G42" s="37" t="s">
        <v>513</v>
      </c>
      <c r="H42" s="37" t="s">
        <v>513</v>
      </c>
      <c r="I42" s="37" t="s">
        <v>513</v>
      </c>
      <c r="J42" s="38" t="s">
        <v>513</v>
      </c>
      <c r="K42" s="22"/>
      <c r="L42" s="22"/>
      <c r="M42" s="22"/>
      <c r="N42" s="22"/>
      <c r="O42" s="22"/>
      <c r="P42" s="22"/>
    </row>
    <row r="43" spans="1:16" ht="39" customHeight="1" thickBot="1" x14ac:dyDescent="0.2">
      <c r="A43" s="22"/>
      <c r="B43" s="40"/>
      <c r="C43" s="1217" t="s">
        <v>569</v>
      </c>
      <c r="D43" s="1218"/>
      <c r="E43" s="1219"/>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LOuyogpdAKS/1ugdXqil7996tV5lV62PcypDuCLCclK0g6oJPx6L1vTD03iLmH/w2cR7pLl1DY0P9XdD4+Oag==" saltValue="oIbMkjcg8pW10ZTQxSGa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40" t="s">
        <v>11</v>
      </c>
      <c r="C45" s="1241"/>
      <c r="D45" s="58"/>
      <c r="E45" s="1246" t="s">
        <v>12</v>
      </c>
      <c r="F45" s="1246"/>
      <c r="G45" s="1246"/>
      <c r="H45" s="1246"/>
      <c r="I45" s="1246"/>
      <c r="J45" s="1247"/>
      <c r="K45" s="59">
        <v>641</v>
      </c>
      <c r="L45" s="60">
        <v>640</v>
      </c>
      <c r="M45" s="60">
        <v>646</v>
      </c>
      <c r="N45" s="60">
        <v>601</v>
      </c>
      <c r="O45" s="61">
        <v>642</v>
      </c>
      <c r="P45" s="48"/>
      <c r="Q45" s="48"/>
      <c r="R45" s="48"/>
      <c r="S45" s="48"/>
      <c r="T45" s="48"/>
      <c r="U45" s="48"/>
    </row>
    <row r="46" spans="1:21" ht="30.75" customHeight="1" x14ac:dyDescent="0.15">
      <c r="A46" s="48"/>
      <c r="B46" s="1242"/>
      <c r="C46" s="1243"/>
      <c r="D46" s="62"/>
      <c r="E46" s="1224" t="s">
        <v>13</v>
      </c>
      <c r="F46" s="1224"/>
      <c r="G46" s="1224"/>
      <c r="H46" s="1224"/>
      <c r="I46" s="1224"/>
      <c r="J46" s="1225"/>
      <c r="K46" s="63" t="s">
        <v>513</v>
      </c>
      <c r="L46" s="64" t="s">
        <v>513</v>
      </c>
      <c r="M46" s="64" t="s">
        <v>513</v>
      </c>
      <c r="N46" s="64" t="s">
        <v>513</v>
      </c>
      <c r="O46" s="65" t="s">
        <v>513</v>
      </c>
      <c r="P46" s="48"/>
      <c r="Q46" s="48"/>
      <c r="R46" s="48"/>
      <c r="S46" s="48"/>
      <c r="T46" s="48"/>
      <c r="U46" s="48"/>
    </row>
    <row r="47" spans="1:21" ht="30.75" customHeight="1" x14ac:dyDescent="0.15">
      <c r="A47" s="48"/>
      <c r="B47" s="1242"/>
      <c r="C47" s="1243"/>
      <c r="D47" s="62"/>
      <c r="E47" s="1224" t="s">
        <v>14</v>
      </c>
      <c r="F47" s="1224"/>
      <c r="G47" s="1224"/>
      <c r="H47" s="1224"/>
      <c r="I47" s="1224"/>
      <c r="J47" s="1225"/>
      <c r="K47" s="63" t="s">
        <v>513</v>
      </c>
      <c r="L47" s="64" t="s">
        <v>513</v>
      </c>
      <c r="M47" s="64" t="s">
        <v>513</v>
      </c>
      <c r="N47" s="64" t="s">
        <v>513</v>
      </c>
      <c r="O47" s="65" t="s">
        <v>513</v>
      </c>
      <c r="P47" s="48"/>
      <c r="Q47" s="48"/>
      <c r="R47" s="48"/>
      <c r="S47" s="48"/>
      <c r="T47" s="48"/>
      <c r="U47" s="48"/>
    </row>
    <row r="48" spans="1:21" ht="30.75" customHeight="1" x14ac:dyDescent="0.15">
      <c r="A48" s="48"/>
      <c r="B48" s="1242"/>
      <c r="C48" s="1243"/>
      <c r="D48" s="62"/>
      <c r="E48" s="1224" t="s">
        <v>15</v>
      </c>
      <c r="F48" s="1224"/>
      <c r="G48" s="1224"/>
      <c r="H48" s="1224"/>
      <c r="I48" s="1224"/>
      <c r="J48" s="1225"/>
      <c r="K48" s="63">
        <v>298</v>
      </c>
      <c r="L48" s="64">
        <v>321</v>
      </c>
      <c r="M48" s="64">
        <v>304</v>
      </c>
      <c r="N48" s="64">
        <v>260</v>
      </c>
      <c r="O48" s="65">
        <v>269</v>
      </c>
      <c r="P48" s="48"/>
      <c r="Q48" s="48"/>
      <c r="R48" s="48"/>
      <c r="S48" s="48"/>
      <c r="T48" s="48"/>
      <c r="U48" s="48"/>
    </row>
    <row r="49" spans="1:21" ht="30.75" customHeight="1" x14ac:dyDescent="0.15">
      <c r="A49" s="48"/>
      <c r="B49" s="1242"/>
      <c r="C49" s="1243"/>
      <c r="D49" s="62"/>
      <c r="E49" s="1224" t="s">
        <v>16</v>
      </c>
      <c r="F49" s="1224"/>
      <c r="G49" s="1224"/>
      <c r="H49" s="1224"/>
      <c r="I49" s="1224"/>
      <c r="J49" s="1225"/>
      <c r="K49" s="63">
        <v>14</v>
      </c>
      <c r="L49" s="64">
        <v>1</v>
      </c>
      <c r="M49" s="64">
        <v>3</v>
      </c>
      <c r="N49" s="64">
        <v>23</v>
      </c>
      <c r="O49" s="65">
        <v>33</v>
      </c>
      <c r="P49" s="48"/>
      <c r="Q49" s="48"/>
      <c r="R49" s="48"/>
      <c r="S49" s="48"/>
      <c r="T49" s="48"/>
      <c r="U49" s="48"/>
    </row>
    <row r="50" spans="1:21" ht="30.75" customHeight="1" x14ac:dyDescent="0.15">
      <c r="A50" s="48"/>
      <c r="B50" s="1242"/>
      <c r="C50" s="1243"/>
      <c r="D50" s="62"/>
      <c r="E50" s="1224" t="s">
        <v>17</v>
      </c>
      <c r="F50" s="1224"/>
      <c r="G50" s="1224"/>
      <c r="H50" s="1224"/>
      <c r="I50" s="1224"/>
      <c r="J50" s="1225"/>
      <c r="K50" s="63">
        <v>2</v>
      </c>
      <c r="L50" s="64">
        <v>2</v>
      </c>
      <c r="M50" s="64" t="s">
        <v>513</v>
      </c>
      <c r="N50" s="64" t="s">
        <v>513</v>
      </c>
      <c r="O50" s="65" t="s">
        <v>513</v>
      </c>
      <c r="P50" s="48"/>
      <c r="Q50" s="48"/>
      <c r="R50" s="48"/>
      <c r="S50" s="48"/>
      <c r="T50" s="48"/>
      <c r="U50" s="48"/>
    </row>
    <row r="51" spans="1:21" ht="30.75" customHeight="1" x14ac:dyDescent="0.15">
      <c r="A51" s="48"/>
      <c r="B51" s="1244"/>
      <c r="C51" s="1245"/>
      <c r="D51" s="66"/>
      <c r="E51" s="1224" t="s">
        <v>18</v>
      </c>
      <c r="F51" s="1224"/>
      <c r="G51" s="1224"/>
      <c r="H51" s="1224"/>
      <c r="I51" s="1224"/>
      <c r="J51" s="1225"/>
      <c r="K51" s="63" t="s">
        <v>513</v>
      </c>
      <c r="L51" s="64" t="s">
        <v>513</v>
      </c>
      <c r="M51" s="64" t="s">
        <v>513</v>
      </c>
      <c r="N51" s="64" t="s">
        <v>513</v>
      </c>
      <c r="O51" s="65" t="s">
        <v>513</v>
      </c>
      <c r="P51" s="48"/>
      <c r="Q51" s="48"/>
      <c r="R51" s="48"/>
      <c r="S51" s="48"/>
      <c r="T51" s="48"/>
      <c r="U51" s="48"/>
    </row>
    <row r="52" spans="1:21" ht="30.75" customHeight="1" x14ac:dyDescent="0.15">
      <c r="A52" s="48"/>
      <c r="B52" s="1222" t="s">
        <v>19</v>
      </c>
      <c r="C52" s="1223"/>
      <c r="D52" s="66"/>
      <c r="E52" s="1224" t="s">
        <v>20</v>
      </c>
      <c r="F52" s="1224"/>
      <c r="G52" s="1224"/>
      <c r="H52" s="1224"/>
      <c r="I52" s="1224"/>
      <c r="J52" s="1225"/>
      <c r="K52" s="63">
        <v>634</v>
      </c>
      <c r="L52" s="64">
        <v>637</v>
      </c>
      <c r="M52" s="64">
        <v>635</v>
      </c>
      <c r="N52" s="64">
        <v>640</v>
      </c>
      <c r="O52" s="65">
        <v>642</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321</v>
      </c>
      <c r="L53" s="69">
        <v>327</v>
      </c>
      <c r="M53" s="69">
        <v>318</v>
      </c>
      <c r="N53" s="69">
        <v>244</v>
      </c>
      <c r="O53" s="70">
        <v>302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N0qi6NckEdmJ4vX2ZLNZYlbMEBUv7TS/RyBMdz8XCe3QCmJQMT/CNJJ8mMPoaLrHzgaxO3r76gqgkQZL1at+w==" saltValue="iXw6+Nr41Fhetl7A0+m3C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60" t="s">
        <v>30</v>
      </c>
      <c r="C41" s="1261"/>
      <c r="D41" s="102"/>
      <c r="E41" s="1262" t="s">
        <v>31</v>
      </c>
      <c r="F41" s="1262"/>
      <c r="G41" s="1262"/>
      <c r="H41" s="1263"/>
      <c r="I41" s="351">
        <v>6486</v>
      </c>
      <c r="J41" s="352">
        <v>7207</v>
      </c>
      <c r="K41" s="352">
        <v>7368</v>
      </c>
      <c r="L41" s="352">
        <v>8268</v>
      </c>
      <c r="M41" s="353">
        <v>8395</v>
      </c>
    </row>
    <row r="42" spans="2:13" ht="27.75" customHeight="1" x14ac:dyDescent="0.15">
      <c r="B42" s="1250"/>
      <c r="C42" s="1251"/>
      <c r="D42" s="103"/>
      <c r="E42" s="1254" t="s">
        <v>32</v>
      </c>
      <c r="F42" s="1254"/>
      <c r="G42" s="1254"/>
      <c r="H42" s="1255"/>
      <c r="I42" s="354">
        <v>2</v>
      </c>
      <c r="J42" s="355" t="s">
        <v>513</v>
      </c>
      <c r="K42" s="355" t="s">
        <v>513</v>
      </c>
      <c r="L42" s="355" t="s">
        <v>513</v>
      </c>
      <c r="M42" s="356" t="s">
        <v>513</v>
      </c>
    </row>
    <row r="43" spans="2:13" ht="27.75" customHeight="1" x14ac:dyDescent="0.15">
      <c r="B43" s="1250"/>
      <c r="C43" s="1251"/>
      <c r="D43" s="103"/>
      <c r="E43" s="1254" t="s">
        <v>33</v>
      </c>
      <c r="F43" s="1254"/>
      <c r="G43" s="1254"/>
      <c r="H43" s="1255"/>
      <c r="I43" s="354">
        <v>3617</v>
      </c>
      <c r="J43" s="355">
        <v>3553</v>
      </c>
      <c r="K43" s="355">
        <v>3508</v>
      </c>
      <c r="L43" s="355">
        <v>3190</v>
      </c>
      <c r="M43" s="356">
        <v>2867</v>
      </c>
    </row>
    <row r="44" spans="2:13" ht="27.75" customHeight="1" x14ac:dyDescent="0.15">
      <c r="B44" s="1250"/>
      <c r="C44" s="1251"/>
      <c r="D44" s="103"/>
      <c r="E44" s="1254" t="s">
        <v>34</v>
      </c>
      <c r="F44" s="1254"/>
      <c r="G44" s="1254"/>
      <c r="H44" s="1255"/>
      <c r="I44" s="354">
        <v>389</v>
      </c>
      <c r="J44" s="355">
        <v>389</v>
      </c>
      <c r="K44" s="355">
        <v>387</v>
      </c>
      <c r="L44" s="355">
        <v>365</v>
      </c>
      <c r="M44" s="356">
        <v>364</v>
      </c>
    </row>
    <row r="45" spans="2:13" ht="27.75" customHeight="1" x14ac:dyDescent="0.15">
      <c r="B45" s="1250"/>
      <c r="C45" s="1251"/>
      <c r="D45" s="103"/>
      <c r="E45" s="1254" t="s">
        <v>35</v>
      </c>
      <c r="F45" s="1254"/>
      <c r="G45" s="1254"/>
      <c r="H45" s="1255"/>
      <c r="I45" s="354">
        <v>985</v>
      </c>
      <c r="J45" s="355">
        <v>877</v>
      </c>
      <c r="K45" s="355">
        <v>844</v>
      </c>
      <c r="L45" s="355">
        <v>836</v>
      </c>
      <c r="M45" s="356">
        <v>800</v>
      </c>
    </row>
    <row r="46" spans="2:13" ht="27.75" customHeight="1" x14ac:dyDescent="0.15">
      <c r="B46" s="1250"/>
      <c r="C46" s="1251"/>
      <c r="D46" s="104"/>
      <c r="E46" s="1254" t="s">
        <v>36</v>
      </c>
      <c r="F46" s="1254"/>
      <c r="G46" s="1254"/>
      <c r="H46" s="1255"/>
      <c r="I46" s="354" t="s">
        <v>513</v>
      </c>
      <c r="J46" s="355" t="s">
        <v>513</v>
      </c>
      <c r="K46" s="355" t="s">
        <v>513</v>
      </c>
      <c r="L46" s="355" t="s">
        <v>513</v>
      </c>
      <c r="M46" s="356" t="s">
        <v>513</v>
      </c>
    </row>
    <row r="47" spans="2:13" ht="27.75" customHeight="1" x14ac:dyDescent="0.15">
      <c r="B47" s="1250"/>
      <c r="C47" s="1251"/>
      <c r="D47" s="105"/>
      <c r="E47" s="1264" t="s">
        <v>37</v>
      </c>
      <c r="F47" s="1265"/>
      <c r="G47" s="1265"/>
      <c r="H47" s="1266"/>
      <c r="I47" s="354" t="s">
        <v>513</v>
      </c>
      <c r="J47" s="355" t="s">
        <v>513</v>
      </c>
      <c r="K47" s="355" t="s">
        <v>513</v>
      </c>
      <c r="L47" s="355" t="s">
        <v>513</v>
      </c>
      <c r="M47" s="356" t="s">
        <v>513</v>
      </c>
    </row>
    <row r="48" spans="2:13" ht="27.75" customHeight="1" x14ac:dyDescent="0.15">
      <c r="B48" s="1250"/>
      <c r="C48" s="1251"/>
      <c r="D48" s="103"/>
      <c r="E48" s="1254" t="s">
        <v>38</v>
      </c>
      <c r="F48" s="1254"/>
      <c r="G48" s="1254"/>
      <c r="H48" s="1255"/>
      <c r="I48" s="354" t="s">
        <v>513</v>
      </c>
      <c r="J48" s="355" t="s">
        <v>513</v>
      </c>
      <c r="K48" s="355" t="s">
        <v>513</v>
      </c>
      <c r="L48" s="355" t="s">
        <v>513</v>
      </c>
      <c r="M48" s="356" t="s">
        <v>513</v>
      </c>
    </row>
    <row r="49" spans="2:13" ht="27.75" customHeight="1" x14ac:dyDescent="0.15">
      <c r="B49" s="1252"/>
      <c r="C49" s="1253"/>
      <c r="D49" s="103"/>
      <c r="E49" s="1254" t="s">
        <v>39</v>
      </c>
      <c r="F49" s="1254"/>
      <c r="G49" s="1254"/>
      <c r="H49" s="1255"/>
      <c r="I49" s="354" t="s">
        <v>513</v>
      </c>
      <c r="J49" s="355" t="s">
        <v>513</v>
      </c>
      <c r="K49" s="355" t="s">
        <v>513</v>
      </c>
      <c r="L49" s="355" t="s">
        <v>513</v>
      </c>
      <c r="M49" s="356" t="s">
        <v>513</v>
      </c>
    </row>
    <row r="50" spans="2:13" ht="27.75" customHeight="1" x14ac:dyDescent="0.15">
      <c r="B50" s="1248" t="s">
        <v>40</v>
      </c>
      <c r="C50" s="1249"/>
      <c r="D50" s="106"/>
      <c r="E50" s="1254" t="s">
        <v>41</v>
      </c>
      <c r="F50" s="1254"/>
      <c r="G50" s="1254"/>
      <c r="H50" s="1255"/>
      <c r="I50" s="354">
        <v>3394</v>
      </c>
      <c r="J50" s="355">
        <v>3391</v>
      </c>
      <c r="K50" s="355">
        <v>3200</v>
      </c>
      <c r="L50" s="355">
        <v>3426</v>
      </c>
      <c r="M50" s="356">
        <v>3960</v>
      </c>
    </row>
    <row r="51" spans="2:13" ht="27.75" customHeight="1" x14ac:dyDescent="0.15">
      <c r="B51" s="1250"/>
      <c r="C51" s="1251"/>
      <c r="D51" s="103"/>
      <c r="E51" s="1254" t="s">
        <v>42</v>
      </c>
      <c r="F51" s="1254"/>
      <c r="G51" s="1254"/>
      <c r="H51" s="1255"/>
      <c r="I51" s="354" t="s">
        <v>513</v>
      </c>
      <c r="J51" s="355" t="s">
        <v>513</v>
      </c>
      <c r="K51" s="355" t="s">
        <v>513</v>
      </c>
      <c r="L51" s="355" t="s">
        <v>513</v>
      </c>
      <c r="M51" s="356" t="s">
        <v>513</v>
      </c>
    </row>
    <row r="52" spans="2:13" ht="27.75" customHeight="1" x14ac:dyDescent="0.15">
      <c r="B52" s="1252"/>
      <c r="C52" s="1253"/>
      <c r="D52" s="103"/>
      <c r="E52" s="1254" t="s">
        <v>43</v>
      </c>
      <c r="F52" s="1254"/>
      <c r="G52" s="1254"/>
      <c r="H52" s="1255"/>
      <c r="I52" s="354">
        <v>7978</v>
      </c>
      <c r="J52" s="355">
        <v>8245</v>
      </c>
      <c r="K52" s="355">
        <v>8544</v>
      </c>
      <c r="L52" s="355">
        <v>8537</v>
      </c>
      <c r="M52" s="356">
        <v>8488</v>
      </c>
    </row>
    <row r="53" spans="2:13" ht="27.75" customHeight="1" thickBot="1" x14ac:dyDescent="0.2">
      <c r="B53" s="1256" t="s">
        <v>44</v>
      </c>
      <c r="C53" s="1257"/>
      <c r="D53" s="107"/>
      <c r="E53" s="1258" t="s">
        <v>45</v>
      </c>
      <c r="F53" s="1258"/>
      <c r="G53" s="1258"/>
      <c r="H53" s="1259"/>
      <c r="I53" s="357">
        <v>107</v>
      </c>
      <c r="J53" s="358">
        <v>391</v>
      </c>
      <c r="K53" s="358">
        <v>363</v>
      </c>
      <c r="L53" s="358">
        <v>696</v>
      </c>
      <c r="M53" s="359">
        <v>-21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NsHSjFqotpJS+7jkrIaSCznL8KjvDUdj1mgaoS8yPLQ52W8WXdNpeQ+M1KPJQuyzdaUEIE3gVoorTeKFr0SToA==" saltValue="khPUiVyckHfH2vZYSr7g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556</v>
      </c>
      <c r="G54" s="116" t="s">
        <v>557</v>
      </c>
      <c r="H54" s="117" t="s">
        <v>558</v>
      </c>
    </row>
    <row r="55" spans="2:8" ht="52.5" customHeight="1" x14ac:dyDescent="0.15">
      <c r="B55" s="118"/>
      <c r="C55" s="1275" t="s">
        <v>48</v>
      </c>
      <c r="D55" s="1275"/>
      <c r="E55" s="1276"/>
      <c r="F55" s="119">
        <v>1231</v>
      </c>
      <c r="G55" s="119">
        <v>1302</v>
      </c>
      <c r="H55" s="120">
        <v>1527</v>
      </c>
    </row>
    <row r="56" spans="2:8" ht="52.5" customHeight="1" x14ac:dyDescent="0.15">
      <c r="B56" s="121"/>
      <c r="C56" s="1277" t="s">
        <v>49</v>
      </c>
      <c r="D56" s="1277"/>
      <c r="E56" s="1278"/>
      <c r="F56" s="122">
        <v>43</v>
      </c>
      <c r="G56" s="122">
        <v>43</v>
      </c>
      <c r="H56" s="123">
        <v>43</v>
      </c>
    </row>
    <row r="57" spans="2:8" ht="53.25" customHeight="1" x14ac:dyDescent="0.15">
      <c r="B57" s="121"/>
      <c r="C57" s="1279" t="s">
        <v>50</v>
      </c>
      <c r="D57" s="1279"/>
      <c r="E57" s="1280"/>
      <c r="F57" s="124">
        <v>858</v>
      </c>
      <c r="G57" s="124">
        <v>901</v>
      </c>
      <c r="H57" s="125">
        <v>1050</v>
      </c>
    </row>
    <row r="58" spans="2:8" ht="45.75" customHeight="1" x14ac:dyDescent="0.15">
      <c r="B58" s="126"/>
      <c r="C58" s="1267" t="s">
        <v>576</v>
      </c>
      <c r="D58" s="1268"/>
      <c r="E58" s="1269"/>
      <c r="F58" s="127">
        <v>338</v>
      </c>
      <c r="G58" s="127">
        <v>415</v>
      </c>
      <c r="H58" s="128">
        <v>540</v>
      </c>
    </row>
    <row r="59" spans="2:8" ht="45.75" customHeight="1" x14ac:dyDescent="0.15">
      <c r="B59" s="126"/>
      <c r="C59" s="1267" t="s">
        <v>577</v>
      </c>
      <c r="D59" s="1268"/>
      <c r="E59" s="1269"/>
      <c r="F59" s="127">
        <v>329</v>
      </c>
      <c r="G59" s="127">
        <v>303</v>
      </c>
      <c r="H59" s="128">
        <v>335</v>
      </c>
    </row>
    <row r="60" spans="2:8" ht="45.75" customHeight="1" x14ac:dyDescent="0.15">
      <c r="B60" s="126"/>
      <c r="C60" s="1267" t="s">
        <v>578</v>
      </c>
      <c r="D60" s="1268"/>
      <c r="E60" s="1269"/>
      <c r="F60" s="127">
        <v>160</v>
      </c>
      <c r="G60" s="127">
        <v>149</v>
      </c>
      <c r="H60" s="128">
        <v>138</v>
      </c>
    </row>
    <row r="61" spans="2:8" ht="45.75" customHeight="1" x14ac:dyDescent="0.15">
      <c r="B61" s="126"/>
      <c r="C61" s="1267" t="s">
        <v>579</v>
      </c>
      <c r="D61" s="1268"/>
      <c r="E61" s="1269"/>
      <c r="F61" s="127">
        <v>19</v>
      </c>
      <c r="G61" s="127">
        <v>19</v>
      </c>
      <c r="H61" s="128">
        <v>19</v>
      </c>
    </row>
    <row r="62" spans="2:8" ht="45.75" customHeight="1" thickBot="1" x14ac:dyDescent="0.2">
      <c r="B62" s="129"/>
      <c r="C62" s="1270" t="s">
        <v>580</v>
      </c>
      <c r="D62" s="1271"/>
      <c r="E62" s="1272"/>
      <c r="F62" s="130">
        <v>11</v>
      </c>
      <c r="G62" s="130">
        <v>11</v>
      </c>
      <c r="H62" s="131">
        <v>11</v>
      </c>
    </row>
    <row r="63" spans="2:8" ht="52.5" customHeight="1" thickBot="1" x14ac:dyDescent="0.2">
      <c r="B63" s="132"/>
      <c r="C63" s="1273" t="s">
        <v>51</v>
      </c>
      <c r="D63" s="1273"/>
      <c r="E63" s="1274"/>
      <c r="F63" s="133">
        <v>2132</v>
      </c>
      <c r="G63" s="133">
        <v>2246</v>
      </c>
      <c r="H63" s="134">
        <v>2619</v>
      </c>
    </row>
    <row r="64" spans="2:8" x14ac:dyDescent="0.15"/>
  </sheetData>
  <sheetProtection algorithmName="SHA-512" hashValue="Txu5g9WnvHpb+2tkDhKnA0pNJOk5Pv/GFYTvwCEdxDm0m+5I+YuXo5HNG0dg0V/L2j2c7Z6Sibqe79ml9X+VXw==" saltValue="0ZbOBMlYPG86FbahFlYs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4CFBD-534D-41F7-ACB3-4EB21A30007D}">
  <sheetPr>
    <pageSetUpPr fitToPage="1"/>
  </sheetPr>
  <dimension ref="A1:DE85"/>
  <sheetViews>
    <sheetView showGridLines="0" zoomScale="70" zoomScaleNormal="70" zoomScaleSheetLayoutView="55" workbookViewId="0"/>
  </sheetViews>
  <sheetFormatPr defaultColWidth="0" defaultRowHeight="0" customHeight="1" zeroHeight="1" x14ac:dyDescent="0.15"/>
  <cols>
    <col min="1" max="1" width="6.375" style="367" customWidth="1"/>
    <col min="2" max="107" width="2.5" style="367" customWidth="1"/>
    <col min="108" max="108" width="6.125" style="369" customWidth="1"/>
    <col min="109" max="109" width="5.875" style="368" customWidth="1"/>
    <col min="110" max="16384" width="8.625" style="367" hidden="1"/>
  </cols>
  <sheetData>
    <row r="1" spans="1:109" ht="42.75" customHeight="1" x14ac:dyDescent="0.15">
      <c r="A1" s="402"/>
      <c r="B1" s="401"/>
      <c r="DD1" s="367"/>
      <c r="DE1" s="367"/>
    </row>
    <row r="2" spans="1:109"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5" x14ac:dyDescent="0.15">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5" x14ac:dyDescent="0.15">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5" x14ac:dyDescent="0.15">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5" x14ac:dyDescent="0.15">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5" x14ac:dyDescent="0.15">
      <c r="DD19" s="367"/>
      <c r="DE19" s="367"/>
    </row>
    <row r="20" spans="1:109" ht="13.5" x14ac:dyDescent="0.15">
      <c r="DD20" s="367"/>
      <c r="DE20" s="367"/>
    </row>
    <row r="21" spans="1:109" ht="17.25" customHeight="1" x14ac:dyDescent="0.15">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15">
      <c r="B22" s="368"/>
    </row>
    <row r="23" spans="1:109" ht="13.5" x14ac:dyDescent="0.15">
      <c r="B23" s="368"/>
    </row>
    <row r="24" spans="1:109" ht="13.5" x14ac:dyDescent="0.15">
      <c r="B24" s="368"/>
    </row>
    <row r="25" spans="1:109" ht="13.5" x14ac:dyDescent="0.15">
      <c r="B25" s="368"/>
    </row>
    <row r="26" spans="1:109" ht="13.5" x14ac:dyDescent="0.15">
      <c r="B26" s="368"/>
    </row>
    <row r="27" spans="1:109" ht="13.5" x14ac:dyDescent="0.15">
      <c r="B27" s="368"/>
    </row>
    <row r="28" spans="1:109" ht="13.5" x14ac:dyDescent="0.15">
      <c r="B28" s="368"/>
    </row>
    <row r="29" spans="1:109" ht="13.5" x14ac:dyDescent="0.15">
      <c r="B29" s="368"/>
    </row>
    <row r="30" spans="1:109" ht="13.5" x14ac:dyDescent="0.15">
      <c r="B30" s="368"/>
    </row>
    <row r="31" spans="1:109" ht="13.5" x14ac:dyDescent="0.15">
      <c r="B31" s="368"/>
    </row>
    <row r="32" spans="1:109" ht="13.5" x14ac:dyDescent="0.15">
      <c r="B32" s="368"/>
    </row>
    <row r="33" spans="2:109" ht="13.5" x14ac:dyDescent="0.15">
      <c r="B33" s="368"/>
    </row>
    <row r="34" spans="2:109" ht="13.5" x14ac:dyDescent="0.15">
      <c r="B34" s="368"/>
    </row>
    <row r="35" spans="2:109" ht="13.5" x14ac:dyDescent="0.15">
      <c r="B35" s="368"/>
    </row>
    <row r="36" spans="2:109" ht="13.5" x14ac:dyDescent="0.15">
      <c r="B36" s="368"/>
    </row>
    <row r="37" spans="2:109" ht="13.5" x14ac:dyDescent="0.15">
      <c r="B37" s="368"/>
    </row>
    <row r="38" spans="2:109" ht="13.5" x14ac:dyDescent="0.15">
      <c r="B38" s="368"/>
    </row>
    <row r="39" spans="2:109" ht="13.5" x14ac:dyDescent="0.15">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5" x14ac:dyDescent="0.15">
      <c r="B40" s="387"/>
      <c r="DD40" s="387"/>
      <c r="DE40" s="367"/>
    </row>
    <row r="41" spans="2:109" ht="17.25" x14ac:dyDescent="0.15">
      <c r="B41" s="397" t="s">
        <v>597</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5" x14ac:dyDescent="0.15">
      <c r="B42" s="368"/>
      <c r="G42" s="383"/>
      <c r="I42" s="382"/>
      <c r="J42" s="382"/>
      <c r="K42" s="382"/>
      <c r="AM42" s="383"/>
      <c r="AN42" s="383" t="s">
        <v>593</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15">
      <c r="B43" s="368"/>
      <c r="AN43" s="1282" t="s">
        <v>596</v>
      </c>
      <c r="AO43" s="1283"/>
      <c r="AP43" s="1283"/>
      <c r="AQ43" s="1283"/>
      <c r="AR43" s="1283"/>
      <c r="AS43" s="1283"/>
      <c r="AT43" s="1283"/>
      <c r="AU43" s="1283"/>
      <c r="AV43" s="1283"/>
      <c r="AW43" s="1283"/>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283"/>
      <c r="BU43" s="1283"/>
      <c r="BV43" s="1283"/>
      <c r="BW43" s="1283"/>
      <c r="BX43" s="1283"/>
      <c r="BY43" s="1283"/>
      <c r="BZ43" s="1283"/>
      <c r="CA43" s="1283"/>
      <c r="CB43" s="1283"/>
      <c r="CC43" s="1283"/>
      <c r="CD43" s="1283"/>
      <c r="CE43" s="1283"/>
      <c r="CF43" s="1283"/>
      <c r="CG43" s="1283"/>
      <c r="CH43" s="1283"/>
      <c r="CI43" s="1283"/>
      <c r="CJ43" s="1283"/>
      <c r="CK43" s="1283"/>
      <c r="CL43" s="1283"/>
      <c r="CM43" s="1283"/>
      <c r="CN43" s="1283"/>
      <c r="CO43" s="1283"/>
      <c r="CP43" s="1283"/>
      <c r="CQ43" s="1283"/>
      <c r="CR43" s="1283"/>
      <c r="CS43" s="1283"/>
      <c r="CT43" s="1283"/>
      <c r="CU43" s="1283"/>
      <c r="CV43" s="1283"/>
      <c r="CW43" s="1283"/>
      <c r="CX43" s="1283"/>
      <c r="CY43" s="1283"/>
      <c r="CZ43" s="1283"/>
      <c r="DA43" s="1283"/>
      <c r="DB43" s="1283"/>
      <c r="DC43" s="1284"/>
    </row>
    <row r="44" spans="2:109" ht="13.5" x14ac:dyDescent="0.15">
      <c r="B44" s="368"/>
      <c r="AN44" s="1285"/>
      <c r="AO44" s="1286"/>
      <c r="AP44" s="1286"/>
      <c r="AQ44" s="1286"/>
      <c r="AR44" s="1286"/>
      <c r="AS44" s="1286"/>
      <c r="AT44" s="1286"/>
      <c r="AU44" s="1286"/>
      <c r="AV44" s="1286"/>
      <c r="AW44" s="1286"/>
      <c r="AX44" s="1286"/>
      <c r="AY44" s="1286"/>
      <c r="AZ44" s="1286"/>
      <c r="BA44" s="1286"/>
      <c r="BB44" s="1286"/>
      <c r="BC44" s="1286"/>
      <c r="BD44" s="1286"/>
      <c r="BE44" s="1286"/>
      <c r="BF44" s="1286"/>
      <c r="BG44" s="1286"/>
      <c r="BH44" s="1286"/>
      <c r="BI44" s="1286"/>
      <c r="BJ44" s="1286"/>
      <c r="BK44" s="1286"/>
      <c r="BL44" s="1286"/>
      <c r="BM44" s="1286"/>
      <c r="BN44" s="1286"/>
      <c r="BO44" s="1286"/>
      <c r="BP44" s="1286"/>
      <c r="BQ44" s="1286"/>
      <c r="BR44" s="1286"/>
      <c r="BS44" s="1286"/>
      <c r="BT44" s="1286"/>
      <c r="BU44" s="1286"/>
      <c r="BV44" s="1286"/>
      <c r="BW44" s="1286"/>
      <c r="BX44" s="1286"/>
      <c r="BY44" s="1286"/>
      <c r="BZ44" s="1286"/>
      <c r="CA44" s="1286"/>
      <c r="CB44" s="1286"/>
      <c r="CC44" s="1286"/>
      <c r="CD44" s="1286"/>
      <c r="CE44" s="1286"/>
      <c r="CF44" s="1286"/>
      <c r="CG44" s="1286"/>
      <c r="CH44" s="1286"/>
      <c r="CI44" s="1286"/>
      <c r="CJ44" s="1286"/>
      <c r="CK44" s="1286"/>
      <c r="CL44" s="1286"/>
      <c r="CM44" s="1286"/>
      <c r="CN44" s="1286"/>
      <c r="CO44" s="1286"/>
      <c r="CP44" s="1286"/>
      <c r="CQ44" s="1286"/>
      <c r="CR44" s="1286"/>
      <c r="CS44" s="1286"/>
      <c r="CT44" s="1286"/>
      <c r="CU44" s="1286"/>
      <c r="CV44" s="1286"/>
      <c r="CW44" s="1286"/>
      <c r="CX44" s="1286"/>
      <c r="CY44" s="1286"/>
      <c r="CZ44" s="1286"/>
      <c r="DA44" s="1286"/>
      <c r="DB44" s="1286"/>
      <c r="DC44" s="1287"/>
    </row>
    <row r="45" spans="2:109" ht="13.5" x14ac:dyDescent="0.15">
      <c r="B45" s="368"/>
      <c r="AN45" s="1285"/>
      <c r="AO45" s="1286"/>
      <c r="AP45" s="1286"/>
      <c r="AQ45" s="1286"/>
      <c r="AR45" s="1286"/>
      <c r="AS45" s="1286"/>
      <c r="AT45" s="1286"/>
      <c r="AU45" s="1286"/>
      <c r="AV45" s="1286"/>
      <c r="AW45" s="1286"/>
      <c r="AX45" s="1286"/>
      <c r="AY45" s="1286"/>
      <c r="AZ45" s="1286"/>
      <c r="BA45" s="1286"/>
      <c r="BB45" s="1286"/>
      <c r="BC45" s="1286"/>
      <c r="BD45" s="1286"/>
      <c r="BE45" s="1286"/>
      <c r="BF45" s="1286"/>
      <c r="BG45" s="1286"/>
      <c r="BH45" s="1286"/>
      <c r="BI45" s="1286"/>
      <c r="BJ45" s="1286"/>
      <c r="BK45" s="1286"/>
      <c r="BL45" s="1286"/>
      <c r="BM45" s="1286"/>
      <c r="BN45" s="1286"/>
      <c r="BO45" s="1286"/>
      <c r="BP45" s="1286"/>
      <c r="BQ45" s="1286"/>
      <c r="BR45" s="1286"/>
      <c r="BS45" s="1286"/>
      <c r="BT45" s="1286"/>
      <c r="BU45" s="1286"/>
      <c r="BV45" s="1286"/>
      <c r="BW45" s="1286"/>
      <c r="BX45" s="1286"/>
      <c r="BY45" s="1286"/>
      <c r="BZ45" s="1286"/>
      <c r="CA45" s="1286"/>
      <c r="CB45" s="1286"/>
      <c r="CC45" s="1286"/>
      <c r="CD45" s="1286"/>
      <c r="CE45" s="1286"/>
      <c r="CF45" s="1286"/>
      <c r="CG45" s="1286"/>
      <c r="CH45" s="1286"/>
      <c r="CI45" s="1286"/>
      <c r="CJ45" s="1286"/>
      <c r="CK45" s="1286"/>
      <c r="CL45" s="1286"/>
      <c r="CM45" s="1286"/>
      <c r="CN45" s="1286"/>
      <c r="CO45" s="1286"/>
      <c r="CP45" s="1286"/>
      <c r="CQ45" s="1286"/>
      <c r="CR45" s="1286"/>
      <c r="CS45" s="1286"/>
      <c r="CT45" s="1286"/>
      <c r="CU45" s="1286"/>
      <c r="CV45" s="1286"/>
      <c r="CW45" s="1286"/>
      <c r="CX45" s="1286"/>
      <c r="CY45" s="1286"/>
      <c r="CZ45" s="1286"/>
      <c r="DA45" s="1286"/>
      <c r="DB45" s="1286"/>
      <c r="DC45" s="1287"/>
    </row>
    <row r="46" spans="2:109" ht="13.5" x14ac:dyDescent="0.15">
      <c r="B46" s="368"/>
      <c r="AN46" s="1285"/>
      <c r="AO46" s="1286"/>
      <c r="AP46" s="1286"/>
      <c r="AQ46" s="1286"/>
      <c r="AR46" s="1286"/>
      <c r="AS46" s="1286"/>
      <c r="AT46" s="1286"/>
      <c r="AU46" s="1286"/>
      <c r="AV46" s="1286"/>
      <c r="AW46" s="1286"/>
      <c r="AX46" s="1286"/>
      <c r="AY46" s="1286"/>
      <c r="AZ46" s="1286"/>
      <c r="BA46" s="1286"/>
      <c r="BB46" s="1286"/>
      <c r="BC46" s="1286"/>
      <c r="BD46" s="1286"/>
      <c r="BE46" s="1286"/>
      <c r="BF46" s="1286"/>
      <c r="BG46" s="1286"/>
      <c r="BH46" s="1286"/>
      <c r="BI46" s="1286"/>
      <c r="BJ46" s="1286"/>
      <c r="BK46" s="1286"/>
      <c r="BL46" s="1286"/>
      <c r="BM46" s="1286"/>
      <c r="BN46" s="1286"/>
      <c r="BO46" s="1286"/>
      <c r="BP46" s="1286"/>
      <c r="BQ46" s="1286"/>
      <c r="BR46" s="1286"/>
      <c r="BS46" s="1286"/>
      <c r="BT46" s="1286"/>
      <c r="BU46" s="1286"/>
      <c r="BV46" s="1286"/>
      <c r="BW46" s="1286"/>
      <c r="BX46" s="1286"/>
      <c r="BY46" s="1286"/>
      <c r="BZ46" s="1286"/>
      <c r="CA46" s="1286"/>
      <c r="CB46" s="1286"/>
      <c r="CC46" s="1286"/>
      <c r="CD46" s="1286"/>
      <c r="CE46" s="1286"/>
      <c r="CF46" s="1286"/>
      <c r="CG46" s="1286"/>
      <c r="CH46" s="1286"/>
      <c r="CI46" s="1286"/>
      <c r="CJ46" s="1286"/>
      <c r="CK46" s="1286"/>
      <c r="CL46" s="1286"/>
      <c r="CM46" s="1286"/>
      <c r="CN46" s="1286"/>
      <c r="CO46" s="1286"/>
      <c r="CP46" s="1286"/>
      <c r="CQ46" s="1286"/>
      <c r="CR46" s="1286"/>
      <c r="CS46" s="1286"/>
      <c r="CT46" s="1286"/>
      <c r="CU46" s="1286"/>
      <c r="CV46" s="1286"/>
      <c r="CW46" s="1286"/>
      <c r="CX46" s="1286"/>
      <c r="CY46" s="1286"/>
      <c r="CZ46" s="1286"/>
      <c r="DA46" s="1286"/>
      <c r="DB46" s="1286"/>
      <c r="DC46" s="1287"/>
    </row>
    <row r="47" spans="2:109" ht="13.5" x14ac:dyDescent="0.15">
      <c r="B47" s="368"/>
      <c r="AN47" s="1288"/>
      <c r="AO47" s="1289"/>
      <c r="AP47" s="1289"/>
      <c r="AQ47" s="1289"/>
      <c r="AR47" s="1289"/>
      <c r="AS47" s="1289"/>
      <c r="AT47" s="1289"/>
      <c r="AU47" s="1289"/>
      <c r="AV47" s="1289"/>
      <c r="AW47" s="1289"/>
      <c r="AX47" s="1289"/>
      <c r="AY47" s="1289"/>
      <c r="AZ47" s="1289"/>
      <c r="BA47" s="1289"/>
      <c r="BB47" s="1289"/>
      <c r="BC47" s="1289"/>
      <c r="BD47" s="1289"/>
      <c r="BE47" s="1289"/>
      <c r="BF47" s="1289"/>
      <c r="BG47" s="1289"/>
      <c r="BH47" s="1289"/>
      <c r="BI47" s="1289"/>
      <c r="BJ47" s="1289"/>
      <c r="BK47" s="1289"/>
      <c r="BL47" s="1289"/>
      <c r="BM47" s="1289"/>
      <c r="BN47" s="1289"/>
      <c r="BO47" s="1289"/>
      <c r="BP47" s="1289"/>
      <c r="BQ47" s="1289"/>
      <c r="BR47" s="1289"/>
      <c r="BS47" s="1289"/>
      <c r="BT47" s="1289"/>
      <c r="BU47" s="1289"/>
      <c r="BV47" s="1289"/>
      <c r="BW47" s="1289"/>
      <c r="BX47" s="1289"/>
      <c r="BY47" s="1289"/>
      <c r="BZ47" s="1289"/>
      <c r="CA47" s="1289"/>
      <c r="CB47" s="1289"/>
      <c r="CC47" s="1289"/>
      <c r="CD47" s="1289"/>
      <c r="CE47" s="1289"/>
      <c r="CF47" s="1289"/>
      <c r="CG47" s="1289"/>
      <c r="CH47" s="1289"/>
      <c r="CI47" s="1289"/>
      <c r="CJ47" s="1289"/>
      <c r="CK47" s="1289"/>
      <c r="CL47" s="1289"/>
      <c r="CM47" s="1289"/>
      <c r="CN47" s="1289"/>
      <c r="CO47" s="1289"/>
      <c r="CP47" s="1289"/>
      <c r="CQ47" s="1289"/>
      <c r="CR47" s="1289"/>
      <c r="CS47" s="1289"/>
      <c r="CT47" s="1289"/>
      <c r="CU47" s="1289"/>
      <c r="CV47" s="1289"/>
      <c r="CW47" s="1289"/>
      <c r="CX47" s="1289"/>
      <c r="CY47" s="1289"/>
      <c r="CZ47" s="1289"/>
      <c r="DA47" s="1289"/>
      <c r="DB47" s="1289"/>
      <c r="DC47" s="1290"/>
    </row>
    <row r="48" spans="2:109" ht="13.5" x14ac:dyDescent="0.15">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5" x14ac:dyDescent="0.15">
      <c r="B49" s="368"/>
      <c r="AN49" s="367" t="s">
        <v>591</v>
      </c>
    </row>
    <row r="50" spans="1:109" ht="13.5" x14ac:dyDescent="0.15">
      <c r="B50" s="368"/>
      <c r="G50" s="1291"/>
      <c r="H50" s="1291"/>
      <c r="I50" s="1291"/>
      <c r="J50" s="1291"/>
      <c r="K50" s="376"/>
      <c r="L50" s="376"/>
      <c r="M50" s="375"/>
      <c r="N50" s="375"/>
      <c r="AN50" s="1292"/>
      <c r="AO50" s="1293"/>
      <c r="AP50" s="1293"/>
      <c r="AQ50" s="1293"/>
      <c r="AR50" s="1293"/>
      <c r="AS50" s="1293"/>
      <c r="AT50" s="1293"/>
      <c r="AU50" s="1293"/>
      <c r="AV50" s="1293"/>
      <c r="AW50" s="1293"/>
      <c r="AX50" s="1293"/>
      <c r="AY50" s="1293"/>
      <c r="AZ50" s="1293"/>
      <c r="BA50" s="1293"/>
      <c r="BB50" s="1293"/>
      <c r="BC50" s="1293"/>
      <c r="BD50" s="1293"/>
      <c r="BE50" s="1293"/>
      <c r="BF50" s="1293"/>
      <c r="BG50" s="1293"/>
      <c r="BH50" s="1293"/>
      <c r="BI50" s="1293"/>
      <c r="BJ50" s="1293"/>
      <c r="BK50" s="1293"/>
      <c r="BL50" s="1293"/>
      <c r="BM50" s="1293"/>
      <c r="BN50" s="1293"/>
      <c r="BO50" s="1294"/>
      <c r="BP50" s="1295" t="s">
        <v>554</v>
      </c>
      <c r="BQ50" s="1295"/>
      <c r="BR50" s="1295"/>
      <c r="BS50" s="1295"/>
      <c r="BT50" s="1295"/>
      <c r="BU50" s="1295"/>
      <c r="BV50" s="1295"/>
      <c r="BW50" s="1295"/>
      <c r="BX50" s="1295" t="s">
        <v>555</v>
      </c>
      <c r="BY50" s="1295"/>
      <c r="BZ50" s="1295"/>
      <c r="CA50" s="1295"/>
      <c r="CB50" s="1295"/>
      <c r="CC50" s="1295"/>
      <c r="CD50" s="1295"/>
      <c r="CE50" s="1295"/>
      <c r="CF50" s="1295" t="s">
        <v>556</v>
      </c>
      <c r="CG50" s="1295"/>
      <c r="CH50" s="1295"/>
      <c r="CI50" s="1295"/>
      <c r="CJ50" s="1295"/>
      <c r="CK50" s="1295"/>
      <c r="CL50" s="1295"/>
      <c r="CM50" s="1295"/>
      <c r="CN50" s="1295" t="s">
        <v>557</v>
      </c>
      <c r="CO50" s="1295"/>
      <c r="CP50" s="1295"/>
      <c r="CQ50" s="1295"/>
      <c r="CR50" s="1295"/>
      <c r="CS50" s="1295"/>
      <c r="CT50" s="1295"/>
      <c r="CU50" s="1295"/>
      <c r="CV50" s="1295" t="s">
        <v>558</v>
      </c>
      <c r="CW50" s="1295"/>
      <c r="CX50" s="1295"/>
      <c r="CY50" s="1295"/>
      <c r="CZ50" s="1295"/>
      <c r="DA50" s="1295"/>
      <c r="DB50" s="1295"/>
      <c r="DC50" s="1295"/>
    </row>
    <row r="51" spans="1:109" ht="13.5" customHeight="1" x14ac:dyDescent="0.15">
      <c r="B51" s="368"/>
      <c r="G51" s="1300"/>
      <c r="H51" s="1300"/>
      <c r="I51" s="1298"/>
      <c r="J51" s="1298"/>
      <c r="K51" s="1297"/>
      <c r="L51" s="1297"/>
      <c r="M51" s="1297"/>
      <c r="N51" s="1297"/>
      <c r="AM51" s="374"/>
      <c r="AN51" s="1296" t="s">
        <v>590</v>
      </c>
      <c r="AO51" s="1296"/>
      <c r="AP51" s="1296"/>
      <c r="AQ51" s="1296"/>
      <c r="AR51" s="1296"/>
      <c r="AS51" s="1296"/>
      <c r="AT51" s="1296"/>
      <c r="AU51" s="1296"/>
      <c r="AV51" s="1296"/>
      <c r="AW51" s="1296"/>
      <c r="AX51" s="1296"/>
      <c r="AY51" s="1296"/>
      <c r="AZ51" s="1296"/>
      <c r="BA51" s="1296"/>
      <c r="BB51" s="1296" t="s">
        <v>588</v>
      </c>
      <c r="BC51" s="1296"/>
      <c r="BD51" s="1296"/>
      <c r="BE51" s="1296"/>
      <c r="BF51" s="1296"/>
      <c r="BG51" s="1296"/>
      <c r="BH51" s="1296"/>
      <c r="BI51" s="1296"/>
      <c r="BJ51" s="1296"/>
      <c r="BK51" s="1296"/>
      <c r="BL51" s="1296"/>
      <c r="BM51" s="1296"/>
      <c r="BN51" s="1296"/>
      <c r="BO51" s="1296"/>
      <c r="BP51" s="1281">
        <v>2.2999999999999998</v>
      </c>
      <c r="BQ51" s="1281"/>
      <c r="BR51" s="1281"/>
      <c r="BS51" s="1281"/>
      <c r="BT51" s="1281"/>
      <c r="BU51" s="1281"/>
      <c r="BV51" s="1281"/>
      <c r="BW51" s="1281"/>
      <c r="BX51" s="1281">
        <v>8.5</v>
      </c>
      <c r="BY51" s="1281"/>
      <c r="BZ51" s="1281"/>
      <c r="CA51" s="1281"/>
      <c r="CB51" s="1281"/>
      <c r="CC51" s="1281"/>
      <c r="CD51" s="1281"/>
      <c r="CE51" s="1281"/>
      <c r="CF51" s="1281">
        <v>7.8</v>
      </c>
      <c r="CG51" s="1281"/>
      <c r="CH51" s="1281"/>
      <c r="CI51" s="1281"/>
      <c r="CJ51" s="1281"/>
      <c r="CK51" s="1281"/>
      <c r="CL51" s="1281"/>
      <c r="CM51" s="1281"/>
      <c r="CN51" s="1281">
        <v>14.3</v>
      </c>
      <c r="CO51" s="1281"/>
      <c r="CP51" s="1281"/>
      <c r="CQ51" s="1281"/>
      <c r="CR51" s="1281"/>
      <c r="CS51" s="1281"/>
      <c r="CT51" s="1281"/>
      <c r="CU51" s="1281"/>
      <c r="CV51" s="1281"/>
      <c r="CW51" s="1281"/>
      <c r="CX51" s="1281"/>
      <c r="CY51" s="1281"/>
      <c r="CZ51" s="1281"/>
      <c r="DA51" s="1281"/>
      <c r="DB51" s="1281"/>
      <c r="DC51" s="1281"/>
    </row>
    <row r="52" spans="1:109" ht="13.5" x14ac:dyDescent="0.15">
      <c r="B52" s="368"/>
      <c r="G52" s="1300"/>
      <c r="H52" s="1300"/>
      <c r="I52" s="1298"/>
      <c r="J52" s="1298"/>
      <c r="K52" s="1297"/>
      <c r="L52" s="1297"/>
      <c r="M52" s="1297"/>
      <c r="N52" s="1297"/>
      <c r="AM52" s="374"/>
      <c r="AN52" s="1296"/>
      <c r="AO52" s="1296"/>
      <c r="AP52" s="1296"/>
      <c r="AQ52" s="1296"/>
      <c r="AR52" s="1296"/>
      <c r="AS52" s="1296"/>
      <c r="AT52" s="1296"/>
      <c r="AU52" s="1296"/>
      <c r="AV52" s="1296"/>
      <c r="AW52" s="1296"/>
      <c r="AX52" s="1296"/>
      <c r="AY52" s="1296"/>
      <c r="AZ52" s="1296"/>
      <c r="BA52" s="1296"/>
      <c r="BB52" s="1296"/>
      <c r="BC52" s="1296"/>
      <c r="BD52" s="1296"/>
      <c r="BE52" s="1296"/>
      <c r="BF52" s="1296"/>
      <c r="BG52" s="1296"/>
      <c r="BH52" s="1296"/>
      <c r="BI52" s="1296"/>
      <c r="BJ52" s="1296"/>
      <c r="BK52" s="1296"/>
      <c r="BL52" s="1296"/>
      <c r="BM52" s="1296"/>
      <c r="BN52" s="1296"/>
      <c r="BO52" s="1296"/>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382"/>
      <c r="B53" s="368"/>
      <c r="G53" s="1300"/>
      <c r="H53" s="1300"/>
      <c r="I53" s="1291"/>
      <c r="J53" s="1291"/>
      <c r="K53" s="1297"/>
      <c r="L53" s="1297"/>
      <c r="M53" s="1297"/>
      <c r="N53" s="1297"/>
      <c r="AM53" s="374"/>
      <c r="AN53" s="1296"/>
      <c r="AO53" s="1296"/>
      <c r="AP53" s="1296"/>
      <c r="AQ53" s="1296"/>
      <c r="AR53" s="1296"/>
      <c r="AS53" s="1296"/>
      <c r="AT53" s="1296"/>
      <c r="AU53" s="1296"/>
      <c r="AV53" s="1296"/>
      <c r="AW53" s="1296"/>
      <c r="AX53" s="1296"/>
      <c r="AY53" s="1296"/>
      <c r="AZ53" s="1296"/>
      <c r="BA53" s="1296"/>
      <c r="BB53" s="1296" t="s">
        <v>595</v>
      </c>
      <c r="BC53" s="1296"/>
      <c r="BD53" s="1296"/>
      <c r="BE53" s="1296"/>
      <c r="BF53" s="1296"/>
      <c r="BG53" s="1296"/>
      <c r="BH53" s="1296"/>
      <c r="BI53" s="1296"/>
      <c r="BJ53" s="1296"/>
      <c r="BK53" s="1296"/>
      <c r="BL53" s="1296"/>
      <c r="BM53" s="1296"/>
      <c r="BN53" s="1296"/>
      <c r="BO53" s="1296"/>
      <c r="BP53" s="1281">
        <v>71.8</v>
      </c>
      <c r="BQ53" s="1281"/>
      <c r="BR53" s="1281"/>
      <c r="BS53" s="1281"/>
      <c r="BT53" s="1281"/>
      <c r="BU53" s="1281"/>
      <c r="BV53" s="1281"/>
      <c r="BW53" s="1281"/>
      <c r="BX53" s="1281">
        <v>73</v>
      </c>
      <c r="BY53" s="1281"/>
      <c r="BZ53" s="1281"/>
      <c r="CA53" s="1281"/>
      <c r="CB53" s="1281"/>
      <c r="CC53" s="1281"/>
      <c r="CD53" s="1281"/>
      <c r="CE53" s="1281"/>
      <c r="CF53" s="1281">
        <v>73.7</v>
      </c>
      <c r="CG53" s="1281"/>
      <c r="CH53" s="1281"/>
      <c r="CI53" s="1281"/>
      <c r="CJ53" s="1281"/>
      <c r="CK53" s="1281"/>
      <c r="CL53" s="1281"/>
      <c r="CM53" s="1281"/>
      <c r="CN53" s="1281">
        <v>73.599999999999994</v>
      </c>
      <c r="CO53" s="1281"/>
      <c r="CP53" s="1281"/>
      <c r="CQ53" s="1281"/>
      <c r="CR53" s="1281"/>
      <c r="CS53" s="1281"/>
      <c r="CT53" s="1281"/>
      <c r="CU53" s="1281"/>
      <c r="CV53" s="1281">
        <v>73.2</v>
      </c>
      <c r="CW53" s="1281"/>
      <c r="CX53" s="1281"/>
      <c r="CY53" s="1281"/>
      <c r="CZ53" s="1281"/>
      <c r="DA53" s="1281"/>
      <c r="DB53" s="1281"/>
      <c r="DC53" s="1281"/>
    </row>
    <row r="54" spans="1:109" ht="13.5" x14ac:dyDescent="0.15">
      <c r="A54" s="382"/>
      <c r="B54" s="368"/>
      <c r="G54" s="1300"/>
      <c r="H54" s="1300"/>
      <c r="I54" s="1291"/>
      <c r="J54" s="1291"/>
      <c r="K54" s="1297"/>
      <c r="L54" s="1297"/>
      <c r="M54" s="1297"/>
      <c r="N54" s="1297"/>
      <c r="AM54" s="374"/>
      <c r="AN54" s="1296"/>
      <c r="AO54" s="1296"/>
      <c r="AP54" s="1296"/>
      <c r="AQ54" s="1296"/>
      <c r="AR54" s="1296"/>
      <c r="AS54" s="1296"/>
      <c r="AT54" s="1296"/>
      <c r="AU54" s="1296"/>
      <c r="AV54" s="1296"/>
      <c r="AW54" s="1296"/>
      <c r="AX54" s="1296"/>
      <c r="AY54" s="1296"/>
      <c r="AZ54" s="1296"/>
      <c r="BA54" s="1296"/>
      <c r="BB54" s="1296"/>
      <c r="BC54" s="1296"/>
      <c r="BD54" s="1296"/>
      <c r="BE54" s="1296"/>
      <c r="BF54" s="1296"/>
      <c r="BG54" s="1296"/>
      <c r="BH54" s="1296"/>
      <c r="BI54" s="1296"/>
      <c r="BJ54" s="1296"/>
      <c r="BK54" s="1296"/>
      <c r="BL54" s="1296"/>
      <c r="BM54" s="1296"/>
      <c r="BN54" s="1296"/>
      <c r="BO54" s="1296"/>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382"/>
      <c r="B55" s="368"/>
      <c r="G55" s="1291"/>
      <c r="H55" s="1291"/>
      <c r="I55" s="1291"/>
      <c r="J55" s="1291"/>
      <c r="K55" s="1297"/>
      <c r="L55" s="1297"/>
      <c r="M55" s="1297"/>
      <c r="N55" s="1297"/>
      <c r="AN55" s="1295" t="s">
        <v>589</v>
      </c>
      <c r="AO55" s="1295"/>
      <c r="AP55" s="1295"/>
      <c r="AQ55" s="1295"/>
      <c r="AR55" s="1295"/>
      <c r="AS55" s="1295"/>
      <c r="AT55" s="1295"/>
      <c r="AU55" s="1295"/>
      <c r="AV55" s="1295"/>
      <c r="AW55" s="1295"/>
      <c r="AX55" s="1295"/>
      <c r="AY55" s="1295"/>
      <c r="AZ55" s="1295"/>
      <c r="BA55" s="1295"/>
      <c r="BB55" s="1296" t="s">
        <v>588</v>
      </c>
      <c r="BC55" s="1296"/>
      <c r="BD55" s="1296"/>
      <c r="BE55" s="1296"/>
      <c r="BF55" s="1296"/>
      <c r="BG55" s="1296"/>
      <c r="BH55" s="1296"/>
      <c r="BI55" s="1296"/>
      <c r="BJ55" s="1296"/>
      <c r="BK55" s="1296"/>
      <c r="BL55" s="1296"/>
      <c r="BM55" s="1296"/>
      <c r="BN55" s="1296"/>
      <c r="BO55" s="1296"/>
      <c r="BP55" s="1281">
        <v>20.2</v>
      </c>
      <c r="BQ55" s="1281"/>
      <c r="BR55" s="1281"/>
      <c r="BS55" s="1281"/>
      <c r="BT55" s="1281"/>
      <c r="BU55" s="1281"/>
      <c r="BV55" s="1281"/>
      <c r="BW55" s="1281"/>
      <c r="BX55" s="1281">
        <v>18.2</v>
      </c>
      <c r="BY55" s="1281"/>
      <c r="BZ55" s="1281"/>
      <c r="CA55" s="1281"/>
      <c r="CB55" s="1281"/>
      <c r="CC55" s="1281"/>
      <c r="CD55" s="1281"/>
      <c r="CE55" s="1281"/>
      <c r="CF55" s="1281">
        <v>20.3</v>
      </c>
      <c r="CG55" s="1281"/>
      <c r="CH55" s="1281"/>
      <c r="CI55" s="1281"/>
      <c r="CJ55" s="1281"/>
      <c r="CK55" s="1281"/>
      <c r="CL55" s="1281"/>
      <c r="CM55" s="1281"/>
      <c r="CN55" s="1281">
        <v>15.5</v>
      </c>
      <c r="CO55" s="1281"/>
      <c r="CP55" s="1281"/>
      <c r="CQ55" s="1281"/>
      <c r="CR55" s="1281"/>
      <c r="CS55" s="1281"/>
      <c r="CT55" s="1281"/>
      <c r="CU55" s="1281"/>
      <c r="CV55" s="1281">
        <v>4.5999999999999996</v>
      </c>
      <c r="CW55" s="1281"/>
      <c r="CX55" s="1281"/>
      <c r="CY55" s="1281"/>
      <c r="CZ55" s="1281"/>
      <c r="DA55" s="1281"/>
      <c r="DB55" s="1281"/>
      <c r="DC55" s="1281"/>
    </row>
    <row r="56" spans="1:109" ht="13.5" x14ac:dyDescent="0.15">
      <c r="A56" s="382"/>
      <c r="B56" s="368"/>
      <c r="G56" s="1291"/>
      <c r="H56" s="1291"/>
      <c r="I56" s="1291"/>
      <c r="J56" s="1291"/>
      <c r="K56" s="1297"/>
      <c r="L56" s="1297"/>
      <c r="M56" s="1297"/>
      <c r="N56" s="1297"/>
      <c r="AN56" s="1295"/>
      <c r="AO56" s="1295"/>
      <c r="AP56" s="1295"/>
      <c r="AQ56" s="1295"/>
      <c r="AR56" s="1295"/>
      <c r="AS56" s="1295"/>
      <c r="AT56" s="1295"/>
      <c r="AU56" s="1295"/>
      <c r="AV56" s="1295"/>
      <c r="AW56" s="1295"/>
      <c r="AX56" s="1295"/>
      <c r="AY56" s="1295"/>
      <c r="AZ56" s="1295"/>
      <c r="BA56" s="1295"/>
      <c r="BB56" s="1296"/>
      <c r="BC56" s="1296"/>
      <c r="BD56" s="1296"/>
      <c r="BE56" s="1296"/>
      <c r="BF56" s="1296"/>
      <c r="BG56" s="1296"/>
      <c r="BH56" s="1296"/>
      <c r="BI56" s="1296"/>
      <c r="BJ56" s="1296"/>
      <c r="BK56" s="1296"/>
      <c r="BL56" s="1296"/>
      <c r="BM56" s="1296"/>
      <c r="BN56" s="1296"/>
      <c r="BO56" s="1296"/>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ht="13.5" x14ac:dyDescent="0.15">
      <c r="B57" s="388"/>
      <c r="G57" s="1291"/>
      <c r="H57" s="1291"/>
      <c r="I57" s="1299"/>
      <c r="J57" s="1299"/>
      <c r="K57" s="1297"/>
      <c r="L57" s="1297"/>
      <c r="M57" s="1297"/>
      <c r="N57" s="1297"/>
      <c r="AM57" s="367"/>
      <c r="AN57" s="1295"/>
      <c r="AO57" s="1295"/>
      <c r="AP57" s="1295"/>
      <c r="AQ57" s="1295"/>
      <c r="AR57" s="1295"/>
      <c r="AS57" s="1295"/>
      <c r="AT57" s="1295"/>
      <c r="AU57" s="1295"/>
      <c r="AV57" s="1295"/>
      <c r="AW57" s="1295"/>
      <c r="AX57" s="1295"/>
      <c r="AY57" s="1295"/>
      <c r="AZ57" s="1295"/>
      <c r="BA57" s="1295"/>
      <c r="BB57" s="1296" t="s">
        <v>595</v>
      </c>
      <c r="BC57" s="1296"/>
      <c r="BD57" s="1296"/>
      <c r="BE57" s="1296"/>
      <c r="BF57" s="1296"/>
      <c r="BG57" s="1296"/>
      <c r="BH57" s="1296"/>
      <c r="BI57" s="1296"/>
      <c r="BJ57" s="1296"/>
      <c r="BK57" s="1296"/>
      <c r="BL57" s="1296"/>
      <c r="BM57" s="1296"/>
      <c r="BN57" s="1296"/>
      <c r="BO57" s="1296"/>
      <c r="BP57" s="1281">
        <v>57.5</v>
      </c>
      <c r="BQ57" s="1281"/>
      <c r="BR57" s="1281"/>
      <c r="BS57" s="1281"/>
      <c r="BT57" s="1281"/>
      <c r="BU57" s="1281"/>
      <c r="BV57" s="1281"/>
      <c r="BW57" s="1281"/>
      <c r="BX57" s="1281">
        <v>59.3</v>
      </c>
      <c r="BY57" s="1281"/>
      <c r="BZ57" s="1281"/>
      <c r="CA57" s="1281"/>
      <c r="CB57" s="1281"/>
      <c r="CC57" s="1281"/>
      <c r="CD57" s="1281"/>
      <c r="CE57" s="1281"/>
      <c r="CF57" s="1281">
        <v>60.3</v>
      </c>
      <c r="CG57" s="1281"/>
      <c r="CH57" s="1281"/>
      <c r="CI57" s="1281"/>
      <c r="CJ57" s="1281"/>
      <c r="CK57" s="1281"/>
      <c r="CL57" s="1281"/>
      <c r="CM57" s="1281"/>
      <c r="CN57" s="1281">
        <v>61.5</v>
      </c>
      <c r="CO57" s="1281"/>
      <c r="CP57" s="1281"/>
      <c r="CQ57" s="1281"/>
      <c r="CR57" s="1281"/>
      <c r="CS57" s="1281"/>
      <c r="CT57" s="1281"/>
      <c r="CU57" s="1281"/>
      <c r="CV57" s="1281">
        <v>61</v>
      </c>
      <c r="CW57" s="1281"/>
      <c r="CX57" s="1281"/>
      <c r="CY57" s="1281"/>
      <c r="CZ57" s="1281"/>
      <c r="DA57" s="1281"/>
      <c r="DB57" s="1281"/>
      <c r="DC57" s="1281"/>
      <c r="DD57" s="393"/>
      <c r="DE57" s="388"/>
    </row>
    <row r="58" spans="1:109" s="382" customFormat="1" ht="13.5" x14ac:dyDescent="0.15">
      <c r="A58" s="367"/>
      <c r="B58" s="388"/>
      <c r="G58" s="1291"/>
      <c r="H58" s="1291"/>
      <c r="I58" s="1299"/>
      <c r="J58" s="1299"/>
      <c r="K58" s="1297"/>
      <c r="L58" s="1297"/>
      <c r="M58" s="1297"/>
      <c r="N58" s="1297"/>
      <c r="AM58" s="367"/>
      <c r="AN58" s="1295"/>
      <c r="AO58" s="1295"/>
      <c r="AP58" s="1295"/>
      <c r="AQ58" s="1295"/>
      <c r="AR58" s="1295"/>
      <c r="AS58" s="1295"/>
      <c r="AT58" s="1295"/>
      <c r="AU58" s="1295"/>
      <c r="AV58" s="1295"/>
      <c r="AW58" s="1295"/>
      <c r="AX58" s="1295"/>
      <c r="AY58" s="1295"/>
      <c r="AZ58" s="1295"/>
      <c r="BA58" s="1295"/>
      <c r="BB58" s="1296"/>
      <c r="BC58" s="1296"/>
      <c r="BD58" s="1296"/>
      <c r="BE58" s="1296"/>
      <c r="BF58" s="1296"/>
      <c r="BG58" s="1296"/>
      <c r="BH58" s="1296"/>
      <c r="BI58" s="1296"/>
      <c r="BJ58" s="1296"/>
      <c r="BK58" s="1296"/>
      <c r="BL58" s="1296"/>
      <c r="BM58" s="1296"/>
      <c r="BN58" s="1296"/>
      <c r="BO58" s="1296"/>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93"/>
      <c r="DE58" s="388"/>
    </row>
    <row r="59" spans="1:109" s="382" customFormat="1" ht="13.5" x14ac:dyDescent="0.15">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5" x14ac:dyDescent="0.15">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5" x14ac:dyDescent="0.15">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5" x14ac:dyDescent="0.15">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7.25" x14ac:dyDescent="0.15">
      <c r="B63" s="386" t="s">
        <v>594</v>
      </c>
    </row>
    <row r="64" spans="1:109" ht="13.5" x14ac:dyDescent="0.15">
      <c r="B64" s="368"/>
      <c r="G64" s="383"/>
      <c r="I64" s="385"/>
      <c r="J64" s="385"/>
      <c r="K64" s="385"/>
      <c r="L64" s="385"/>
      <c r="M64" s="385"/>
      <c r="N64" s="384"/>
      <c r="AM64" s="383"/>
      <c r="AN64" s="383" t="s">
        <v>593</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5" x14ac:dyDescent="0.15">
      <c r="B65" s="368"/>
      <c r="AN65" s="1282" t="s">
        <v>592</v>
      </c>
      <c r="AO65" s="1283"/>
      <c r="AP65" s="1283"/>
      <c r="AQ65" s="1283"/>
      <c r="AR65" s="1283"/>
      <c r="AS65" s="1283"/>
      <c r="AT65" s="1283"/>
      <c r="AU65" s="1283"/>
      <c r="AV65" s="1283"/>
      <c r="AW65" s="1283"/>
      <c r="AX65" s="1283"/>
      <c r="AY65" s="1283"/>
      <c r="AZ65" s="1283"/>
      <c r="BA65" s="1283"/>
      <c r="BB65" s="1283"/>
      <c r="BC65" s="1283"/>
      <c r="BD65" s="1283"/>
      <c r="BE65" s="1283"/>
      <c r="BF65" s="1283"/>
      <c r="BG65" s="1283"/>
      <c r="BH65" s="1283"/>
      <c r="BI65" s="1283"/>
      <c r="BJ65" s="1283"/>
      <c r="BK65" s="1283"/>
      <c r="BL65" s="1283"/>
      <c r="BM65" s="1283"/>
      <c r="BN65" s="1283"/>
      <c r="BO65" s="1283"/>
      <c r="BP65" s="1283"/>
      <c r="BQ65" s="1283"/>
      <c r="BR65" s="1283"/>
      <c r="BS65" s="1283"/>
      <c r="BT65" s="1283"/>
      <c r="BU65" s="1283"/>
      <c r="BV65" s="1283"/>
      <c r="BW65" s="1283"/>
      <c r="BX65" s="1283"/>
      <c r="BY65" s="1283"/>
      <c r="BZ65" s="1283"/>
      <c r="CA65" s="1283"/>
      <c r="CB65" s="1283"/>
      <c r="CC65" s="1283"/>
      <c r="CD65" s="1283"/>
      <c r="CE65" s="1283"/>
      <c r="CF65" s="1283"/>
      <c r="CG65" s="1283"/>
      <c r="CH65" s="1283"/>
      <c r="CI65" s="1283"/>
      <c r="CJ65" s="1283"/>
      <c r="CK65" s="1283"/>
      <c r="CL65" s="1283"/>
      <c r="CM65" s="1283"/>
      <c r="CN65" s="1283"/>
      <c r="CO65" s="1283"/>
      <c r="CP65" s="1283"/>
      <c r="CQ65" s="1283"/>
      <c r="CR65" s="1283"/>
      <c r="CS65" s="1283"/>
      <c r="CT65" s="1283"/>
      <c r="CU65" s="1283"/>
      <c r="CV65" s="1283"/>
      <c r="CW65" s="1283"/>
      <c r="CX65" s="1283"/>
      <c r="CY65" s="1283"/>
      <c r="CZ65" s="1283"/>
      <c r="DA65" s="1283"/>
      <c r="DB65" s="1283"/>
      <c r="DC65" s="1284"/>
    </row>
    <row r="66" spans="2:107" ht="13.5" x14ac:dyDescent="0.15">
      <c r="B66" s="368"/>
      <c r="AN66" s="1285"/>
      <c r="AO66" s="1286"/>
      <c r="AP66" s="1286"/>
      <c r="AQ66" s="1286"/>
      <c r="AR66" s="1286"/>
      <c r="AS66" s="1286"/>
      <c r="AT66" s="1286"/>
      <c r="AU66" s="1286"/>
      <c r="AV66" s="1286"/>
      <c r="AW66" s="1286"/>
      <c r="AX66" s="1286"/>
      <c r="AY66" s="1286"/>
      <c r="AZ66" s="1286"/>
      <c r="BA66" s="1286"/>
      <c r="BB66" s="1286"/>
      <c r="BC66" s="1286"/>
      <c r="BD66" s="1286"/>
      <c r="BE66" s="1286"/>
      <c r="BF66" s="1286"/>
      <c r="BG66" s="1286"/>
      <c r="BH66" s="1286"/>
      <c r="BI66" s="1286"/>
      <c r="BJ66" s="1286"/>
      <c r="BK66" s="1286"/>
      <c r="BL66" s="1286"/>
      <c r="BM66" s="1286"/>
      <c r="BN66" s="1286"/>
      <c r="BO66" s="1286"/>
      <c r="BP66" s="1286"/>
      <c r="BQ66" s="1286"/>
      <c r="BR66" s="1286"/>
      <c r="BS66" s="1286"/>
      <c r="BT66" s="1286"/>
      <c r="BU66" s="1286"/>
      <c r="BV66" s="1286"/>
      <c r="BW66" s="1286"/>
      <c r="BX66" s="1286"/>
      <c r="BY66" s="1286"/>
      <c r="BZ66" s="1286"/>
      <c r="CA66" s="1286"/>
      <c r="CB66" s="1286"/>
      <c r="CC66" s="1286"/>
      <c r="CD66" s="1286"/>
      <c r="CE66" s="1286"/>
      <c r="CF66" s="1286"/>
      <c r="CG66" s="1286"/>
      <c r="CH66" s="1286"/>
      <c r="CI66" s="1286"/>
      <c r="CJ66" s="1286"/>
      <c r="CK66" s="1286"/>
      <c r="CL66" s="1286"/>
      <c r="CM66" s="1286"/>
      <c r="CN66" s="1286"/>
      <c r="CO66" s="1286"/>
      <c r="CP66" s="1286"/>
      <c r="CQ66" s="1286"/>
      <c r="CR66" s="1286"/>
      <c r="CS66" s="1286"/>
      <c r="CT66" s="1286"/>
      <c r="CU66" s="1286"/>
      <c r="CV66" s="1286"/>
      <c r="CW66" s="1286"/>
      <c r="CX66" s="1286"/>
      <c r="CY66" s="1286"/>
      <c r="CZ66" s="1286"/>
      <c r="DA66" s="1286"/>
      <c r="DB66" s="1286"/>
      <c r="DC66" s="1287"/>
    </row>
    <row r="67" spans="2:107" ht="13.5" x14ac:dyDescent="0.15">
      <c r="B67" s="368"/>
      <c r="AN67" s="1285"/>
      <c r="AO67" s="1286"/>
      <c r="AP67" s="1286"/>
      <c r="AQ67" s="1286"/>
      <c r="AR67" s="1286"/>
      <c r="AS67" s="1286"/>
      <c r="AT67" s="1286"/>
      <c r="AU67" s="1286"/>
      <c r="AV67" s="1286"/>
      <c r="AW67" s="1286"/>
      <c r="AX67" s="1286"/>
      <c r="AY67" s="1286"/>
      <c r="AZ67" s="1286"/>
      <c r="BA67" s="1286"/>
      <c r="BB67" s="1286"/>
      <c r="BC67" s="1286"/>
      <c r="BD67" s="1286"/>
      <c r="BE67" s="1286"/>
      <c r="BF67" s="1286"/>
      <c r="BG67" s="1286"/>
      <c r="BH67" s="1286"/>
      <c r="BI67" s="1286"/>
      <c r="BJ67" s="1286"/>
      <c r="BK67" s="1286"/>
      <c r="BL67" s="1286"/>
      <c r="BM67" s="1286"/>
      <c r="BN67" s="1286"/>
      <c r="BO67" s="1286"/>
      <c r="BP67" s="1286"/>
      <c r="BQ67" s="1286"/>
      <c r="BR67" s="1286"/>
      <c r="BS67" s="1286"/>
      <c r="BT67" s="1286"/>
      <c r="BU67" s="1286"/>
      <c r="BV67" s="1286"/>
      <c r="BW67" s="1286"/>
      <c r="BX67" s="1286"/>
      <c r="BY67" s="1286"/>
      <c r="BZ67" s="1286"/>
      <c r="CA67" s="1286"/>
      <c r="CB67" s="1286"/>
      <c r="CC67" s="1286"/>
      <c r="CD67" s="1286"/>
      <c r="CE67" s="1286"/>
      <c r="CF67" s="1286"/>
      <c r="CG67" s="1286"/>
      <c r="CH67" s="1286"/>
      <c r="CI67" s="1286"/>
      <c r="CJ67" s="1286"/>
      <c r="CK67" s="1286"/>
      <c r="CL67" s="1286"/>
      <c r="CM67" s="1286"/>
      <c r="CN67" s="1286"/>
      <c r="CO67" s="1286"/>
      <c r="CP67" s="1286"/>
      <c r="CQ67" s="1286"/>
      <c r="CR67" s="1286"/>
      <c r="CS67" s="1286"/>
      <c r="CT67" s="1286"/>
      <c r="CU67" s="1286"/>
      <c r="CV67" s="1286"/>
      <c r="CW67" s="1286"/>
      <c r="CX67" s="1286"/>
      <c r="CY67" s="1286"/>
      <c r="CZ67" s="1286"/>
      <c r="DA67" s="1286"/>
      <c r="DB67" s="1286"/>
      <c r="DC67" s="1287"/>
    </row>
    <row r="68" spans="2:107" ht="13.5" x14ac:dyDescent="0.15">
      <c r="B68" s="368"/>
      <c r="AN68" s="1285"/>
      <c r="AO68" s="1286"/>
      <c r="AP68" s="1286"/>
      <c r="AQ68" s="1286"/>
      <c r="AR68" s="1286"/>
      <c r="AS68" s="1286"/>
      <c r="AT68" s="1286"/>
      <c r="AU68" s="1286"/>
      <c r="AV68" s="1286"/>
      <c r="AW68" s="1286"/>
      <c r="AX68" s="1286"/>
      <c r="AY68" s="1286"/>
      <c r="AZ68" s="1286"/>
      <c r="BA68" s="1286"/>
      <c r="BB68" s="1286"/>
      <c r="BC68" s="1286"/>
      <c r="BD68" s="1286"/>
      <c r="BE68" s="1286"/>
      <c r="BF68" s="1286"/>
      <c r="BG68" s="1286"/>
      <c r="BH68" s="1286"/>
      <c r="BI68" s="1286"/>
      <c r="BJ68" s="1286"/>
      <c r="BK68" s="1286"/>
      <c r="BL68" s="1286"/>
      <c r="BM68" s="1286"/>
      <c r="BN68" s="1286"/>
      <c r="BO68" s="1286"/>
      <c r="BP68" s="1286"/>
      <c r="BQ68" s="1286"/>
      <c r="BR68" s="1286"/>
      <c r="BS68" s="1286"/>
      <c r="BT68" s="1286"/>
      <c r="BU68" s="1286"/>
      <c r="BV68" s="1286"/>
      <c r="BW68" s="1286"/>
      <c r="BX68" s="1286"/>
      <c r="BY68" s="1286"/>
      <c r="BZ68" s="1286"/>
      <c r="CA68" s="1286"/>
      <c r="CB68" s="1286"/>
      <c r="CC68" s="1286"/>
      <c r="CD68" s="1286"/>
      <c r="CE68" s="1286"/>
      <c r="CF68" s="1286"/>
      <c r="CG68" s="1286"/>
      <c r="CH68" s="1286"/>
      <c r="CI68" s="1286"/>
      <c r="CJ68" s="1286"/>
      <c r="CK68" s="1286"/>
      <c r="CL68" s="1286"/>
      <c r="CM68" s="1286"/>
      <c r="CN68" s="1286"/>
      <c r="CO68" s="1286"/>
      <c r="CP68" s="1286"/>
      <c r="CQ68" s="1286"/>
      <c r="CR68" s="1286"/>
      <c r="CS68" s="1286"/>
      <c r="CT68" s="1286"/>
      <c r="CU68" s="1286"/>
      <c r="CV68" s="1286"/>
      <c r="CW68" s="1286"/>
      <c r="CX68" s="1286"/>
      <c r="CY68" s="1286"/>
      <c r="CZ68" s="1286"/>
      <c r="DA68" s="1286"/>
      <c r="DB68" s="1286"/>
      <c r="DC68" s="1287"/>
    </row>
    <row r="69" spans="2:107" ht="13.5" x14ac:dyDescent="0.15">
      <c r="B69" s="368"/>
      <c r="AN69" s="1288"/>
      <c r="AO69" s="1289"/>
      <c r="AP69" s="1289"/>
      <c r="AQ69" s="1289"/>
      <c r="AR69" s="1289"/>
      <c r="AS69" s="1289"/>
      <c r="AT69" s="1289"/>
      <c r="AU69" s="1289"/>
      <c r="AV69" s="1289"/>
      <c r="AW69" s="1289"/>
      <c r="AX69" s="1289"/>
      <c r="AY69" s="1289"/>
      <c r="AZ69" s="1289"/>
      <c r="BA69" s="1289"/>
      <c r="BB69" s="1289"/>
      <c r="BC69" s="1289"/>
      <c r="BD69" s="1289"/>
      <c r="BE69" s="1289"/>
      <c r="BF69" s="1289"/>
      <c r="BG69" s="1289"/>
      <c r="BH69" s="1289"/>
      <c r="BI69" s="1289"/>
      <c r="BJ69" s="1289"/>
      <c r="BK69" s="1289"/>
      <c r="BL69" s="1289"/>
      <c r="BM69" s="1289"/>
      <c r="BN69" s="1289"/>
      <c r="BO69" s="1289"/>
      <c r="BP69" s="1289"/>
      <c r="BQ69" s="1289"/>
      <c r="BR69" s="1289"/>
      <c r="BS69" s="1289"/>
      <c r="BT69" s="1289"/>
      <c r="BU69" s="1289"/>
      <c r="BV69" s="1289"/>
      <c r="BW69" s="1289"/>
      <c r="BX69" s="1289"/>
      <c r="BY69" s="1289"/>
      <c r="BZ69" s="1289"/>
      <c r="CA69" s="1289"/>
      <c r="CB69" s="1289"/>
      <c r="CC69" s="1289"/>
      <c r="CD69" s="1289"/>
      <c r="CE69" s="1289"/>
      <c r="CF69" s="1289"/>
      <c r="CG69" s="1289"/>
      <c r="CH69" s="1289"/>
      <c r="CI69" s="1289"/>
      <c r="CJ69" s="1289"/>
      <c r="CK69" s="1289"/>
      <c r="CL69" s="1289"/>
      <c r="CM69" s="1289"/>
      <c r="CN69" s="1289"/>
      <c r="CO69" s="1289"/>
      <c r="CP69" s="1289"/>
      <c r="CQ69" s="1289"/>
      <c r="CR69" s="1289"/>
      <c r="CS69" s="1289"/>
      <c r="CT69" s="1289"/>
      <c r="CU69" s="1289"/>
      <c r="CV69" s="1289"/>
      <c r="CW69" s="1289"/>
      <c r="CX69" s="1289"/>
      <c r="CY69" s="1289"/>
      <c r="CZ69" s="1289"/>
      <c r="DA69" s="1289"/>
      <c r="DB69" s="1289"/>
      <c r="DC69" s="1290"/>
    </row>
    <row r="70" spans="2:107" ht="13.5" x14ac:dyDescent="0.15">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5" x14ac:dyDescent="0.15">
      <c r="B71" s="368"/>
      <c r="G71" s="377"/>
      <c r="I71" s="380"/>
      <c r="J71" s="379"/>
      <c r="K71" s="379"/>
      <c r="L71" s="378"/>
      <c r="M71" s="379"/>
      <c r="N71" s="378"/>
      <c r="AM71" s="377"/>
      <c r="AN71" s="367" t="s">
        <v>591</v>
      </c>
    </row>
    <row r="72" spans="2:107" ht="13.5" x14ac:dyDescent="0.15">
      <c r="B72" s="368"/>
      <c r="G72" s="1291"/>
      <c r="H72" s="1291"/>
      <c r="I72" s="1291"/>
      <c r="J72" s="1291"/>
      <c r="K72" s="376"/>
      <c r="L72" s="376"/>
      <c r="M72" s="375"/>
      <c r="N72" s="375"/>
      <c r="AN72" s="1292"/>
      <c r="AO72" s="1293"/>
      <c r="AP72" s="1293"/>
      <c r="AQ72" s="1293"/>
      <c r="AR72" s="1293"/>
      <c r="AS72" s="1293"/>
      <c r="AT72" s="1293"/>
      <c r="AU72" s="1293"/>
      <c r="AV72" s="1293"/>
      <c r="AW72" s="1293"/>
      <c r="AX72" s="1293"/>
      <c r="AY72" s="1293"/>
      <c r="AZ72" s="1293"/>
      <c r="BA72" s="1293"/>
      <c r="BB72" s="1293"/>
      <c r="BC72" s="1293"/>
      <c r="BD72" s="1293"/>
      <c r="BE72" s="1293"/>
      <c r="BF72" s="1293"/>
      <c r="BG72" s="1293"/>
      <c r="BH72" s="1293"/>
      <c r="BI72" s="1293"/>
      <c r="BJ72" s="1293"/>
      <c r="BK72" s="1293"/>
      <c r="BL72" s="1293"/>
      <c r="BM72" s="1293"/>
      <c r="BN72" s="1293"/>
      <c r="BO72" s="1294"/>
      <c r="BP72" s="1295" t="s">
        <v>554</v>
      </c>
      <c r="BQ72" s="1295"/>
      <c r="BR72" s="1295"/>
      <c r="BS72" s="1295"/>
      <c r="BT72" s="1295"/>
      <c r="BU72" s="1295"/>
      <c r="BV72" s="1295"/>
      <c r="BW72" s="1295"/>
      <c r="BX72" s="1295" t="s">
        <v>555</v>
      </c>
      <c r="BY72" s="1295"/>
      <c r="BZ72" s="1295"/>
      <c r="CA72" s="1295"/>
      <c r="CB72" s="1295"/>
      <c r="CC72" s="1295"/>
      <c r="CD72" s="1295"/>
      <c r="CE72" s="1295"/>
      <c r="CF72" s="1295" t="s">
        <v>556</v>
      </c>
      <c r="CG72" s="1295"/>
      <c r="CH72" s="1295"/>
      <c r="CI72" s="1295"/>
      <c r="CJ72" s="1295"/>
      <c r="CK72" s="1295"/>
      <c r="CL72" s="1295"/>
      <c r="CM72" s="1295"/>
      <c r="CN72" s="1295" t="s">
        <v>557</v>
      </c>
      <c r="CO72" s="1295"/>
      <c r="CP72" s="1295"/>
      <c r="CQ72" s="1295"/>
      <c r="CR72" s="1295"/>
      <c r="CS72" s="1295"/>
      <c r="CT72" s="1295"/>
      <c r="CU72" s="1295"/>
      <c r="CV72" s="1295" t="s">
        <v>558</v>
      </c>
      <c r="CW72" s="1295"/>
      <c r="CX72" s="1295"/>
      <c r="CY72" s="1295"/>
      <c r="CZ72" s="1295"/>
      <c r="DA72" s="1295"/>
      <c r="DB72" s="1295"/>
      <c r="DC72" s="1295"/>
    </row>
    <row r="73" spans="2:107" ht="13.5" x14ac:dyDescent="0.15">
      <c r="B73" s="368"/>
      <c r="G73" s="1300"/>
      <c r="H73" s="1300"/>
      <c r="I73" s="1300"/>
      <c r="J73" s="1300"/>
      <c r="K73" s="1301"/>
      <c r="L73" s="1301"/>
      <c r="M73" s="1301"/>
      <c r="N73" s="1301"/>
      <c r="AM73" s="374"/>
      <c r="AN73" s="1296" t="s">
        <v>590</v>
      </c>
      <c r="AO73" s="1296"/>
      <c r="AP73" s="1296"/>
      <c r="AQ73" s="1296"/>
      <c r="AR73" s="1296"/>
      <c r="AS73" s="1296"/>
      <c r="AT73" s="1296"/>
      <c r="AU73" s="1296"/>
      <c r="AV73" s="1296"/>
      <c r="AW73" s="1296"/>
      <c r="AX73" s="1296"/>
      <c r="AY73" s="1296"/>
      <c r="AZ73" s="1296"/>
      <c r="BA73" s="1296"/>
      <c r="BB73" s="1296" t="s">
        <v>588</v>
      </c>
      <c r="BC73" s="1296"/>
      <c r="BD73" s="1296"/>
      <c r="BE73" s="1296"/>
      <c r="BF73" s="1296"/>
      <c r="BG73" s="1296"/>
      <c r="BH73" s="1296"/>
      <c r="BI73" s="1296"/>
      <c r="BJ73" s="1296"/>
      <c r="BK73" s="1296"/>
      <c r="BL73" s="1296"/>
      <c r="BM73" s="1296"/>
      <c r="BN73" s="1296"/>
      <c r="BO73" s="1296"/>
      <c r="BP73" s="1281">
        <v>2.2999999999999998</v>
      </c>
      <c r="BQ73" s="1281"/>
      <c r="BR73" s="1281"/>
      <c r="BS73" s="1281"/>
      <c r="BT73" s="1281"/>
      <c r="BU73" s="1281"/>
      <c r="BV73" s="1281"/>
      <c r="BW73" s="1281"/>
      <c r="BX73" s="1281">
        <v>8.5</v>
      </c>
      <c r="BY73" s="1281"/>
      <c r="BZ73" s="1281"/>
      <c r="CA73" s="1281"/>
      <c r="CB73" s="1281"/>
      <c r="CC73" s="1281"/>
      <c r="CD73" s="1281"/>
      <c r="CE73" s="1281"/>
      <c r="CF73" s="1281">
        <v>7.8</v>
      </c>
      <c r="CG73" s="1281"/>
      <c r="CH73" s="1281"/>
      <c r="CI73" s="1281"/>
      <c r="CJ73" s="1281"/>
      <c r="CK73" s="1281"/>
      <c r="CL73" s="1281"/>
      <c r="CM73" s="1281"/>
      <c r="CN73" s="1281">
        <v>14.3</v>
      </c>
      <c r="CO73" s="1281"/>
      <c r="CP73" s="1281"/>
      <c r="CQ73" s="1281"/>
      <c r="CR73" s="1281"/>
      <c r="CS73" s="1281"/>
      <c r="CT73" s="1281"/>
      <c r="CU73" s="1281"/>
      <c r="CV73" s="1281"/>
      <c r="CW73" s="1281"/>
      <c r="CX73" s="1281"/>
      <c r="CY73" s="1281"/>
      <c r="CZ73" s="1281"/>
      <c r="DA73" s="1281"/>
      <c r="DB73" s="1281"/>
      <c r="DC73" s="1281"/>
    </row>
    <row r="74" spans="2:107" ht="13.5" x14ac:dyDescent="0.15">
      <c r="B74" s="368"/>
      <c r="G74" s="1300"/>
      <c r="H74" s="1300"/>
      <c r="I74" s="1300"/>
      <c r="J74" s="1300"/>
      <c r="K74" s="1301"/>
      <c r="L74" s="1301"/>
      <c r="M74" s="1301"/>
      <c r="N74" s="1301"/>
      <c r="AM74" s="374"/>
      <c r="AN74" s="1296"/>
      <c r="AO74" s="1296"/>
      <c r="AP74" s="1296"/>
      <c r="AQ74" s="1296"/>
      <c r="AR74" s="1296"/>
      <c r="AS74" s="1296"/>
      <c r="AT74" s="1296"/>
      <c r="AU74" s="1296"/>
      <c r="AV74" s="1296"/>
      <c r="AW74" s="1296"/>
      <c r="AX74" s="1296"/>
      <c r="AY74" s="1296"/>
      <c r="AZ74" s="1296"/>
      <c r="BA74" s="1296"/>
      <c r="BB74" s="1296"/>
      <c r="BC74" s="1296"/>
      <c r="BD74" s="1296"/>
      <c r="BE74" s="1296"/>
      <c r="BF74" s="1296"/>
      <c r="BG74" s="1296"/>
      <c r="BH74" s="1296"/>
      <c r="BI74" s="1296"/>
      <c r="BJ74" s="1296"/>
      <c r="BK74" s="1296"/>
      <c r="BL74" s="1296"/>
      <c r="BM74" s="1296"/>
      <c r="BN74" s="1296"/>
      <c r="BO74" s="1296"/>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368"/>
      <c r="G75" s="1300"/>
      <c r="H75" s="1300"/>
      <c r="I75" s="1291"/>
      <c r="J75" s="1291"/>
      <c r="K75" s="1297"/>
      <c r="L75" s="1297"/>
      <c r="M75" s="1297"/>
      <c r="N75" s="1297"/>
      <c r="AM75" s="374"/>
      <c r="AN75" s="1296"/>
      <c r="AO75" s="1296"/>
      <c r="AP75" s="1296"/>
      <c r="AQ75" s="1296"/>
      <c r="AR75" s="1296"/>
      <c r="AS75" s="1296"/>
      <c r="AT75" s="1296"/>
      <c r="AU75" s="1296"/>
      <c r="AV75" s="1296"/>
      <c r="AW75" s="1296"/>
      <c r="AX75" s="1296"/>
      <c r="AY75" s="1296"/>
      <c r="AZ75" s="1296"/>
      <c r="BA75" s="1296"/>
      <c r="BB75" s="1296" t="s">
        <v>587</v>
      </c>
      <c r="BC75" s="1296"/>
      <c r="BD75" s="1296"/>
      <c r="BE75" s="1296"/>
      <c r="BF75" s="1296"/>
      <c r="BG75" s="1296"/>
      <c r="BH75" s="1296"/>
      <c r="BI75" s="1296"/>
      <c r="BJ75" s="1296"/>
      <c r="BK75" s="1296"/>
      <c r="BL75" s="1296"/>
      <c r="BM75" s="1296"/>
      <c r="BN75" s="1296"/>
      <c r="BO75" s="1296"/>
      <c r="BP75" s="1281">
        <v>7.3</v>
      </c>
      <c r="BQ75" s="1281"/>
      <c r="BR75" s="1281"/>
      <c r="BS75" s="1281"/>
      <c r="BT75" s="1281"/>
      <c r="BU75" s="1281"/>
      <c r="BV75" s="1281"/>
      <c r="BW75" s="1281"/>
      <c r="BX75" s="1281">
        <v>7.1</v>
      </c>
      <c r="BY75" s="1281"/>
      <c r="BZ75" s="1281"/>
      <c r="CA75" s="1281"/>
      <c r="CB75" s="1281"/>
      <c r="CC75" s="1281"/>
      <c r="CD75" s="1281"/>
      <c r="CE75" s="1281"/>
      <c r="CF75" s="1281">
        <v>6.9</v>
      </c>
      <c r="CG75" s="1281"/>
      <c r="CH75" s="1281"/>
      <c r="CI75" s="1281"/>
      <c r="CJ75" s="1281"/>
      <c r="CK75" s="1281"/>
      <c r="CL75" s="1281"/>
      <c r="CM75" s="1281"/>
      <c r="CN75" s="1281">
        <v>6.3</v>
      </c>
      <c r="CO75" s="1281"/>
      <c r="CP75" s="1281"/>
      <c r="CQ75" s="1281"/>
      <c r="CR75" s="1281"/>
      <c r="CS75" s="1281"/>
      <c r="CT75" s="1281"/>
      <c r="CU75" s="1281"/>
      <c r="CV75" s="1281">
        <v>5.8</v>
      </c>
      <c r="CW75" s="1281"/>
      <c r="CX75" s="1281"/>
      <c r="CY75" s="1281"/>
      <c r="CZ75" s="1281"/>
      <c r="DA75" s="1281"/>
      <c r="DB75" s="1281"/>
      <c r="DC75" s="1281"/>
    </row>
    <row r="76" spans="2:107" ht="13.5" x14ac:dyDescent="0.15">
      <c r="B76" s="368"/>
      <c r="G76" s="1300"/>
      <c r="H76" s="1300"/>
      <c r="I76" s="1291"/>
      <c r="J76" s="1291"/>
      <c r="K76" s="1297"/>
      <c r="L76" s="1297"/>
      <c r="M76" s="1297"/>
      <c r="N76" s="1297"/>
      <c r="AM76" s="374"/>
      <c r="AN76" s="1296"/>
      <c r="AO76" s="1296"/>
      <c r="AP76" s="1296"/>
      <c r="AQ76" s="1296"/>
      <c r="AR76" s="1296"/>
      <c r="AS76" s="1296"/>
      <c r="AT76" s="1296"/>
      <c r="AU76" s="1296"/>
      <c r="AV76" s="1296"/>
      <c r="AW76" s="1296"/>
      <c r="AX76" s="1296"/>
      <c r="AY76" s="1296"/>
      <c r="AZ76" s="1296"/>
      <c r="BA76" s="1296"/>
      <c r="BB76" s="1296"/>
      <c r="BC76" s="1296"/>
      <c r="BD76" s="1296"/>
      <c r="BE76" s="1296"/>
      <c r="BF76" s="1296"/>
      <c r="BG76" s="1296"/>
      <c r="BH76" s="1296"/>
      <c r="BI76" s="1296"/>
      <c r="BJ76" s="1296"/>
      <c r="BK76" s="1296"/>
      <c r="BL76" s="1296"/>
      <c r="BM76" s="1296"/>
      <c r="BN76" s="1296"/>
      <c r="BO76" s="1296"/>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368"/>
      <c r="G77" s="1291"/>
      <c r="H77" s="1291"/>
      <c r="I77" s="1291"/>
      <c r="J77" s="1291"/>
      <c r="K77" s="1301"/>
      <c r="L77" s="1301"/>
      <c r="M77" s="1301"/>
      <c r="N77" s="1301"/>
      <c r="AN77" s="1295" t="s">
        <v>589</v>
      </c>
      <c r="AO77" s="1295"/>
      <c r="AP77" s="1295"/>
      <c r="AQ77" s="1295"/>
      <c r="AR77" s="1295"/>
      <c r="AS77" s="1295"/>
      <c r="AT77" s="1295"/>
      <c r="AU77" s="1295"/>
      <c r="AV77" s="1295"/>
      <c r="AW77" s="1295"/>
      <c r="AX77" s="1295"/>
      <c r="AY77" s="1295"/>
      <c r="AZ77" s="1295"/>
      <c r="BA77" s="1295"/>
      <c r="BB77" s="1296" t="s">
        <v>588</v>
      </c>
      <c r="BC77" s="1296"/>
      <c r="BD77" s="1296"/>
      <c r="BE77" s="1296"/>
      <c r="BF77" s="1296"/>
      <c r="BG77" s="1296"/>
      <c r="BH77" s="1296"/>
      <c r="BI77" s="1296"/>
      <c r="BJ77" s="1296"/>
      <c r="BK77" s="1296"/>
      <c r="BL77" s="1296"/>
      <c r="BM77" s="1296"/>
      <c r="BN77" s="1296"/>
      <c r="BO77" s="1296"/>
      <c r="BP77" s="1281">
        <v>20.2</v>
      </c>
      <c r="BQ77" s="1281"/>
      <c r="BR77" s="1281"/>
      <c r="BS77" s="1281"/>
      <c r="BT77" s="1281"/>
      <c r="BU77" s="1281"/>
      <c r="BV77" s="1281"/>
      <c r="BW77" s="1281"/>
      <c r="BX77" s="1281">
        <v>18.2</v>
      </c>
      <c r="BY77" s="1281"/>
      <c r="BZ77" s="1281"/>
      <c r="CA77" s="1281"/>
      <c r="CB77" s="1281"/>
      <c r="CC77" s="1281"/>
      <c r="CD77" s="1281"/>
      <c r="CE77" s="1281"/>
      <c r="CF77" s="1281">
        <v>20.3</v>
      </c>
      <c r="CG77" s="1281"/>
      <c r="CH77" s="1281"/>
      <c r="CI77" s="1281"/>
      <c r="CJ77" s="1281"/>
      <c r="CK77" s="1281"/>
      <c r="CL77" s="1281"/>
      <c r="CM77" s="1281"/>
      <c r="CN77" s="1281">
        <v>15.5</v>
      </c>
      <c r="CO77" s="1281"/>
      <c r="CP77" s="1281"/>
      <c r="CQ77" s="1281"/>
      <c r="CR77" s="1281"/>
      <c r="CS77" s="1281"/>
      <c r="CT77" s="1281"/>
      <c r="CU77" s="1281"/>
      <c r="CV77" s="1281">
        <v>4.5999999999999996</v>
      </c>
      <c r="CW77" s="1281"/>
      <c r="CX77" s="1281"/>
      <c r="CY77" s="1281"/>
      <c r="CZ77" s="1281"/>
      <c r="DA77" s="1281"/>
      <c r="DB77" s="1281"/>
      <c r="DC77" s="1281"/>
    </row>
    <row r="78" spans="2:107" ht="13.5" x14ac:dyDescent="0.15">
      <c r="B78" s="368"/>
      <c r="G78" s="1291"/>
      <c r="H78" s="1291"/>
      <c r="I78" s="1291"/>
      <c r="J78" s="1291"/>
      <c r="K78" s="1301"/>
      <c r="L78" s="1301"/>
      <c r="M78" s="1301"/>
      <c r="N78" s="1301"/>
      <c r="AN78" s="1295"/>
      <c r="AO78" s="1295"/>
      <c r="AP78" s="1295"/>
      <c r="AQ78" s="1295"/>
      <c r="AR78" s="1295"/>
      <c r="AS78" s="1295"/>
      <c r="AT78" s="1295"/>
      <c r="AU78" s="1295"/>
      <c r="AV78" s="1295"/>
      <c r="AW78" s="1295"/>
      <c r="AX78" s="1295"/>
      <c r="AY78" s="1295"/>
      <c r="AZ78" s="1295"/>
      <c r="BA78" s="1295"/>
      <c r="BB78" s="1296"/>
      <c r="BC78" s="1296"/>
      <c r="BD78" s="1296"/>
      <c r="BE78" s="1296"/>
      <c r="BF78" s="1296"/>
      <c r="BG78" s="1296"/>
      <c r="BH78" s="1296"/>
      <c r="BI78" s="1296"/>
      <c r="BJ78" s="1296"/>
      <c r="BK78" s="1296"/>
      <c r="BL78" s="1296"/>
      <c r="BM78" s="1296"/>
      <c r="BN78" s="1296"/>
      <c r="BO78" s="1296"/>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368"/>
      <c r="G79" s="1291"/>
      <c r="H79" s="1291"/>
      <c r="I79" s="1299"/>
      <c r="J79" s="1299"/>
      <c r="K79" s="1302"/>
      <c r="L79" s="1302"/>
      <c r="M79" s="1302"/>
      <c r="N79" s="1302"/>
      <c r="AN79" s="1295"/>
      <c r="AO79" s="1295"/>
      <c r="AP79" s="1295"/>
      <c r="AQ79" s="1295"/>
      <c r="AR79" s="1295"/>
      <c r="AS79" s="1295"/>
      <c r="AT79" s="1295"/>
      <c r="AU79" s="1295"/>
      <c r="AV79" s="1295"/>
      <c r="AW79" s="1295"/>
      <c r="AX79" s="1295"/>
      <c r="AY79" s="1295"/>
      <c r="AZ79" s="1295"/>
      <c r="BA79" s="1295"/>
      <c r="BB79" s="1296" t="s">
        <v>587</v>
      </c>
      <c r="BC79" s="1296"/>
      <c r="BD79" s="1296"/>
      <c r="BE79" s="1296"/>
      <c r="BF79" s="1296"/>
      <c r="BG79" s="1296"/>
      <c r="BH79" s="1296"/>
      <c r="BI79" s="1296"/>
      <c r="BJ79" s="1296"/>
      <c r="BK79" s="1296"/>
      <c r="BL79" s="1296"/>
      <c r="BM79" s="1296"/>
      <c r="BN79" s="1296"/>
      <c r="BO79" s="1296"/>
      <c r="BP79" s="1281">
        <v>6.8</v>
      </c>
      <c r="BQ79" s="1281"/>
      <c r="BR79" s="1281"/>
      <c r="BS79" s="1281"/>
      <c r="BT79" s="1281"/>
      <c r="BU79" s="1281"/>
      <c r="BV79" s="1281"/>
      <c r="BW79" s="1281"/>
      <c r="BX79" s="1281">
        <v>6.8</v>
      </c>
      <c r="BY79" s="1281"/>
      <c r="BZ79" s="1281"/>
      <c r="CA79" s="1281"/>
      <c r="CB79" s="1281"/>
      <c r="CC79" s="1281"/>
      <c r="CD79" s="1281"/>
      <c r="CE79" s="1281"/>
      <c r="CF79" s="1281">
        <v>6.6</v>
      </c>
      <c r="CG79" s="1281"/>
      <c r="CH79" s="1281"/>
      <c r="CI79" s="1281"/>
      <c r="CJ79" s="1281"/>
      <c r="CK79" s="1281"/>
      <c r="CL79" s="1281"/>
      <c r="CM79" s="1281"/>
      <c r="CN79" s="1281">
        <v>6.4</v>
      </c>
      <c r="CO79" s="1281"/>
      <c r="CP79" s="1281"/>
      <c r="CQ79" s="1281"/>
      <c r="CR79" s="1281"/>
      <c r="CS79" s="1281"/>
      <c r="CT79" s="1281"/>
      <c r="CU79" s="1281"/>
      <c r="CV79" s="1281">
        <v>6.3</v>
      </c>
      <c r="CW79" s="1281"/>
      <c r="CX79" s="1281"/>
      <c r="CY79" s="1281"/>
      <c r="CZ79" s="1281"/>
      <c r="DA79" s="1281"/>
      <c r="DB79" s="1281"/>
      <c r="DC79" s="1281"/>
    </row>
    <row r="80" spans="2:107" ht="13.5" x14ac:dyDescent="0.15">
      <c r="B80" s="368"/>
      <c r="G80" s="1291"/>
      <c r="H80" s="1291"/>
      <c r="I80" s="1299"/>
      <c r="J80" s="1299"/>
      <c r="K80" s="1302"/>
      <c r="L80" s="1302"/>
      <c r="M80" s="1302"/>
      <c r="N80" s="1302"/>
      <c r="AN80" s="1295"/>
      <c r="AO80" s="1295"/>
      <c r="AP80" s="1295"/>
      <c r="AQ80" s="1295"/>
      <c r="AR80" s="1295"/>
      <c r="AS80" s="1295"/>
      <c r="AT80" s="1295"/>
      <c r="AU80" s="1295"/>
      <c r="AV80" s="1295"/>
      <c r="AW80" s="1295"/>
      <c r="AX80" s="1295"/>
      <c r="AY80" s="1295"/>
      <c r="AZ80" s="1295"/>
      <c r="BA80" s="1295"/>
      <c r="BB80" s="1296"/>
      <c r="BC80" s="1296"/>
      <c r="BD80" s="1296"/>
      <c r="BE80" s="1296"/>
      <c r="BF80" s="1296"/>
      <c r="BG80" s="1296"/>
      <c r="BH80" s="1296"/>
      <c r="BI80" s="1296"/>
      <c r="BJ80" s="1296"/>
      <c r="BK80" s="1296"/>
      <c r="BL80" s="1296"/>
      <c r="BM80" s="1296"/>
      <c r="BN80" s="1296"/>
      <c r="BO80" s="1296"/>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368"/>
    </row>
    <row r="82" spans="2:109" ht="17.25" x14ac:dyDescent="0.15">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5" x14ac:dyDescent="0.15">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5" x14ac:dyDescent="0.15">
      <c r="DD84" s="367"/>
      <c r="DE84" s="367"/>
    </row>
    <row r="85" spans="2:109" ht="13.5" x14ac:dyDescent="0.15">
      <c r="DD85" s="367"/>
      <c r="DE85" s="367"/>
    </row>
  </sheetData>
  <sheetProtection algorithmName="SHA-512" hashValue="WLH6LCtMDkB/Wjz4bHkKqGFbhail/mbHcSlZfdh6SB+STslDx0Oj7f/w/w8K8yHCXG9iA5OIhqfK2JnL07swTw==" saltValue="YIDY82TTnoXZxNw6OjqYJ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174E2-608F-4404-B443-0AD4ABCF8705}">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501</v>
      </c>
    </row>
  </sheetData>
  <sheetProtection algorithmName="SHA-512" hashValue="N96nQoADcn9vWnW4L+Q987X7BNJX55HySM0BcJhQ5GwUiSPTDZHySKcD2GgUHj7z6FuO+eOLNz5QVQCnzvsiCw==" saltValue="L/IP75/vABJxiZvRfdTh4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D89DE-9CD0-4077-B5EB-C61F3E64C5F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501</v>
      </c>
    </row>
  </sheetData>
  <sheetProtection algorithmName="SHA-512" hashValue="el1jWbOftG0W0NNmjFp98bTILhbyYx8u50pvx7dmvbWdQCU5MUp5ptpG2MtQY0WW91UQGHWVty9Fb9v45g/9mw==" saltValue="VwNQRFFj9I2M7qwraeZxj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551</v>
      </c>
      <c r="G2" s="148"/>
      <c r="H2" s="149"/>
    </row>
    <row r="3" spans="1:8" x14ac:dyDescent="0.15">
      <c r="A3" s="145" t="s">
        <v>544</v>
      </c>
      <c r="B3" s="150"/>
      <c r="C3" s="151"/>
      <c r="D3" s="152">
        <v>32205</v>
      </c>
      <c r="E3" s="153"/>
      <c r="F3" s="154">
        <v>52191</v>
      </c>
      <c r="G3" s="155"/>
      <c r="H3" s="156"/>
    </row>
    <row r="4" spans="1:8" x14ac:dyDescent="0.15">
      <c r="A4" s="157"/>
      <c r="B4" s="158"/>
      <c r="C4" s="159"/>
      <c r="D4" s="160">
        <v>18260</v>
      </c>
      <c r="E4" s="161"/>
      <c r="F4" s="162">
        <v>24843</v>
      </c>
      <c r="G4" s="163"/>
      <c r="H4" s="164"/>
    </row>
    <row r="5" spans="1:8" x14ac:dyDescent="0.15">
      <c r="A5" s="145" t="s">
        <v>546</v>
      </c>
      <c r="B5" s="150"/>
      <c r="C5" s="151"/>
      <c r="D5" s="152">
        <v>50258</v>
      </c>
      <c r="E5" s="153"/>
      <c r="F5" s="154">
        <v>47387</v>
      </c>
      <c r="G5" s="155"/>
      <c r="H5" s="156"/>
    </row>
    <row r="6" spans="1:8" x14ac:dyDescent="0.15">
      <c r="A6" s="157"/>
      <c r="B6" s="158"/>
      <c r="C6" s="159"/>
      <c r="D6" s="160">
        <v>17952</v>
      </c>
      <c r="E6" s="161"/>
      <c r="F6" s="162">
        <v>24928</v>
      </c>
      <c r="G6" s="163"/>
      <c r="H6" s="164"/>
    </row>
    <row r="7" spans="1:8" x14ac:dyDescent="0.15">
      <c r="A7" s="145" t="s">
        <v>547</v>
      </c>
      <c r="B7" s="150"/>
      <c r="C7" s="151"/>
      <c r="D7" s="152">
        <v>38570</v>
      </c>
      <c r="E7" s="153"/>
      <c r="F7" s="154">
        <v>51264</v>
      </c>
      <c r="G7" s="155"/>
      <c r="H7" s="156"/>
    </row>
    <row r="8" spans="1:8" x14ac:dyDescent="0.15">
      <c r="A8" s="157"/>
      <c r="B8" s="158"/>
      <c r="C8" s="159"/>
      <c r="D8" s="160">
        <v>14047</v>
      </c>
      <c r="E8" s="161"/>
      <c r="F8" s="162">
        <v>26040</v>
      </c>
      <c r="G8" s="163"/>
      <c r="H8" s="164"/>
    </row>
    <row r="9" spans="1:8" x14ac:dyDescent="0.15">
      <c r="A9" s="145" t="s">
        <v>548</v>
      </c>
      <c r="B9" s="150"/>
      <c r="C9" s="151"/>
      <c r="D9" s="152">
        <v>84686</v>
      </c>
      <c r="E9" s="153"/>
      <c r="F9" s="154">
        <v>52068</v>
      </c>
      <c r="G9" s="155"/>
      <c r="H9" s="156"/>
    </row>
    <row r="10" spans="1:8" x14ac:dyDescent="0.15">
      <c r="A10" s="157"/>
      <c r="B10" s="158"/>
      <c r="C10" s="159"/>
      <c r="D10" s="160">
        <v>28908</v>
      </c>
      <c r="E10" s="161"/>
      <c r="F10" s="162">
        <v>26936</v>
      </c>
      <c r="G10" s="163"/>
      <c r="H10" s="164"/>
    </row>
    <row r="11" spans="1:8" x14ac:dyDescent="0.15">
      <c r="A11" s="145" t="s">
        <v>549</v>
      </c>
      <c r="B11" s="150"/>
      <c r="C11" s="151"/>
      <c r="D11" s="152">
        <v>47542</v>
      </c>
      <c r="E11" s="153"/>
      <c r="F11" s="154">
        <v>47161</v>
      </c>
      <c r="G11" s="155"/>
      <c r="H11" s="156"/>
    </row>
    <row r="12" spans="1:8" x14ac:dyDescent="0.15">
      <c r="A12" s="157"/>
      <c r="B12" s="158"/>
      <c r="C12" s="165"/>
      <c r="D12" s="160">
        <v>24438</v>
      </c>
      <c r="E12" s="161"/>
      <c r="F12" s="162">
        <v>24595</v>
      </c>
      <c r="G12" s="163"/>
      <c r="H12" s="164"/>
    </row>
    <row r="13" spans="1:8" x14ac:dyDescent="0.15">
      <c r="A13" s="145"/>
      <c r="B13" s="150"/>
      <c r="C13" s="166"/>
      <c r="D13" s="167">
        <v>50652</v>
      </c>
      <c r="E13" s="168"/>
      <c r="F13" s="169">
        <v>50014</v>
      </c>
      <c r="G13" s="170"/>
      <c r="H13" s="156"/>
    </row>
    <row r="14" spans="1:8" x14ac:dyDescent="0.15">
      <c r="A14" s="157"/>
      <c r="B14" s="158"/>
      <c r="C14" s="159"/>
      <c r="D14" s="160">
        <v>20721</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1.42</v>
      </c>
      <c r="C19" s="171">
        <f>ROUND(VALUE(SUBSTITUTE(実質収支比率等に係る経年分析!G$48,"▲","-")),2)</f>
        <v>2.62</v>
      </c>
      <c r="D19" s="171">
        <f>ROUND(VALUE(SUBSTITUTE(実質収支比率等に係る経年分析!H$48,"▲","-")),2)</f>
        <v>2.7</v>
      </c>
      <c r="E19" s="171">
        <f>ROUND(VALUE(SUBSTITUTE(実質収支比率等に係る経年分析!I$48,"▲","-")),2)</f>
        <v>1.69</v>
      </c>
      <c r="F19" s="171">
        <f>ROUND(VALUE(SUBSTITUTE(実質収支比率等に係る経年分析!J$48,"▲","-")),2)</f>
        <v>7.83</v>
      </c>
    </row>
    <row r="20" spans="1:11" x14ac:dyDescent="0.15">
      <c r="A20" s="171" t="s">
        <v>55</v>
      </c>
      <c r="B20" s="171">
        <f>ROUND(VALUE(SUBSTITUTE(実質収支比率等に係る経年分析!F$47,"▲","-")),2)</f>
        <v>29.2</v>
      </c>
      <c r="C20" s="171">
        <f>ROUND(VALUE(SUBSTITUTE(実質収支比率等に係る経年分析!G$47,"▲","-")),2)</f>
        <v>27.02</v>
      </c>
      <c r="D20" s="171">
        <f>ROUND(VALUE(SUBSTITUTE(実質収支比率等に係る経年分析!H$47,"▲","-")),2)</f>
        <v>23.33</v>
      </c>
      <c r="E20" s="171">
        <f>ROUND(VALUE(SUBSTITUTE(実質収支比率等に係る経年分析!I$47,"▲","-")),2)</f>
        <v>23.68</v>
      </c>
      <c r="F20" s="171">
        <f>ROUND(VALUE(SUBSTITUTE(実質収支比率等に係る経年分析!J$47,"▲","-")),2)</f>
        <v>26.01</v>
      </c>
    </row>
    <row r="21" spans="1:11" x14ac:dyDescent="0.15">
      <c r="A21" s="171" t="s">
        <v>56</v>
      </c>
      <c r="B21" s="171">
        <f>IF(ISNUMBER(VALUE(SUBSTITUTE(実質収支比率等に係る経年分析!F$49,"▲","-"))),ROUND(VALUE(SUBSTITUTE(実質収支比率等に係る経年分析!F$49,"▲","-")),2),NA())</f>
        <v>-1.37</v>
      </c>
      <c r="C21" s="171">
        <f>IF(ISNUMBER(VALUE(SUBSTITUTE(実質収支比率等に係る経年分析!G$49,"▲","-"))),ROUND(VALUE(SUBSTITUTE(実質収支比率等に係る経年分析!G$49,"▲","-")),2),NA())</f>
        <v>-0.95</v>
      </c>
      <c r="D21" s="171">
        <f>IF(ISNUMBER(VALUE(SUBSTITUTE(実質収支比率等に係る経年分析!H$49,"▲","-"))),ROUND(VALUE(SUBSTITUTE(実質収支比率等に係る経年分析!H$49,"▲","-")),2),NA())</f>
        <v>-3.34</v>
      </c>
      <c r="E21" s="171">
        <f>IF(ISNUMBER(VALUE(SUBSTITUTE(実質収支比率等に係る経年分析!I$49,"▲","-"))),ROUND(VALUE(SUBSTITUTE(実質収支比率等に係る経年分析!I$49,"▲","-")),2),NA())</f>
        <v>0.4</v>
      </c>
      <c r="F21" s="171">
        <f>IF(ISNUMBER(VALUE(SUBSTITUTE(実質収支比率等に係る経年分析!J$49,"▲","-"))),ROUND(VALUE(SUBSTITUTE(実質収支比率等に係る経年分析!J$49,"▲","-")),2),NA())</f>
        <v>10.07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0.35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0.24</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2.77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0.54</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1.33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0.84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1.32</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1.41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2.61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2.69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1.69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7.83</v>
      </c>
    </row>
    <row r="36" spans="1:16" x14ac:dyDescent="0.15">
      <c r="A36" s="172" t="str">
        <f>IF(連結実質赤字比率に係る赤字・黒字の構成分析!C$34="",NA(),連結実質赤字比率に係る赤字・黒字の構成分析!C$34)</f>
        <v>上水道事業会計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16.87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17.55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18.309999999999999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18.850000000000001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18.510000000000002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634</v>
      </c>
      <c r="E42" s="173"/>
      <c r="F42" s="173"/>
      <c r="G42" s="173">
        <f>'実質公債費比率（分子）の構造'!L$52</f>
        <v>637</v>
      </c>
      <c r="H42" s="173"/>
      <c r="I42" s="173"/>
      <c r="J42" s="173">
        <f>'実質公債費比率（分子）の構造'!M$52</f>
        <v>635</v>
      </c>
      <c r="K42" s="173"/>
      <c r="L42" s="173"/>
      <c r="M42" s="173">
        <f>'実質公債費比率（分子）の構造'!N$52</f>
        <v>640</v>
      </c>
      <c r="N42" s="173"/>
      <c r="O42" s="173"/>
      <c r="P42" s="173">
        <f>'実質公債費比率（分子）の構造'!O$52</f>
        <v>642</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v>
      </c>
      <c r="C44" s="173"/>
      <c r="D44" s="173"/>
      <c r="E44" s="173">
        <f>'実質公債費比率（分子）の構造'!L$50</f>
        <v>2</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14</v>
      </c>
      <c r="C45" s="173"/>
      <c r="D45" s="173"/>
      <c r="E45" s="173">
        <f>'実質公債費比率（分子）の構造'!L$49</f>
        <v>1</v>
      </c>
      <c r="F45" s="173"/>
      <c r="G45" s="173"/>
      <c r="H45" s="173">
        <f>'実質公債費比率（分子）の構造'!M$49</f>
        <v>3</v>
      </c>
      <c r="I45" s="173"/>
      <c r="J45" s="173"/>
      <c r="K45" s="173">
        <f>'実質公債費比率（分子）の構造'!N$49</f>
        <v>23</v>
      </c>
      <c r="L45" s="173"/>
      <c r="M45" s="173"/>
      <c r="N45" s="173">
        <f>'実質公債費比率（分子）の構造'!O$49</f>
        <v>33</v>
      </c>
      <c r="O45" s="173"/>
      <c r="P45" s="173"/>
    </row>
    <row r="46" spans="1:16" x14ac:dyDescent="0.15">
      <c r="A46" s="173" t="s">
        <v>67</v>
      </c>
      <c r="B46" s="173">
        <f>'実質公債費比率（分子）の構造'!K$48</f>
        <v>298</v>
      </c>
      <c r="C46" s="173"/>
      <c r="D46" s="173"/>
      <c r="E46" s="173">
        <f>'実質公債費比率（分子）の構造'!L$48</f>
        <v>321</v>
      </c>
      <c r="F46" s="173"/>
      <c r="G46" s="173"/>
      <c r="H46" s="173">
        <f>'実質公債費比率（分子）の構造'!M$48</f>
        <v>304</v>
      </c>
      <c r="I46" s="173"/>
      <c r="J46" s="173"/>
      <c r="K46" s="173">
        <f>'実質公債費比率（分子）の構造'!N$48</f>
        <v>260</v>
      </c>
      <c r="L46" s="173"/>
      <c r="M46" s="173"/>
      <c r="N46" s="173">
        <f>'実質公債費比率（分子）の構造'!O$48</f>
        <v>269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641</v>
      </c>
      <c r="C49" s="173"/>
      <c r="D49" s="173"/>
      <c r="E49" s="173">
        <f>'実質公債費比率（分子）の構造'!L$45</f>
        <v>640</v>
      </c>
      <c r="F49" s="173"/>
      <c r="G49" s="173"/>
      <c r="H49" s="173">
        <f>'実質公債費比率（分子）の構造'!M$45</f>
        <v>646</v>
      </c>
      <c r="I49" s="173"/>
      <c r="J49" s="173"/>
      <c r="K49" s="173">
        <f>'実質公債費比率（分子）の構造'!N$45</f>
        <v>601</v>
      </c>
      <c r="L49" s="173"/>
      <c r="M49" s="173"/>
      <c r="N49" s="173">
        <f>'実質公債費比率（分子）の構造'!O$45</f>
        <v>642</v>
      </c>
      <c r="O49" s="173"/>
      <c r="P49" s="173"/>
    </row>
    <row r="50" spans="1:16" x14ac:dyDescent="0.15">
      <c r="A50" s="173" t="s">
        <v>71</v>
      </c>
      <c r="B50" s="173" t="e">
        <f>NA()</f>
        <v>#N/A</v>
      </c>
      <c r="C50" s="173">
        <f>IF(ISNUMBER('実質公債費比率（分子）の構造'!K$53),'実質公債費比率（分子）の構造'!K$53,NA())</f>
        <v>321</v>
      </c>
      <c r="D50" s="173" t="e">
        <f>NA()</f>
        <v>#N/A</v>
      </c>
      <c r="E50" s="173" t="e">
        <f>NA()</f>
        <v>#N/A</v>
      </c>
      <c r="F50" s="173">
        <f>IF(ISNUMBER('実質公債費比率（分子）の構造'!L$53),'実質公債費比率（分子）の構造'!L$53,NA())</f>
        <v>327</v>
      </c>
      <c r="G50" s="173" t="e">
        <f>NA()</f>
        <v>#N/A</v>
      </c>
      <c r="H50" s="173" t="e">
        <f>NA()</f>
        <v>#N/A</v>
      </c>
      <c r="I50" s="173">
        <f>IF(ISNUMBER('実質公債費比率（分子）の構造'!M$53),'実質公債費比率（分子）の構造'!M$53,NA())</f>
        <v>318</v>
      </c>
      <c r="J50" s="173" t="e">
        <f>NA()</f>
        <v>#N/A</v>
      </c>
      <c r="K50" s="173" t="e">
        <f>NA()</f>
        <v>#N/A</v>
      </c>
      <c r="L50" s="173">
        <f>IF(ISNUMBER('実質公債費比率（分子）の構造'!N$53),'実質公債費比率（分子）の構造'!N$53,NA())</f>
        <v>244</v>
      </c>
      <c r="M50" s="173" t="e">
        <f>NA()</f>
        <v>#N/A</v>
      </c>
      <c r="N50" s="173" t="e">
        <f>NA()</f>
        <v>#N/A</v>
      </c>
      <c r="O50" s="173">
        <f>IF(ISNUMBER('実質公債費比率（分子）の構造'!O$53),'実質公債費比率（分子）の構造'!O$53,NA())</f>
        <v>302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7978</v>
      </c>
      <c r="E56" s="172"/>
      <c r="F56" s="172"/>
      <c r="G56" s="172">
        <f>'将来負担比率（分子）の構造'!J$52</f>
        <v>8245</v>
      </c>
      <c r="H56" s="172"/>
      <c r="I56" s="172"/>
      <c r="J56" s="172">
        <f>'将来負担比率（分子）の構造'!K$52</f>
        <v>8544</v>
      </c>
      <c r="K56" s="172"/>
      <c r="L56" s="172"/>
      <c r="M56" s="172">
        <f>'将来負担比率（分子）の構造'!L$52</f>
        <v>8537</v>
      </c>
      <c r="N56" s="172"/>
      <c r="O56" s="172"/>
      <c r="P56" s="172">
        <f>'将来負担比率（分子）の構造'!M$52</f>
        <v>8488</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3394</v>
      </c>
      <c r="E58" s="172"/>
      <c r="F58" s="172"/>
      <c r="G58" s="172">
        <f>'将来負担比率（分子）の構造'!J$50</f>
        <v>3391</v>
      </c>
      <c r="H58" s="172"/>
      <c r="I58" s="172"/>
      <c r="J58" s="172">
        <f>'将来負担比率（分子）の構造'!K$50</f>
        <v>3200</v>
      </c>
      <c r="K58" s="172"/>
      <c r="L58" s="172"/>
      <c r="M58" s="172">
        <f>'将来負担比率（分子）の構造'!L$50</f>
        <v>3426</v>
      </c>
      <c r="N58" s="172"/>
      <c r="O58" s="172"/>
      <c r="P58" s="172">
        <f>'将来負担比率（分子）の構造'!M$50</f>
        <v>3960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985</v>
      </c>
      <c r="C62" s="172"/>
      <c r="D62" s="172"/>
      <c r="E62" s="172">
        <f>'将来負担比率（分子）の構造'!J$45</f>
        <v>877</v>
      </c>
      <c r="F62" s="172"/>
      <c r="G62" s="172"/>
      <c r="H62" s="172">
        <f>'将来負担比率（分子）の構造'!K$45</f>
        <v>844</v>
      </c>
      <c r="I62" s="172"/>
      <c r="J62" s="172"/>
      <c r="K62" s="172">
        <f>'将来負担比率（分子）の構造'!L$45</f>
        <v>836</v>
      </c>
      <c r="L62" s="172"/>
      <c r="M62" s="172"/>
      <c r="N62" s="172">
        <f>'将来負担比率（分子）の構造'!M$45</f>
        <v>800</v>
      </c>
      <c r="O62" s="172"/>
      <c r="P62" s="172"/>
    </row>
    <row r="63" spans="1:16" x14ac:dyDescent="0.15">
      <c r="A63" s="172" t="s">
        <v>34</v>
      </c>
      <c r="B63" s="172">
        <f>'将来負担比率（分子）の構造'!I$44</f>
        <v>389</v>
      </c>
      <c r="C63" s="172"/>
      <c r="D63" s="172"/>
      <c r="E63" s="172">
        <f>'将来負担比率（分子）の構造'!J$44</f>
        <v>389</v>
      </c>
      <c r="F63" s="172"/>
      <c r="G63" s="172"/>
      <c r="H63" s="172">
        <f>'将来負担比率（分子）の構造'!K$44</f>
        <v>387</v>
      </c>
      <c r="I63" s="172"/>
      <c r="J63" s="172"/>
      <c r="K63" s="172">
        <f>'将来負担比率（分子）の構造'!L$44</f>
        <v>365</v>
      </c>
      <c r="L63" s="172"/>
      <c r="M63" s="172"/>
      <c r="N63" s="172">
        <f>'将来負担比率（分子）の構造'!M$44</f>
        <v>364</v>
      </c>
      <c r="O63" s="172"/>
      <c r="P63" s="172"/>
    </row>
    <row r="64" spans="1:16" x14ac:dyDescent="0.15">
      <c r="A64" s="172" t="s">
        <v>33</v>
      </c>
      <c r="B64" s="172">
        <f>'将来負担比率（分子）の構造'!I$43</f>
        <v>3617</v>
      </c>
      <c r="C64" s="172"/>
      <c r="D64" s="172"/>
      <c r="E64" s="172">
        <f>'将来負担比率（分子）の構造'!J$43</f>
        <v>3553</v>
      </c>
      <c r="F64" s="172"/>
      <c r="G64" s="172"/>
      <c r="H64" s="172">
        <f>'将来負担比率（分子）の構造'!K$43</f>
        <v>3508</v>
      </c>
      <c r="I64" s="172"/>
      <c r="J64" s="172"/>
      <c r="K64" s="172">
        <f>'将来負担比率（分子）の構造'!L$43</f>
        <v>3190</v>
      </c>
      <c r="L64" s="172"/>
      <c r="M64" s="172"/>
      <c r="N64" s="172">
        <f>'将来負担比率（分子）の構造'!M$43</f>
        <v>2867</v>
      </c>
      <c r="O64" s="172"/>
      <c r="P64" s="172"/>
    </row>
    <row r="65" spans="1:16" x14ac:dyDescent="0.15">
      <c r="A65" s="172" t="s">
        <v>32</v>
      </c>
      <c r="B65" s="172">
        <f>'将来負担比率（分子）の構造'!I$42</f>
        <v>2</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6486</v>
      </c>
      <c r="C66" s="172"/>
      <c r="D66" s="172"/>
      <c r="E66" s="172">
        <f>'将来負担比率（分子）の構造'!J$41</f>
        <v>7207</v>
      </c>
      <c r="F66" s="172"/>
      <c r="G66" s="172"/>
      <c r="H66" s="172">
        <f>'将来負担比率（分子）の構造'!K$41</f>
        <v>7368</v>
      </c>
      <c r="I66" s="172"/>
      <c r="J66" s="172"/>
      <c r="K66" s="172">
        <f>'将来負担比率（分子）の構造'!L$41</f>
        <v>8268</v>
      </c>
      <c r="L66" s="172"/>
      <c r="M66" s="172"/>
      <c r="N66" s="172">
        <f>'将来負担比率（分子）の構造'!M$41</f>
        <v>8395</v>
      </c>
      <c r="O66" s="172"/>
      <c r="P66" s="172"/>
    </row>
    <row r="67" spans="1:16" x14ac:dyDescent="0.15">
      <c r="A67" s="172" t="s">
        <v>75</v>
      </c>
      <c r="B67" s="172" t="e">
        <f>NA()</f>
        <v>#N/A</v>
      </c>
      <c r="C67" s="172">
        <f>IF(ISNUMBER('将来負担比率（分子）の構造'!I$53), IF('将来負担比率（分子）の構造'!I$53 &lt; 0, 0, '将来負担比率（分子）の構造'!I$53), NA())</f>
        <v>107</v>
      </c>
      <c r="D67" s="172" t="e">
        <f>NA()</f>
        <v>#N/A</v>
      </c>
      <c r="E67" s="172" t="e">
        <f>NA()</f>
        <v>#N/A</v>
      </c>
      <c r="F67" s="172">
        <f>IF(ISNUMBER('将来負担比率（分子）の構造'!J$53), IF('将来負担比率（分子）の構造'!J$53 &lt; 0, 0, '将来負担比率（分子）の構造'!J$53), NA())</f>
        <v>391</v>
      </c>
      <c r="G67" s="172" t="e">
        <f>NA()</f>
        <v>#N/A</v>
      </c>
      <c r="H67" s="172" t="e">
        <f>NA()</f>
        <v>#N/A</v>
      </c>
      <c r="I67" s="172">
        <f>IF(ISNUMBER('将来負担比率（分子）の構造'!K$53), IF('将来負担比率（分子）の構造'!K$53 &lt; 0, 0, '将来負担比率（分子）の構造'!K$53), NA())</f>
        <v>363</v>
      </c>
      <c r="J67" s="172" t="e">
        <f>NA()</f>
        <v>#N/A</v>
      </c>
      <c r="K67" s="172" t="e">
        <f>NA()</f>
        <v>#N/A</v>
      </c>
      <c r="L67" s="172">
        <f>IF(ISNUMBER('将来負担比率（分子）の構造'!L$53), IF('将来負担比率（分子）の構造'!L$53 &lt; 0, 0, '将来負担比率（分子）の構造'!L$53), NA())</f>
        <v>696</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1231</v>
      </c>
      <c r="C72" s="176">
        <f>基金残高に係る経年分析!G55</f>
        <v>1302</v>
      </c>
      <c r="D72" s="176">
        <f>基金残高に係る経年分析!H55</f>
        <v>1527</v>
      </c>
    </row>
    <row r="73" spans="1:16" x14ac:dyDescent="0.15">
      <c r="A73" s="175" t="s">
        <v>78</v>
      </c>
      <c r="B73" s="176">
        <f>基金残高に係る経年分析!F56</f>
        <v>43</v>
      </c>
      <c r="C73" s="176">
        <f>基金残高に係る経年分析!G56</f>
        <v>43</v>
      </c>
      <c r="D73" s="176">
        <f>基金残高に係る経年分析!H56</f>
        <v>43</v>
      </c>
    </row>
    <row r="74" spans="1:16" x14ac:dyDescent="0.15">
      <c r="A74" s="175" t="s">
        <v>79</v>
      </c>
      <c r="B74" s="176">
        <f>基金残高に係る経年分析!F57</f>
        <v>858</v>
      </c>
      <c r="C74" s="176">
        <f>基金残高に係る経年分析!G57</f>
        <v>901</v>
      </c>
      <c r="D74" s="176">
        <f>基金残高に係る経年分析!H57</f>
        <v>1050</v>
      </c>
    </row>
  </sheetData>
  <sheetProtection algorithmName="SHA-512" hashValue="1PEgJvVhH2t8paYNe+mjUUmqd7d0S6EhNN4BUkNEyZE3NrOlOxUfPatIIiBQ2j2ZRQMBHQG0y2m1J8Rl2QhbEw==" saltValue="Oa217FS/Iv/7ZNuWb8hz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33CF4-A744-4047-B4EE-C8C63F8AA2D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213</v>
      </c>
      <c r="DI1" s="642"/>
      <c r="DJ1" s="642"/>
      <c r="DK1" s="642"/>
      <c r="DL1" s="642"/>
      <c r="DM1" s="642"/>
      <c r="DN1" s="643"/>
      <c r="DO1" s="212"/>
      <c r="DP1" s="641" t="s">
        <v>214</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216</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217</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218</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219</v>
      </c>
      <c r="S4" s="645"/>
      <c r="T4" s="645"/>
      <c r="U4" s="645"/>
      <c r="V4" s="645"/>
      <c r="W4" s="645"/>
      <c r="X4" s="645"/>
      <c r="Y4" s="646"/>
      <c r="Z4" s="644" t="s">
        <v>220</v>
      </c>
      <c r="AA4" s="645"/>
      <c r="AB4" s="645"/>
      <c r="AC4" s="646"/>
      <c r="AD4" s="644" t="s">
        <v>221</v>
      </c>
      <c r="AE4" s="645"/>
      <c r="AF4" s="645"/>
      <c r="AG4" s="645"/>
      <c r="AH4" s="645"/>
      <c r="AI4" s="645"/>
      <c r="AJ4" s="645"/>
      <c r="AK4" s="646"/>
      <c r="AL4" s="644" t="s">
        <v>220</v>
      </c>
      <c r="AM4" s="645"/>
      <c r="AN4" s="645"/>
      <c r="AO4" s="646"/>
      <c r="AP4" s="650" t="s">
        <v>222</v>
      </c>
      <c r="AQ4" s="650"/>
      <c r="AR4" s="650"/>
      <c r="AS4" s="650"/>
      <c r="AT4" s="650"/>
      <c r="AU4" s="650"/>
      <c r="AV4" s="650"/>
      <c r="AW4" s="650"/>
      <c r="AX4" s="650"/>
      <c r="AY4" s="650"/>
      <c r="AZ4" s="650"/>
      <c r="BA4" s="650"/>
      <c r="BB4" s="650"/>
      <c r="BC4" s="650"/>
      <c r="BD4" s="650"/>
      <c r="BE4" s="650"/>
      <c r="BF4" s="650"/>
      <c r="BG4" s="650" t="s">
        <v>223</v>
      </c>
      <c r="BH4" s="650"/>
      <c r="BI4" s="650"/>
      <c r="BJ4" s="650"/>
      <c r="BK4" s="650"/>
      <c r="BL4" s="650"/>
      <c r="BM4" s="650"/>
      <c r="BN4" s="650"/>
      <c r="BO4" s="650" t="s">
        <v>220</v>
      </c>
      <c r="BP4" s="650"/>
      <c r="BQ4" s="650"/>
      <c r="BR4" s="650"/>
      <c r="BS4" s="650" t="s">
        <v>224</v>
      </c>
      <c r="BT4" s="650"/>
      <c r="BU4" s="650"/>
      <c r="BV4" s="650"/>
      <c r="BW4" s="650"/>
      <c r="BX4" s="650"/>
      <c r="BY4" s="650"/>
      <c r="BZ4" s="650"/>
      <c r="CA4" s="650"/>
      <c r="CB4" s="650"/>
      <c r="CD4" s="647" t="s">
        <v>225</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15">
      <c r="B5" s="651" t="s">
        <v>226</v>
      </c>
      <c r="C5" s="652"/>
      <c r="D5" s="652"/>
      <c r="E5" s="652"/>
      <c r="F5" s="652"/>
      <c r="G5" s="652"/>
      <c r="H5" s="652"/>
      <c r="I5" s="652"/>
      <c r="J5" s="652"/>
      <c r="K5" s="652"/>
      <c r="L5" s="652"/>
      <c r="M5" s="652"/>
      <c r="N5" s="652"/>
      <c r="O5" s="652"/>
      <c r="P5" s="652"/>
      <c r="Q5" s="653"/>
      <c r="R5" s="654">
        <v>2384659</v>
      </c>
      <c r="S5" s="655"/>
      <c r="T5" s="655"/>
      <c r="U5" s="655"/>
      <c r="V5" s="655"/>
      <c r="W5" s="655"/>
      <c r="X5" s="655"/>
      <c r="Y5" s="656"/>
      <c r="Z5" s="657">
        <v>21.7</v>
      </c>
      <c r="AA5" s="657"/>
      <c r="AB5" s="657"/>
      <c r="AC5" s="657"/>
      <c r="AD5" s="658">
        <v>2384659</v>
      </c>
      <c r="AE5" s="658"/>
      <c r="AF5" s="658"/>
      <c r="AG5" s="658"/>
      <c r="AH5" s="658"/>
      <c r="AI5" s="658"/>
      <c r="AJ5" s="658"/>
      <c r="AK5" s="658"/>
      <c r="AL5" s="659">
        <v>42.3</v>
      </c>
      <c r="AM5" s="660"/>
      <c r="AN5" s="660"/>
      <c r="AO5" s="661"/>
      <c r="AP5" s="651" t="s">
        <v>227</v>
      </c>
      <c r="AQ5" s="652"/>
      <c r="AR5" s="652"/>
      <c r="AS5" s="652"/>
      <c r="AT5" s="652"/>
      <c r="AU5" s="652"/>
      <c r="AV5" s="652"/>
      <c r="AW5" s="652"/>
      <c r="AX5" s="652"/>
      <c r="AY5" s="652"/>
      <c r="AZ5" s="652"/>
      <c r="BA5" s="652"/>
      <c r="BB5" s="652"/>
      <c r="BC5" s="652"/>
      <c r="BD5" s="652"/>
      <c r="BE5" s="652"/>
      <c r="BF5" s="653"/>
      <c r="BG5" s="665">
        <v>2384659</v>
      </c>
      <c r="BH5" s="666"/>
      <c r="BI5" s="666"/>
      <c r="BJ5" s="666"/>
      <c r="BK5" s="666"/>
      <c r="BL5" s="666"/>
      <c r="BM5" s="666"/>
      <c r="BN5" s="667"/>
      <c r="BO5" s="668">
        <v>100</v>
      </c>
      <c r="BP5" s="668"/>
      <c r="BQ5" s="668"/>
      <c r="BR5" s="668"/>
      <c r="BS5" s="669" t="s">
        <v>126</v>
      </c>
      <c r="BT5" s="669"/>
      <c r="BU5" s="669"/>
      <c r="BV5" s="669"/>
      <c r="BW5" s="669"/>
      <c r="BX5" s="669"/>
      <c r="BY5" s="669"/>
      <c r="BZ5" s="669"/>
      <c r="CA5" s="669"/>
      <c r="CB5" s="673"/>
      <c r="CD5" s="647" t="s">
        <v>222</v>
      </c>
      <c r="CE5" s="648"/>
      <c r="CF5" s="648"/>
      <c r="CG5" s="648"/>
      <c r="CH5" s="648"/>
      <c r="CI5" s="648"/>
      <c r="CJ5" s="648"/>
      <c r="CK5" s="648"/>
      <c r="CL5" s="648"/>
      <c r="CM5" s="648"/>
      <c r="CN5" s="648"/>
      <c r="CO5" s="648"/>
      <c r="CP5" s="648"/>
      <c r="CQ5" s="649"/>
      <c r="CR5" s="647" t="s">
        <v>228</v>
      </c>
      <c r="CS5" s="648"/>
      <c r="CT5" s="648"/>
      <c r="CU5" s="648"/>
      <c r="CV5" s="648"/>
      <c r="CW5" s="648"/>
      <c r="CX5" s="648"/>
      <c r="CY5" s="649"/>
      <c r="CZ5" s="647" t="s">
        <v>220</v>
      </c>
      <c r="DA5" s="648"/>
      <c r="DB5" s="648"/>
      <c r="DC5" s="649"/>
      <c r="DD5" s="647" t="s">
        <v>229</v>
      </c>
      <c r="DE5" s="648"/>
      <c r="DF5" s="648"/>
      <c r="DG5" s="648"/>
      <c r="DH5" s="648"/>
      <c r="DI5" s="648"/>
      <c r="DJ5" s="648"/>
      <c r="DK5" s="648"/>
      <c r="DL5" s="648"/>
      <c r="DM5" s="648"/>
      <c r="DN5" s="648"/>
      <c r="DO5" s="648"/>
      <c r="DP5" s="649"/>
      <c r="DQ5" s="647" t="s">
        <v>230</v>
      </c>
      <c r="DR5" s="648"/>
      <c r="DS5" s="648"/>
      <c r="DT5" s="648"/>
      <c r="DU5" s="648"/>
      <c r="DV5" s="648"/>
      <c r="DW5" s="648"/>
      <c r="DX5" s="648"/>
      <c r="DY5" s="648"/>
      <c r="DZ5" s="648"/>
      <c r="EA5" s="648"/>
      <c r="EB5" s="648"/>
      <c r="EC5" s="649"/>
    </row>
    <row r="6" spans="2:143" ht="11.25" customHeight="1" x14ac:dyDescent="0.15">
      <c r="B6" s="662" t="s">
        <v>231</v>
      </c>
      <c r="C6" s="663"/>
      <c r="D6" s="663"/>
      <c r="E6" s="663"/>
      <c r="F6" s="663"/>
      <c r="G6" s="663"/>
      <c r="H6" s="663"/>
      <c r="I6" s="663"/>
      <c r="J6" s="663"/>
      <c r="K6" s="663"/>
      <c r="L6" s="663"/>
      <c r="M6" s="663"/>
      <c r="N6" s="663"/>
      <c r="O6" s="663"/>
      <c r="P6" s="663"/>
      <c r="Q6" s="664"/>
      <c r="R6" s="665">
        <v>65247</v>
      </c>
      <c r="S6" s="666"/>
      <c r="T6" s="666"/>
      <c r="U6" s="666"/>
      <c r="V6" s="666"/>
      <c r="W6" s="666"/>
      <c r="X6" s="666"/>
      <c r="Y6" s="667"/>
      <c r="Z6" s="668">
        <v>0.6</v>
      </c>
      <c r="AA6" s="668"/>
      <c r="AB6" s="668"/>
      <c r="AC6" s="668"/>
      <c r="AD6" s="669">
        <v>65247</v>
      </c>
      <c r="AE6" s="669"/>
      <c r="AF6" s="669"/>
      <c r="AG6" s="669"/>
      <c r="AH6" s="669"/>
      <c r="AI6" s="669"/>
      <c r="AJ6" s="669"/>
      <c r="AK6" s="669"/>
      <c r="AL6" s="670">
        <v>1.2</v>
      </c>
      <c r="AM6" s="671"/>
      <c r="AN6" s="671"/>
      <c r="AO6" s="672"/>
      <c r="AP6" s="662" t="s">
        <v>232</v>
      </c>
      <c r="AQ6" s="663"/>
      <c r="AR6" s="663"/>
      <c r="AS6" s="663"/>
      <c r="AT6" s="663"/>
      <c r="AU6" s="663"/>
      <c r="AV6" s="663"/>
      <c r="AW6" s="663"/>
      <c r="AX6" s="663"/>
      <c r="AY6" s="663"/>
      <c r="AZ6" s="663"/>
      <c r="BA6" s="663"/>
      <c r="BB6" s="663"/>
      <c r="BC6" s="663"/>
      <c r="BD6" s="663"/>
      <c r="BE6" s="663"/>
      <c r="BF6" s="664"/>
      <c r="BG6" s="665">
        <v>2384659</v>
      </c>
      <c r="BH6" s="666"/>
      <c r="BI6" s="666"/>
      <c r="BJ6" s="666"/>
      <c r="BK6" s="666"/>
      <c r="BL6" s="666"/>
      <c r="BM6" s="666"/>
      <c r="BN6" s="667"/>
      <c r="BO6" s="668">
        <v>100</v>
      </c>
      <c r="BP6" s="668"/>
      <c r="BQ6" s="668"/>
      <c r="BR6" s="668"/>
      <c r="BS6" s="669" t="s">
        <v>126</v>
      </c>
      <c r="BT6" s="669"/>
      <c r="BU6" s="669"/>
      <c r="BV6" s="669"/>
      <c r="BW6" s="669"/>
      <c r="BX6" s="669"/>
      <c r="BY6" s="669"/>
      <c r="BZ6" s="669"/>
      <c r="CA6" s="669"/>
      <c r="CB6" s="673"/>
      <c r="CD6" s="676" t="s">
        <v>233</v>
      </c>
      <c r="CE6" s="677"/>
      <c r="CF6" s="677"/>
      <c r="CG6" s="677"/>
      <c r="CH6" s="677"/>
      <c r="CI6" s="677"/>
      <c r="CJ6" s="677"/>
      <c r="CK6" s="677"/>
      <c r="CL6" s="677"/>
      <c r="CM6" s="677"/>
      <c r="CN6" s="677"/>
      <c r="CO6" s="677"/>
      <c r="CP6" s="677"/>
      <c r="CQ6" s="678"/>
      <c r="CR6" s="665">
        <v>103434</v>
      </c>
      <c r="CS6" s="666"/>
      <c r="CT6" s="666"/>
      <c r="CU6" s="666"/>
      <c r="CV6" s="666"/>
      <c r="CW6" s="666"/>
      <c r="CX6" s="666"/>
      <c r="CY6" s="667"/>
      <c r="CZ6" s="659">
        <v>1</v>
      </c>
      <c r="DA6" s="660"/>
      <c r="DB6" s="660"/>
      <c r="DC6" s="679"/>
      <c r="DD6" s="674" t="s">
        <v>126</v>
      </c>
      <c r="DE6" s="666"/>
      <c r="DF6" s="666"/>
      <c r="DG6" s="666"/>
      <c r="DH6" s="666"/>
      <c r="DI6" s="666"/>
      <c r="DJ6" s="666"/>
      <c r="DK6" s="666"/>
      <c r="DL6" s="666"/>
      <c r="DM6" s="666"/>
      <c r="DN6" s="666"/>
      <c r="DO6" s="666"/>
      <c r="DP6" s="667"/>
      <c r="DQ6" s="674">
        <v>103434</v>
      </c>
      <c r="DR6" s="666"/>
      <c r="DS6" s="666"/>
      <c r="DT6" s="666"/>
      <c r="DU6" s="666"/>
      <c r="DV6" s="666"/>
      <c r="DW6" s="666"/>
      <c r="DX6" s="666"/>
      <c r="DY6" s="666"/>
      <c r="DZ6" s="666"/>
      <c r="EA6" s="666"/>
      <c r="EB6" s="666"/>
      <c r="EC6" s="675"/>
    </row>
    <row r="7" spans="2:143" ht="11.25" customHeight="1" x14ac:dyDescent="0.15">
      <c r="B7" s="662" t="s">
        <v>234</v>
      </c>
      <c r="C7" s="663"/>
      <c r="D7" s="663"/>
      <c r="E7" s="663"/>
      <c r="F7" s="663"/>
      <c r="G7" s="663"/>
      <c r="H7" s="663"/>
      <c r="I7" s="663"/>
      <c r="J7" s="663"/>
      <c r="K7" s="663"/>
      <c r="L7" s="663"/>
      <c r="M7" s="663"/>
      <c r="N7" s="663"/>
      <c r="O7" s="663"/>
      <c r="P7" s="663"/>
      <c r="Q7" s="664"/>
      <c r="R7" s="665">
        <v>2714</v>
      </c>
      <c r="S7" s="666"/>
      <c r="T7" s="666"/>
      <c r="U7" s="666"/>
      <c r="V7" s="666"/>
      <c r="W7" s="666"/>
      <c r="X7" s="666"/>
      <c r="Y7" s="667"/>
      <c r="Z7" s="668">
        <v>0</v>
      </c>
      <c r="AA7" s="668"/>
      <c r="AB7" s="668"/>
      <c r="AC7" s="668"/>
      <c r="AD7" s="669">
        <v>2714</v>
      </c>
      <c r="AE7" s="669"/>
      <c r="AF7" s="669"/>
      <c r="AG7" s="669"/>
      <c r="AH7" s="669"/>
      <c r="AI7" s="669"/>
      <c r="AJ7" s="669"/>
      <c r="AK7" s="669"/>
      <c r="AL7" s="670">
        <v>0</v>
      </c>
      <c r="AM7" s="671"/>
      <c r="AN7" s="671"/>
      <c r="AO7" s="672"/>
      <c r="AP7" s="662" t="s">
        <v>235</v>
      </c>
      <c r="AQ7" s="663"/>
      <c r="AR7" s="663"/>
      <c r="AS7" s="663"/>
      <c r="AT7" s="663"/>
      <c r="AU7" s="663"/>
      <c r="AV7" s="663"/>
      <c r="AW7" s="663"/>
      <c r="AX7" s="663"/>
      <c r="AY7" s="663"/>
      <c r="AZ7" s="663"/>
      <c r="BA7" s="663"/>
      <c r="BB7" s="663"/>
      <c r="BC7" s="663"/>
      <c r="BD7" s="663"/>
      <c r="BE7" s="663"/>
      <c r="BF7" s="664"/>
      <c r="BG7" s="665">
        <v>1134550</v>
      </c>
      <c r="BH7" s="666"/>
      <c r="BI7" s="666"/>
      <c r="BJ7" s="666"/>
      <c r="BK7" s="666"/>
      <c r="BL7" s="666"/>
      <c r="BM7" s="666"/>
      <c r="BN7" s="667"/>
      <c r="BO7" s="668">
        <v>47.6</v>
      </c>
      <c r="BP7" s="668"/>
      <c r="BQ7" s="668"/>
      <c r="BR7" s="668"/>
      <c r="BS7" s="669" t="s">
        <v>126</v>
      </c>
      <c r="BT7" s="669"/>
      <c r="BU7" s="669"/>
      <c r="BV7" s="669"/>
      <c r="BW7" s="669"/>
      <c r="BX7" s="669"/>
      <c r="BY7" s="669"/>
      <c r="BZ7" s="669"/>
      <c r="CA7" s="669"/>
      <c r="CB7" s="673"/>
      <c r="CD7" s="680" t="s">
        <v>236</v>
      </c>
      <c r="CE7" s="681"/>
      <c r="CF7" s="681"/>
      <c r="CG7" s="681"/>
      <c r="CH7" s="681"/>
      <c r="CI7" s="681"/>
      <c r="CJ7" s="681"/>
      <c r="CK7" s="681"/>
      <c r="CL7" s="681"/>
      <c r="CM7" s="681"/>
      <c r="CN7" s="681"/>
      <c r="CO7" s="681"/>
      <c r="CP7" s="681"/>
      <c r="CQ7" s="682"/>
      <c r="CR7" s="665">
        <v>1633909</v>
      </c>
      <c r="CS7" s="666"/>
      <c r="CT7" s="666"/>
      <c r="CU7" s="666"/>
      <c r="CV7" s="666"/>
      <c r="CW7" s="666"/>
      <c r="CX7" s="666"/>
      <c r="CY7" s="667"/>
      <c r="CZ7" s="668">
        <v>15.6</v>
      </c>
      <c r="DA7" s="668"/>
      <c r="DB7" s="668"/>
      <c r="DC7" s="668"/>
      <c r="DD7" s="674">
        <v>235383</v>
      </c>
      <c r="DE7" s="666"/>
      <c r="DF7" s="666"/>
      <c r="DG7" s="666"/>
      <c r="DH7" s="666"/>
      <c r="DI7" s="666"/>
      <c r="DJ7" s="666"/>
      <c r="DK7" s="666"/>
      <c r="DL7" s="666"/>
      <c r="DM7" s="666"/>
      <c r="DN7" s="666"/>
      <c r="DO7" s="666"/>
      <c r="DP7" s="667"/>
      <c r="DQ7" s="674">
        <v>1425806</v>
      </c>
      <c r="DR7" s="666"/>
      <c r="DS7" s="666"/>
      <c r="DT7" s="666"/>
      <c r="DU7" s="666"/>
      <c r="DV7" s="666"/>
      <c r="DW7" s="666"/>
      <c r="DX7" s="666"/>
      <c r="DY7" s="666"/>
      <c r="DZ7" s="666"/>
      <c r="EA7" s="666"/>
      <c r="EB7" s="666"/>
      <c r="EC7" s="675"/>
    </row>
    <row r="8" spans="2:143" ht="11.25" customHeight="1" x14ac:dyDescent="0.15">
      <c r="B8" s="662" t="s">
        <v>237</v>
      </c>
      <c r="C8" s="663"/>
      <c r="D8" s="663"/>
      <c r="E8" s="663"/>
      <c r="F8" s="663"/>
      <c r="G8" s="663"/>
      <c r="H8" s="663"/>
      <c r="I8" s="663"/>
      <c r="J8" s="663"/>
      <c r="K8" s="663"/>
      <c r="L8" s="663"/>
      <c r="M8" s="663"/>
      <c r="N8" s="663"/>
      <c r="O8" s="663"/>
      <c r="P8" s="663"/>
      <c r="Q8" s="664"/>
      <c r="R8" s="665">
        <v>17282</v>
      </c>
      <c r="S8" s="666"/>
      <c r="T8" s="666"/>
      <c r="U8" s="666"/>
      <c r="V8" s="666"/>
      <c r="W8" s="666"/>
      <c r="X8" s="666"/>
      <c r="Y8" s="667"/>
      <c r="Z8" s="668">
        <v>0.2</v>
      </c>
      <c r="AA8" s="668"/>
      <c r="AB8" s="668"/>
      <c r="AC8" s="668"/>
      <c r="AD8" s="669">
        <v>17282</v>
      </c>
      <c r="AE8" s="669"/>
      <c r="AF8" s="669"/>
      <c r="AG8" s="669"/>
      <c r="AH8" s="669"/>
      <c r="AI8" s="669"/>
      <c r="AJ8" s="669"/>
      <c r="AK8" s="669"/>
      <c r="AL8" s="670">
        <v>0.3</v>
      </c>
      <c r="AM8" s="671"/>
      <c r="AN8" s="671"/>
      <c r="AO8" s="672"/>
      <c r="AP8" s="662" t="s">
        <v>238</v>
      </c>
      <c r="AQ8" s="663"/>
      <c r="AR8" s="663"/>
      <c r="AS8" s="663"/>
      <c r="AT8" s="663"/>
      <c r="AU8" s="663"/>
      <c r="AV8" s="663"/>
      <c r="AW8" s="663"/>
      <c r="AX8" s="663"/>
      <c r="AY8" s="663"/>
      <c r="AZ8" s="663"/>
      <c r="BA8" s="663"/>
      <c r="BB8" s="663"/>
      <c r="BC8" s="663"/>
      <c r="BD8" s="663"/>
      <c r="BE8" s="663"/>
      <c r="BF8" s="664"/>
      <c r="BG8" s="665">
        <v>41923</v>
      </c>
      <c r="BH8" s="666"/>
      <c r="BI8" s="666"/>
      <c r="BJ8" s="666"/>
      <c r="BK8" s="666"/>
      <c r="BL8" s="666"/>
      <c r="BM8" s="666"/>
      <c r="BN8" s="667"/>
      <c r="BO8" s="668">
        <v>1.8</v>
      </c>
      <c r="BP8" s="668"/>
      <c r="BQ8" s="668"/>
      <c r="BR8" s="668"/>
      <c r="BS8" s="669" t="s">
        <v>126</v>
      </c>
      <c r="BT8" s="669"/>
      <c r="BU8" s="669"/>
      <c r="BV8" s="669"/>
      <c r="BW8" s="669"/>
      <c r="BX8" s="669"/>
      <c r="BY8" s="669"/>
      <c r="BZ8" s="669"/>
      <c r="CA8" s="669"/>
      <c r="CB8" s="673"/>
      <c r="CD8" s="680" t="s">
        <v>239</v>
      </c>
      <c r="CE8" s="681"/>
      <c r="CF8" s="681"/>
      <c r="CG8" s="681"/>
      <c r="CH8" s="681"/>
      <c r="CI8" s="681"/>
      <c r="CJ8" s="681"/>
      <c r="CK8" s="681"/>
      <c r="CL8" s="681"/>
      <c r="CM8" s="681"/>
      <c r="CN8" s="681"/>
      <c r="CO8" s="681"/>
      <c r="CP8" s="681"/>
      <c r="CQ8" s="682"/>
      <c r="CR8" s="665">
        <v>4281533</v>
      </c>
      <c r="CS8" s="666"/>
      <c r="CT8" s="666"/>
      <c r="CU8" s="666"/>
      <c r="CV8" s="666"/>
      <c r="CW8" s="666"/>
      <c r="CX8" s="666"/>
      <c r="CY8" s="667"/>
      <c r="CZ8" s="668">
        <v>40.799999999999997</v>
      </c>
      <c r="DA8" s="668"/>
      <c r="DB8" s="668"/>
      <c r="DC8" s="668"/>
      <c r="DD8" s="674">
        <v>3471</v>
      </c>
      <c r="DE8" s="666"/>
      <c r="DF8" s="666"/>
      <c r="DG8" s="666"/>
      <c r="DH8" s="666"/>
      <c r="DI8" s="666"/>
      <c r="DJ8" s="666"/>
      <c r="DK8" s="666"/>
      <c r="DL8" s="666"/>
      <c r="DM8" s="666"/>
      <c r="DN8" s="666"/>
      <c r="DO8" s="666"/>
      <c r="DP8" s="667"/>
      <c r="DQ8" s="674">
        <v>1868200</v>
      </c>
      <c r="DR8" s="666"/>
      <c r="DS8" s="666"/>
      <c r="DT8" s="666"/>
      <c r="DU8" s="666"/>
      <c r="DV8" s="666"/>
      <c r="DW8" s="666"/>
      <c r="DX8" s="666"/>
      <c r="DY8" s="666"/>
      <c r="DZ8" s="666"/>
      <c r="EA8" s="666"/>
      <c r="EB8" s="666"/>
      <c r="EC8" s="675"/>
    </row>
    <row r="9" spans="2:143" ht="11.25" customHeight="1" x14ac:dyDescent="0.15">
      <c r="B9" s="662" t="s">
        <v>240</v>
      </c>
      <c r="C9" s="663"/>
      <c r="D9" s="663"/>
      <c r="E9" s="663"/>
      <c r="F9" s="663"/>
      <c r="G9" s="663"/>
      <c r="H9" s="663"/>
      <c r="I9" s="663"/>
      <c r="J9" s="663"/>
      <c r="K9" s="663"/>
      <c r="L9" s="663"/>
      <c r="M9" s="663"/>
      <c r="N9" s="663"/>
      <c r="O9" s="663"/>
      <c r="P9" s="663"/>
      <c r="Q9" s="664"/>
      <c r="R9" s="665">
        <v>18800</v>
      </c>
      <c r="S9" s="666"/>
      <c r="T9" s="666"/>
      <c r="U9" s="666"/>
      <c r="V9" s="666"/>
      <c r="W9" s="666"/>
      <c r="X9" s="666"/>
      <c r="Y9" s="667"/>
      <c r="Z9" s="668">
        <v>0.2</v>
      </c>
      <c r="AA9" s="668"/>
      <c r="AB9" s="668"/>
      <c r="AC9" s="668"/>
      <c r="AD9" s="669">
        <v>18800</v>
      </c>
      <c r="AE9" s="669"/>
      <c r="AF9" s="669"/>
      <c r="AG9" s="669"/>
      <c r="AH9" s="669"/>
      <c r="AI9" s="669"/>
      <c r="AJ9" s="669"/>
      <c r="AK9" s="669"/>
      <c r="AL9" s="670">
        <v>0.3</v>
      </c>
      <c r="AM9" s="671"/>
      <c r="AN9" s="671"/>
      <c r="AO9" s="672"/>
      <c r="AP9" s="662" t="s">
        <v>241</v>
      </c>
      <c r="AQ9" s="663"/>
      <c r="AR9" s="663"/>
      <c r="AS9" s="663"/>
      <c r="AT9" s="663"/>
      <c r="AU9" s="663"/>
      <c r="AV9" s="663"/>
      <c r="AW9" s="663"/>
      <c r="AX9" s="663"/>
      <c r="AY9" s="663"/>
      <c r="AZ9" s="663"/>
      <c r="BA9" s="663"/>
      <c r="BB9" s="663"/>
      <c r="BC9" s="663"/>
      <c r="BD9" s="663"/>
      <c r="BE9" s="663"/>
      <c r="BF9" s="664"/>
      <c r="BG9" s="665">
        <v>1027173</v>
      </c>
      <c r="BH9" s="666"/>
      <c r="BI9" s="666"/>
      <c r="BJ9" s="666"/>
      <c r="BK9" s="666"/>
      <c r="BL9" s="666"/>
      <c r="BM9" s="666"/>
      <c r="BN9" s="667"/>
      <c r="BO9" s="668">
        <v>43.1</v>
      </c>
      <c r="BP9" s="668"/>
      <c r="BQ9" s="668"/>
      <c r="BR9" s="668"/>
      <c r="BS9" s="669" t="s">
        <v>126</v>
      </c>
      <c r="BT9" s="669"/>
      <c r="BU9" s="669"/>
      <c r="BV9" s="669"/>
      <c r="BW9" s="669"/>
      <c r="BX9" s="669"/>
      <c r="BY9" s="669"/>
      <c r="BZ9" s="669"/>
      <c r="CA9" s="669"/>
      <c r="CB9" s="673"/>
      <c r="CD9" s="680" t="s">
        <v>242</v>
      </c>
      <c r="CE9" s="681"/>
      <c r="CF9" s="681"/>
      <c r="CG9" s="681"/>
      <c r="CH9" s="681"/>
      <c r="CI9" s="681"/>
      <c r="CJ9" s="681"/>
      <c r="CK9" s="681"/>
      <c r="CL9" s="681"/>
      <c r="CM9" s="681"/>
      <c r="CN9" s="681"/>
      <c r="CO9" s="681"/>
      <c r="CP9" s="681"/>
      <c r="CQ9" s="682"/>
      <c r="CR9" s="665">
        <v>821016</v>
      </c>
      <c r="CS9" s="666"/>
      <c r="CT9" s="666"/>
      <c r="CU9" s="666"/>
      <c r="CV9" s="666"/>
      <c r="CW9" s="666"/>
      <c r="CX9" s="666"/>
      <c r="CY9" s="667"/>
      <c r="CZ9" s="668">
        <v>7.8</v>
      </c>
      <c r="DA9" s="668"/>
      <c r="DB9" s="668"/>
      <c r="DC9" s="668"/>
      <c r="DD9" s="674">
        <v>1721</v>
      </c>
      <c r="DE9" s="666"/>
      <c r="DF9" s="666"/>
      <c r="DG9" s="666"/>
      <c r="DH9" s="666"/>
      <c r="DI9" s="666"/>
      <c r="DJ9" s="666"/>
      <c r="DK9" s="666"/>
      <c r="DL9" s="666"/>
      <c r="DM9" s="666"/>
      <c r="DN9" s="666"/>
      <c r="DO9" s="666"/>
      <c r="DP9" s="667"/>
      <c r="DQ9" s="674">
        <v>602206</v>
      </c>
      <c r="DR9" s="666"/>
      <c r="DS9" s="666"/>
      <c r="DT9" s="666"/>
      <c r="DU9" s="666"/>
      <c r="DV9" s="666"/>
      <c r="DW9" s="666"/>
      <c r="DX9" s="666"/>
      <c r="DY9" s="666"/>
      <c r="DZ9" s="666"/>
      <c r="EA9" s="666"/>
      <c r="EB9" s="666"/>
      <c r="EC9" s="675"/>
    </row>
    <row r="10" spans="2:143" ht="11.25" customHeight="1" x14ac:dyDescent="0.15">
      <c r="B10" s="662" t="s">
        <v>243</v>
      </c>
      <c r="C10" s="663"/>
      <c r="D10" s="663"/>
      <c r="E10" s="663"/>
      <c r="F10" s="663"/>
      <c r="G10" s="663"/>
      <c r="H10" s="663"/>
      <c r="I10" s="663"/>
      <c r="J10" s="663"/>
      <c r="K10" s="663"/>
      <c r="L10" s="663"/>
      <c r="M10" s="663"/>
      <c r="N10" s="663"/>
      <c r="O10" s="663"/>
      <c r="P10" s="663"/>
      <c r="Q10" s="664"/>
      <c r="R10" s="665" t="s">
        <v>126</v>
      </c>
      <c r="S10" s="666"/>
      <c r="T10" s="666"/>
      <c r="U10" s="666"/>
      <c r="V10" s="666"/>
      <c r="W10" s="666"/>
      <c r="X10" s="666"/>
      <c r="Y10" s="667"/>
      <c r="Z10" s="668" t="s">
        <v>126</v>
      </c>
      <c r="AA10" s="668"/>
      <c r="AB10" s="668"/>
      <c r="AC10" s="668"/>
      <c r="AD10" s="669" t="s">
        <v>126</v>
      </c>
      <c r="AE10" s="669"/>
      <c r="AF10" s="669"/>
      <c r="AG10" s="669"/>
      <c r="AH10" s="669"/>
      <c r="AI10" s="669"/>
      <c r="AJ10" s="669"/>
      <c r="AK10" s="669"/>
      <c r="AL10" s="670" t="s">
        <v>126</v>
      </c>
      <c r="AM10" s="671"/>
      <c r="AN10" s="671"/>
      <c r="AO10" s="672"/>
      <c r="AP10" s="662" t="s">
        <v>244</v>
      </c>
      <c r="AQ10" s="663"/>
      <c r="AR10" s="663"/>
      <c r="AS10" s="663"/>
      <c r="AT10" s="663"/>
      <c r="AU10" s="663"/>
      <c r="AV10" s="663"/>
      <c r="AW10" s="663"/>
      <c r="AX10" s="663"/>
      <c r="AY10" s="663"/>
      <c r="AZ10" s="663"/>
      <c r="BA10" s="663"/>
      <c r="BB10" s="663"/>
      <c r="BC10" s="663"/>
      <c r="BD10" s="663"/>
      <c r="BE10" s="663"/>
      <c r="BF10" s="664"/>
      <c r="BG10" s="665">
        <v>36243</v>
      </c>
      <c r="BH10" s="666"/>
      <c r="BI10" s="666"/>
      <c r="BJ10" s="666"/>
      <c r="BK10" s="666"/>
      <c r="BL10" s="666"/>
      <c r="BM10" s="666"/>
      <c r="BN10" s="667"/>
      <c r="BO10" s="668">
        <v>1.5</v>
      </c>
      <c r="BP10" s="668"/>
      <c r="BQ10" s="668"/>
      <c r="BR10" s="668"/>
      <c r="BS10" s="669" t="s">
        <v>126</v>
      </c>
      <c r="BT10" s="669"/>
      <c r="BU10" s="669"/>
      <c r="BV10" s="669"/>
      <c r="BW10" s="669"/>
      <c r="BX10" s="669"/>
      <c r="BY10" s="669"/>
      <c r="BZ10" s="669"/>
      <c r="CA10" s="669"/>
      <c r="CB10" s="673"/>
      <c r="CD10" s="680" t="s">
        <v>245</v>
      </c>
      <c r="CE10" s="681"/>
      <c r="CF10" s="681"/>
      <c r="CG10" s="681"/>
      <c r="CH10" s="681"/>
      <c r="CI10" s="681"/>
      <c r="CJ10" s="681"/>
      <c r="CK10" s="681"/>
      <c r="CL10" s="681"/>
      <c r="CM10" s="681"/>
      <c r="CN10" s="681"/>
      <c r="CO10" s="681"/>
      <c r="CP10" s="681"/>
      <c r="CQ10" s="682"/>
      <c r="CR10" s="665">
        <v>23000</v>
      </c>
      <c r="CS10" s="666"/>
      <c r="CT10" s="666"/>
      <c r="CU10" s="666"/>
      <c r="CV10" s="666"/>
      <c r="CW10" s="666"/>
      <c r="CX10" s="666"/>
      <c r="CY10" s="667"/>
      <c r="CZ10" s="668">
        <v>0.2</v>
      </c>
      <c r="DA10" s="668"/>
      <c r="DB10" s="668"/>
      <c r="DC10" s="668"/>
      <c r="DD10" s="674" t="s">
        <v>126</v>
      </c>
      <c r="DE10" s="666"/>
      <c r="DF10" s="666"/>
      <c r="DG10" s="666"/>
      <c r="DH10" s="666"/>
      <c r="DI10" s="666"/>
      <c r="DJ10" s="666"/>
      <c r="DK10" s="666"/>
      <c r="DL10" s="666"/>
      <c r="DM10" s="666"/>
      <c r="DN10" s="666"/>
      <c r="DO10" s="666"/>
      <c r="DP10" s="667"/>
      <c r="DQ10" s="674" t="s">
        <v>126</v>
      </c>
      <c r="DR10" s="666"/>
      <c r="DS10" s="666"/>
      <c r="DT10" s="666"/>
      <c r="DU10" s="666"/>
      <c r="DV10" s="666"/>
      <c r="DW10" s="666"/>
      <c r="DX10" s="666"/>
      <c r="DY10" s="666"/>
      <c r="DZ10" s="666"/>
      <c r="EA10" s="666"/>
      <c r="EB10" s="666"/>
      <c r="EC10" s="675"/>
    </row>
    <row r="11" spans="2:143" ht="11.25" customHeight="1" x14ac:dyDescent="0.15">
      <c r="B11" s="662" t="s">
        <v>246</v>
      </c>
      <c r="C11" s="663"/>
      <c r="D11" s="663"/>
      <c r="E11" s="663"/>
      <c r="F11" s="663"/>
      <c r="G11" s="663"/>
      <c r="H11" s="663"/>
      <c r="I11" s="663"/>
      <c r="J11" s="663"/>
      <c r="K11" s="663"/>
      <c r="L11" s="663"/>
      <c r="M11" s="663"/>
      <c r="N11" s="663"/>
      <c r="O11" s="663"/>
      <c r="P11" s="663"/>
      <c r="Q11" s="664"/>
      <c r="R11" s="665">
        <v>505198</v>
      </c>
      <c r="S11" s="666"/>
      <c r="T11" s="666"/>
      <c r="U11" s="666"/>
      <c r="V11" s="666"/>
      <c r="W11" s="666"/>
      <c r="X11" s="666"/>
      <c r="Y11" s="667"/>
      <c r="Z11" s="670">
        <v>4.5999999999999996</v>
      </c>
      <c r="AA11" s="671"/>
      <c r="AB11" s="671"/>
      <c r="AC11" s="683"/>
      <c r="AD11" s="674">
        <v>505198</v>
      </c>
      <c r="AE11" s="666"/>
      <c r="AF11" s="666"/>
      <c r="AG11" s="666"/>
      <c r="AH11" s="666"/>
      <c r="AI11" s="666"/>
      <c r="AJ11" s="666"/>
      <c r="AK11" s="667"/>
      <c r="AL11" s="670">
        <v>9</v>
      </c>
      <c r="AM11" s="671"/>
      <c r="AN11" s="671"/>
      <c r="AO11" s="672"/>
      <c r="AP11" s="662" t="s">
        <v>247</v>
      </c>
      <c r="AQ11" s="663"/>
      <c r="AR11" s="663"/>
      <c r="AS11" s="663"/>
      <c r="AT11" s="663"/>
      <c r="AU11" s="663"/>
      <c r="AV11" s="663"/>
      <c r="AW11" s="663"/>
      <c r="AX11" s="663"/>
      <c r="AY11" s="663"/>
      <c r="AZ11" s="663"/>
      <c r="BA11" s="663"/>
      <c r="BB11" s="663"/>
      <c r="BC11" s="663"/>
      <c r="BD11" s="663"/>
      <c r="BE11" s="663"/>
      <c r="BF11" s="664"/>
      <c r="BG11" s="665">
        <v>29211</v>
      </c>
      <c r="BH11" s="666"/>
      <c r="BI11" s="666"/>
      <c r="BJ11" s="666"/>
      <c r="BK11" s="666"/>
      <c r="BL11" s="666"/>
      <c r="BM11" s="666"/>
      <c r="BN11" s="667"/>
      <c r="BO11" s="668">
        <v>1.2</v>
      </c>
      <c r="BP11" s="668"/>
      <c r="BQ11" s="668"/>
      <c r="BR11" s="668"/>
      <c r="BS11" s="669" t="s">
        <v>126</v>
      </c>
      <c r="BT11" s="669"/>
      <c r="BU11" s="669"/>
      <c r="BV11" s="669"/>
      <c r="BW11" s="669"/>
      <c r="BX11" s="669"/>
      <c r="BY11" s="669"/>
      <c r="BZ11" s="669"/>
      <c r="CA11" s="669"/>
      <c r="CB11" s="673"/>
      <c r="CD11" s="680" t="s">
        <v>248</v>
      </c>
      <c r="CE11" s="681"/>
      <c r="CF11" s="681"/>
      <c r="CG11" s="681"/>
      <c r="CH11" s="681"/>
      <c r="CI11" s="681"/>
      <c r="CJ11" s="681"/>
      <c r="CK11" s="681"/>
      <c r="CL11" s="681"/>
      <c r="CM11" s="681"/>
      <c r="CN11" s="681"/>
      <c r="CO11" s="681"/>
      <c r="CP11" s="681"/>
      <c r="CQ11" s="682"/>
      <c r="CR11" s="665">
        <v>71144</v>
      </c>
      <c r="CS11" s="666"/>
      <c r="CT11" s="666"/>
      <c r="CU11" s="666"/>
      <c r="CV11" s="666"/>
      <c r="CW11" s="666"/>
      <c r="CX11" s="666"/>
      <c r="CY11" s="667"/>
      <c r="CZ11" s="668">
        <v>0.7</v>
      </c>
      <c r="DA11" s="668"/>
      <c r="DB11" s="668"/>
      <c r="DC11" s="668"/>
      <c r="DD11" s="674">
        <v>31867</v>
      </c>
      <c r="DE11" s="666"/>
      <c r="DF11" s="666"/>
      <c r="DG11" s="666"/>
      <c r="DH11" s="666"/>
      <c r="DI11" s="666"/>
      <c r="DJ11" s="666"/>
      <c r="DK11" s="666"/>
      <c r="DL11" s="666"/>
      <c r="DM11" s="666"/>
      <c r="DN11" s="666"/>
      <c r="DO11" s="666"/>
      <c r="DP11" s="667"/>
      <c r="DQ11" s="674">
        <v>39011</v>
      </c>
      <c r="DR11" s="666"/>
      <c r="DS11" s="666"/>
      <c r="DT11" s="666"/>
      <c r="DU11" s="666"/>
      <c r="DV11" s="666"/>
      <c r="DW11" s="666"/>
      <c r="DX11" s="666"/>
      <c r="DY11" s="666"/>
      <c r="DZ11" s="666"/>
      <c r="EA11" s="666"/>
      <c r="EB11" s="666"/>
      <c r="EC11" s="675"/>
    </row>
    <row r="12" spans="2:143" ht="11.25" customHeight="1" x14ac:dyDescent="0.15">
      <c r="B12" s="662" t="s">
        <v>249</v>
      </c>
      <c r="C12" s="663"/>
      <c r="D12" s="663"/>
      <c r="E12" s="663"/>
      <c r="F12" s="663"/>
      <c r="G12" s="663"/>
      <c r="H12" s="663"/>
      <c r="I12" s="663"/>
      <c r="J12" s="663"/>
      <c r="K12" s="663"/>
      <c r="L12" s="663"/>
      <c r="M12" s="663"/>
      <c r="N12" s="663"/>
      <c r="O12" s="663"/>
      <c r="P12" s="663"/>
      <c r="Q12" s="664"/>
      <c r="R12" s="665" t="s">
        <v>126</v>
      </c>
      <c r="S12" s="666"/>
      <c r="T12" s="666"/>
      <c r="U12" s="666"/>
      <c r="V12" s="666"/>
      <c r="W12" s="666"/>
      <c r="X12" s="666"/>
      <c r="Y12" s="667"/>
      <c r="Z12" s="668" t="s">
        <v>126</v>
      </c>
      <c r="AA12" s="668"/>
      <c r="AB12" s="668"/>
      <c r="AC12" s="668"/>
      <c r="AD12" s="669" t="s">
        <v>126</v>
      </c>
      <c r="AE12" s="669"/>
      <c r="AF12" s="669"/>
      <c r="AG12" s="669"/>
      <c r="AH12" s="669"/>
      <c r="AI12" s="669"/>
      <c r="AJ12" s="669"/>
      <c r="AK12" s="669"/>
      <c r="AL12" s="670" t="s">
        <v>126</v>
      </c>
      <c r="AM12" s="671"/>
      <c r="AN12" s="671"/>
      <c r="AO12" s="672"/>
      <c r="AP12" s="662" t="s">
        <v>250</v>
      </c>
      <c r="AQ12" s="663"/>
      <c r="AR12" s="663"/>
      <c r="AS12" s="663"/>
      <c r="AT12" s="663"/>
      <c r="AU12" s="663"/>
      <c r="AV12" s="663"/>
      <c r="AW12" s="663"/>
      <c r="AX12" s="663"/>
      <c r="AY12" s="663"/>
      <c r="AZ12" s="663"/>
      <c r="BA12" s="663"/>
      <c r="BB12" s="663"/>
      <c r="BC12" s="663"/>
      <c r="BD12" s="663"/>
      <c r="BE12" s="663"/>
      <c r="BF12" s="664"/>
      <c r="BG12" s="665">
        <v>1028237</v>
      </c>
      <c r="BH12" s="666"/>
      <c r="BI12" s="666"/>
      <c r="BJ12" s="666"/>
      <c r="BK12" s="666"/>
      <c r="BL12" s="666"/>
      <c r="BM12" s="666"/>
      <c r="BN12" s="667"/>
      <c r="BO12" s="668">
        <v>43.1</v>
      </c>
      <c r="BP12" s="668"/>
      <c r="BQ12" s="668"/>
      <c r="BR12" s="668"/>
      <c r="BS12" s="669" t="s">
        <v>126</v>
      </c>
      <c r="BT12" s="669"/>
      <c r="BU12" s="669"/>
      <c r="BV12" s="669"/>
      <c r="BW12" s="669"/>
      <c r="BX12" s="669"/>
      <c r="BY12" s="669"/>
      <c r="BZ12" s="669"/>
      <c r="CA12" s="669"/>
      <c r="CB12" s="673"/>
      <c r="CD12" s="680" t="s">
        <v>251</v>
      </c>
      <c r="CE12" s="681"/>
      <c r="CF12" s="681"/>
      <c r="CG12" s="681"/>
      <c r="CH12" s="681"/>
      <c r="CI12" s="681"/>
      <c r="CJ12" s="681"/>
      <c r="CK12" s="681"/>
      <c r="CL12" s="681"/>
      <c r="CM12" s="681"/>
      <c r="CN12" s="681"/>
      <c r="CO12" s="681"/>
      <c r="CP12" s="681"/>
      <c r="CQ12" s="682"/>
      <c r="CR12" s="665">
        <v>284772</v>
      </c>
      <c r="CS12" s="666"/>
      <c r="CT12" s="666"/>
      <c r="CU12" s="666"/>
      <c r="CV12" s="666"/>
      <c r="CW12" s="666"/>
      <c r="CX12" s="666"/>
      <c r="CY12" s="667"/>
      <c r="CZ12" s="668">
        <v>2.7</v>
      </c>
      <c r="DA12" s="668"/>
      <c r="DB12" s="668"/>
      <c r="DC12" s="668"/>
      <c r="DD12" s="674" t="s">
        <v>126</v>
      </c>
      <c r="DE12" s="666"/>
      <c r="DF12" s="666"/>
      <c r="DG12" s="666"/>
      <c r="DH12" s="666"/>
      <c r="DI12" s="666"/>
      <c r="DJ12" s="666"/>
      <c r="DK12" s="666"/>
      <c r="DL12" s="666"/>
      <c r="DM12" s="666"/>
      <c r="DN12" s="666"/>
      <c r="DO12" s="666"/>
      <c r="DP12" s="667"/>
      <c r="DQ12" s="674">
        <v>128627</v>
      </c>
      <c r="DR12" s="666"/>
      <c r="DS12" s="666"/>
      <c r="DT12" s="666"/>
      <c r="DU12" s="666"/>
      <c r="DV12" s="666"/>
      <c r="DW12" s="666"/>
      <c r="DX12" s="666"/>
      <c r="DY12" s="666"/>
      <c r="DZ12" s="666"/>
      <c r="EA12" s="666"/>
      <c r="EB12" s="666"/>
      <c r="EC12" s="675"/>
    </row>
    <row r="13" spans="2:143" ht="11.25" customHeight="1" x14ac:dyDescent="0.15">
      <c r="B13" s="662" t="s">
        <v>252</v>
      </c>
      <c r="C13" s="663"/>
      <c r="D13" s="663"/>
      <c r="E13" s="663"/>
      <c r="F13" s="663"/>
      <c r="G13" s="663"/>
      <c r="H13" s="663"/>
      <c r="I13" s="663"/>
      <c r="J13" s="663"/>
      <c r="K13" s="663"/>
      <c r="L13" s="663"/>
      <c r="M13" s="663"/>
      <c r="N13" s="663"/>
      <c r="O13" s="663"/>
      <c r="P13" s="663"/>
      <c r="Q13" s="664"/>
      <c r="R13" s="665" t="s">
        <v>126</v>
      </c>
      <c r="S13" s="666"/>
      <c r="T13" s="666"/>
      <c r="U13" s="666"/>
      <c r="V13" s="666"/>
      <c r="W13" s="666"/>
      <c r="X13" s="666"/>
      <c r="Y13" s="667"/>
      <c r="Z13" s="668" t="s">
        <v>126</v>
      </c>
      <c r="AA13" s="668"/>
      <c r="AB13" s="668"/>
      <c r="AC13" s="668"/>
      <c r="AD13" s="669" t="s">
        <v>126</v>
      </c>
      <c r="AE13" s="669"/>
      <c r="AF13" s="669"/>
      <c r="AG13" s="669"/>
      <c r="AH13" s="669"/>
      <c r="AI13" s="669"/>
      <c r="AJ13" s="669"/>
      <c r="AK13" s="669"/>
      <c r="AL13" s="670" t="s">
        <v>126</v>
      </c>
      <c r="AM13" s="671"/>
      <c r="AN13" s="671"/>
      <c r="AO13" s="672"/>
      <c r="AP13" s="662" t="s">
        <v>253</v>
      </c>
      <c r="AQ13" s="663"/>
      <c r="AR13" s="663"/>
      <c r="AS13" s="663"/>
      <c r="AT13" s="663"/>
      <c r="AU13" s="663"/>
      <c r="AV13" s="663"/>
      <c r="AW13" s="663"/>
      <c r="AX13" s="663"/>
      <c r="AY13" s="663"/>
      <c r="AZ13" s="663"/>
      <c r="BA13" s="663"/>
      <c r="BB13" s="663"/>
      <c r="BC13" s="663"/>
      <c r="BD13" s="663"/>
      <c r="BE13" s="663"/>
      <c r="BF13" s="664"/>
      <c r="BG13" s="665">
        <v>1019062</v>
      </c>
      <c r="BH13" s="666"/>
      <c r="BI13" s="666"/>
      <c r="BJ13" s="666"/>
      <c r="BK13" s="666"/>
      <c r="BL13" s="666"/>
      <c r="BM13" s="666"/>
      <c r="BN13" s="667"/>
      <c r="BO13" s="668">
        <v>42.7</v>
      </c>
      <c r="BP13" s="668"/>
      <c r="BQ13" s="668"/>
      <c r="BR13" s="668"/>
      <c r="BS13" s="669" t="s">
        <v>126</v>
      </c>
      <c r="BT13" s="669"/>
      <c r="BU13" s="669"/>
      <c r="BV13" s="669"/>
      <c r="BW13" s="669"/>
      <c r="BX13" s="669"/>
      <c r="BY13" s="669"/>
      <c r="BZ13" s="669"/>
      <c r="CA13" s="669"/>
      <c r="CB13" s="673"/>
      <c r="CD13" s="680" t="s">
        <v>254</v>
      </c>
      <c r="CE13" s="681"/>
      <c r="CF13" s="681"/>
      <c r="CG13" s="681"/>
      <c r="CH13" s="681"/>
      <c r="CI13" s="681"/>
      <c r="CJ13" s="681"/>
      <c r="CK13" s="681"/>
      <c r="CL13" s="681"/>
      <c r="CM13" s="681"/>
      <c r="CN13" s="681"/>
      <c r="CO13" s="681"/>
      <c r="CP13" s="681"/>
      <c r="CQ13" s="682"/>
      <c r="CR13" s="665">
        <v>938911</v>
      </c>
      <c r="CS13" s="666"/>
      <c r="CT13" s="666"/>
      <c r="CU13" s="666"/>
      <c r="CV13" s="666"/>
      <c r="CW13" s="666"/>
      <c r="CX13" s="666"/>
      <c r="CY13" s="667"/>
      <c r="CZ13" s="668">
        <v>9</v>
      </c>
      <c r="DA13" s="668"/>
      <c r="DB13" s="668"/>
      <c r="DC13" s="668"/>
      <c r="DD13" s="674">
        <v>437453</v>
      </c>
      <c r="DE13" s="666"/>
      <c r="DF13" s="666"/>
      <c r="DG13" s="666"/>
      <c r="DH13" s="666"/>
      <c r="DI13" s="666"/>
      <c r="DJ13" s="666"/>
      <c r="DK13" s="666"/>
      <c r="DL13" s="666"/>
      <c r="DM13" s="666"/>
      <c r="DN13" s="666"/>
      <c r="DO13" s="666"/>
      <c r="DP13" s="667"/>
      <c r="DQ13" s="674">
        <v>557999</v>
      </c>
      <c r="DR13" s="666"/>
      <c r="DS13" s="666"/>
      <c r="DT13" s="666"/>
      <c r="DU13" s="666"/>
      <c r="DV13" s="666"/>
      <c r="DW13" s="666"/>
      <c r="DX13" s="666"/>
      <c r="DY13" s="666"/>
      <c r="DZ13" s="666"/>
      <c r="EA13" s="666"/>
      <c r="EB13" s="666"/>
      <c r="EC13" s="675"/>
    </row>
    <row r="14" spans="2:143" ht="11.25" customHeight="1" x14ac:dyDescent="0.15">
      <c r="B14" s="662" t="s">
        <v>255</v>
      </c>
      <c r="C14" s="663"/>
      <c r="D14" s="663"/>
      <c r="E14" s="663"/>
      <c r="F14" s="663"/>
      <c r="G14" s="663"/>
      <c r="H14" s="663"/>
      <c r="I14" s="663"/>
      <c r="J14" s="663"/>
      <c r="K14" s="663"/>
      <c r="L14" s="663"/>
      <c r="M14" s="663"/>
      <c r="N14" s="663"/>
      <c r="O14" s="663"/>
      <c r="P14" s="663"/>
      <c r="Q14" s="664"/>
      <c r="R14" s="665" t="s">
        <v>126</v>
      </c>
      <c r="S14" s="666"/>
      <c r="T14" s="666"/>
      <c r="U14" s="666"/>
      <c r="V14" s="666"/>
      <c r="W14" s="666"/>
      <c r="X14" s="666"/>
      <c r="Y14" s="667"/>
      <c r="Z14" s="668" t="s">
        <v>126</v>
      </c>
      <c r="AA14" s="668"/>
      <c r="AB14" s="668"/>
      <c r="AC14" s="668"/>
      <c r="AD14" s="669" t="s">
        <v>126</v>
      </c>
      <c r="AE14" s="669"/>
      <c r="AF14" s="669"/>
      <c r="AG14" s="669"/>
      <c r="AH14" s="669"/>
      <c r="AI14" s="669"/>
      <c r="AJ14" s="669"/>
      <c r="AK14" s="669"/>
      <c r="AL14" s="670" t="s">
        <v>126</v>
      </c>
      <c r="AM14" s="671"/>
      <c r="AN14" s="671"/>
      <c r="AO14" s="672"/>
      <c r="AP14" s="662" t="s">
        <v>256</v>
      </c>
      <c r="AQ14" s="663"/>
      <c r="AR14" s="663"/>
      <c r="AS14" s="663"/>
      <c r="AT14" s="663"/>
      <c r="AU14" s="663"/>
      <c r="AV14" s="663"/>
      <c r="AW14" s="663"/>
      <c r="AX14" s="663"/>
      <c r="AY14" s="663"/>
      <c r="AZ14" s="663"/>
      <c r="BA14" s="663"/>
      <c r="BB14" s="663"/>
      <c r="BC14" s="663"/>
      <c r="BD14" s="663"/>
      <c r="BE14" s="663"/>
      <c r="BF14" s="664"/>
      <c r="BG14" s="665">
        <v>86563</v>
      </c>
      <c r="BH14" s="666"/>
      <c r="BI14" s="666"/>
      <c r="BJ14" s="666"/>
      <c r="BK14" s="666"/>
      <c r="BL14" s="666"/>
      <c r="BM14" s="666"/>
      <c r="BN14" s="667"/>
      <c r="BO14" s="668">
        <v>3.6</v>
      </c>
      <c r="BP14" s="668"/>
      <c r="BQ14" s="668"/>
      <c r="BR14" s="668"/>
      <c r="BS14" s="669" t="s">
        <v>126</v>
      </c>
      <c r="BT14" s="669"/>
      <c r="BU14" s="669"/>
      <c r="BV14" s="669"/>
      <c r="BW14" s="669"/>
      <c r="BX14" s="669"/>
      <c r="BY14" s="669"/>
      <c r="BZ14" s="669"/>
      <c r="CA14" s="669"/>
      <c r="CB14" s="673"/>
      <c r="CD14" s="680" t="s">
        <v>257</v>
      </c>
      <c r="CE14" s="681"/>
      <c r="CF14" s="681"/>
      <c r="CG14" s="681"/>
      <c r="CH14" s="681"/>
      <c r="CI14" s="681"/>
      <c r="CJ14" s="681"/>
      <c r="CK14" s="681"/>
      <c r="CL14" s="681"/>
      <c r="CM14" s="681"/>
      <c r="CN14" s="681"/>
      <c r="CO14" s="681"/>
      <c r="CP14" s="681"/>
      <c r="CQ14" s="682"/>
      <c r="CR14" s="665">
        <v>643362</v>
      </c>
      <c r="CS14" s="666"/>
      <c r="CT14" s="666"/>
      <c r="CU14" s="666"/>
      <c r="CV14" s="666"/>
      <c r="CW14" s="666"/>
      <c r="CX14" s="666"/>
      <c r="CY14" s="667"/>
      <c r="CZ14" s="668">
        <v>6.1</v>
      </c>
      <c r="DA14" s="668"/>
      <c r="DB14" s="668"/>
      <c r="DC14" s="668"/>
      <c r="DD14" s="674">
        <v>307277</v>
      </c>
      <c r="DE14" s="666"/>
      <c r="DF14" s="666"/>
      <c r="DG14" s="666"/>
      <c r="DH14" s="666"/>
      <c r="DI14" s="666"/>
      <c r="DJ14" s="666"/>
      <c r="DK14" s="666"/>
      <c r="DL14" s="666"/>
      <c r="DM14" s="666"/>
      <c r="DN14" s="666"/>
      <c r="DO14" s="666"/>
      <c r="DP14" s="667"/>
      <c r="DQ14" s="674">
        <v>423287</v>
      </c>
      <c r="DR14" s="666"/>
      <c r="DS14" s="666"/>
      <c r="DT14" s="666"/>
      <c r="DU14" s="666"/>
      <c r="DV14" s="666"/>
      <c r="DW14" s="666"/>
      <c r="DX14" s="666"/>
      <c r="DY14" s="666"/>
      <c r="DZ14" s="666"/>
      <c r="EA14" s="666"/>
      <c r="EB14" s="666"/>
      <c r="EC14" s="675"/>
    </row>
    <row r="15" spans="2:143" ht="11.25" customHeight="1" x14ac:dyDescent="0.15">
      <c r="B15" s="662" t="s">
        <v>258</v>
      </c>
      <c r="C15" s="663"/>
      <c r="D15" s="663"/>
      <c r="E15" s="663"/>
      <c r="F15" s="663"/>
      <c r="G15" s="663"/>
      <c r="H15" s="663"/>
      <c r="I15" s="663"/>
      <c r="J15" s="663"/>
      <c r="K15" s="663"/>
      <c r="L15" s="663"/>
      <c r="M15" s="663"/>
      <c r="N15" s="663"/>
      <c r="O15" s="663"/>
      <c r="P15" s="663"/>
      <c r="Q15" s="664"/>
      <c r="R15" s="665" t="s">
        <v>126</v>
      </c>
      <c r="S15" s="666"/>
      <c r="T15" s="666"/>
      <c r="U15" s="666"/>
      <c r="V15" s="666"/>
      <c r="W15" s="666"/>
      <c r="X15" s="666"/>
      <c r="Y15" s="667"/>
      <c r="Z15" s="668" t="s">
        <v>126</v>
      </c>
      <c r="AA15" s="668"/>
      <c r="AB15" s="668"/>
      <c r="AC15" s="668"/>
      <c r="AD15" s="669" t="s">
        <v>126</v>
      </c>
      <c r="AE15" s="669"/>
      <c r="AF15" s="669"/>
      <c r="AG15" s="669"/>
      <c r="AH15" s="669"/>
      <c r="AI15" s="669"/>
      <c r="AJ15" s="669"/>
      <c r="AK15" s="669"/>
      <c r="AL15" s="670" t="s">
        <v>126</v>
      </c>
      <c r="AM15" s="671"/>
      <c r="AN15" s="671"/>
      <c r="AO15" s="672"/>
      <c r="AP15" s="662" t="s">
        <v>259</v>
      </c>
      <c r="AQ15" s="663"/>
      <c r="AR15" s="663"/>
      <c r="AS15" s="663"/>
      <c r="AT15" s="663"/>
      <c r="AU15" s="663"/>
      <c r="AV15" s="663"/>
      <c r="AW15" s="663"/>
      <c r="AX15" s="663"/>
      <c r="AY15" s="663"/>
      <c r="AZ15" s="663"/>
      <c r="BA15" s="663"/>
      <c r="BB15" s="663"/>
      <c r="BC15" s="663"/>
      <c r="BD15" s="663"/>
      <c r="BE15" s="663"/>
      <c r="BF15" s="664"/>
      <c r="BG15" s="665">
        <v>135309</v>
      </c>
      <c r="BH15" s="666"/>
      <c r="BI15" s="666"/>
      <c r="BJ15" s="666"/>
      <c r="BK15" s="666"/>
      <c r="BL15" s="666"/>
      <c r="BM15" s="666"/>
      <c r="BN15" s="667"/>
      <c r="BO15" s="668">
        <v>5.7</v>
      </c>
      <c r="BP15" s="668"/>
      <c r="BQ15" s="668"/>
      <c r="BR15" s="668"/>
      <c r="BS15" s="669" t="s">
        <v>126</v>
      </c>
      <c r="BT15" s="669"/>
      <c r="BU15" s="669"/>
      <c r="BV15" s="669"/>
      <c r="BW15" s="669"/>
      <c r="BX15" s="669"/>
      <c r="BY15" s="669"/>
      <c r="BZ15" s="669"/>
      <c r="CA15" s="669"/>
      <c r="CB15" s="673"/>
      <c r="CD15" s="680" t="s">
        <v>260</v>
      </c>
      <c r="CE15" s="681"/>
      <c r="CF15" s="681"/>
      <c r="CG15" s="681"/>
      <c r="CH15" s="681"/>
      <c r="CI15" s="681"/>
      <c r="CJ15" s="681"/>
      <c r="CK15" s="681"/>
      <c r="CL15" s="681"/>
      <c r="CM15" s="681"/>
      <c r="CN15" s="681"/>
      <c r="CO15" s="681"/>
      <c r="CP15" s="681"/>
      <c r="CQ15" s="682"/>
      <c r="CR15" s="665">
        <v>863503</v>
      </c>
      <c r="CS15" s="666"/>
      <c r="CT15" s="666"/>
      <c r="CU15" s="666"/>
      <c r="CV15" s="666"/>
      <c r="CW15" s="666"/>
      <c r="CX15" s="666"/>
      <c r="CY15" s="667"/>
      <c r="CZ15" s="668">
        <v>8.1999999999999993</v>
      </c>
      <c r="DA15" s="668"/>
      <c r="DB15" s="668"/>
      <c r="DC15" s="668"/>
      <c r="DD15" s="674">
        <v>104059</v>
      </c>
      <c r="DE15" s="666"/>
      <c r="DF15" s="666"/>
      <c r="DG15" s="666"/>
      <c r="DH15" s="666"/>
      <c r="DI15" s="666"/>
      <c r="DJ15" s="666"/>
      <c r="DK15" s="666"/>
      <c r="DL15" s="666"/>
      <c r="DM15" s="666"/>
      <c r="DN15" s="666"/>
      <c r="DO15" s="666"/>
      <c r="DP15" s="667"/>
      <c r="DQ15" s="674">
        <v>701546</v>
      </c>
      <c r="DR15" s="666"/>
      <c r="DS15" s="666"/>
      <c r="DT15" s="666"/>
      <c r="DU15" s="666"/>
      <c r="DV15" s="666"/>
      <c r="DW15" s="666"/>
      <c r="DX15" s="666"/>
      <c r="DY15" s="666"/>
      <c r="DZ15" s="666"/>
      <c r="EA15" s="666"/>
      <c r="EB15" s="666"/>
      <c r="EC15" s="675"/>
    </row>
    <row r="16" spans="2:143" ht="11.25" customHeight="1" x14ac:dyDescent="0.15">
      <c r="B16" s="662" t="s">
        <v>261</v>
      </c>
      <c r="C16" s="663"/>
      <c r="D16" s="663"/>
      <c r="E16" s="663"/>
      <c r="F16" s="663"/>
      <c r="G16" s="663"/>
      <c r="H16" s="663"/>
      <c r="I16" s="663"/>
      <c r="J16" s="663"/>
      <c r="K16" s="663"/>
      <c r="L16" s="663"/>
      <c r="M16" s="663"/>
      <c r="N16" s="663"/>
      <c r="O16" s="663"/>
      <c r="P16" s="663"/>
      <c r="Q16" s="664"/>
      <c r="R16" s="665">
        <v>7729</v>
      </c>
      <c r="S16" s="666"/>
      <c r="T16" s="666"/>
      <c r="U16" s="666"/>
      <c r="V16" s="666"/>
      <c r="W16" s="666"/>
      <c r="X16" s="666"/>
      <c r="Y16" s="667"/>
      <c r="Z16" s="668">
        <v>0.1</v>
      </c>
      <c r="AA16" s="668"/>
      <c r="AB16" s="668"/>
      <c r="AC16" s="668"/>
      <c r="AD16" s="669">
        <v>7729</v>
      </c>
      <c r="AE16" s="669"/>
      <c r="AF16" s="669"/>
      <c r="AG16" s="669"/>
      <c r="AH16" s="669"/>
      <c r="AI16" s="669"/>
      <c r="AJ16" s="669"/>
      <c r="AK16" s="669"/>
      <c r="AL16" s="670">
        <v>0.1</v>
      </c>
      <c r="AM16" s="671"/>
      <c r="AN16" s="671"/>
      <c r="AO16" s="672"/>
      <c r="AP16" s="662" t="s">
        <v>262</v>
      </c>
      <c r="AQ16" s="663"/>
      <c r="AR16" s="663"/>
      <c r="AS16" s="663"/>
      <c r="AT16" s="663"/>
      <c r="AU16" s="663"/>
      <c r="AV16" s="663"/>
      <c r="AW16" s="663"/>
      <c r="AX16" s="663"/>
      <c r="AY16" s="663"/>
      <c r="AZ16" s="663"/>
      <c r="BA16" s="663"/>
      <c r="BB16" s="663"/>
      <c r="BC16" s="663"/>
      <c r="BD16" s="663"/>
      <c r="BE16" s="663"/>
      <c r="BF16" s="664"/>
      <c r="BG16" s="665" t="s">
        <v>126</v>
      </c>
      <c r="BH16" s="666"/>
      <c r="BI16" s="666"/>
      <c r="BJ16" s="666"/>
      <c r="BK16" s="666"/>
      <c r="BL16" s="666"/>
      <c r="BM16" s="666"/>
      <c r="BN16" s="667"/>
      <c r="BO16" s="668" t="s">
        <v>126</v>
      </c>
      <c r="BP16" s="668"/>
      <c r="BQ16" s="668"/>
      <c r="BR16" s="668"/>
      <c r="BS16" s="669" t="s">
        <v>126</v>
      </c>
      <c r="BT16" s="669"/>
      <c r="BU16" s="669"/>
      <c r="BV16" s="669"/>
      <c r="BW16" s="669"/>
      <c r="BX16" s="669"/>
      <c r="BY16" s="669"/>
      <c r="BZ16" s="669"/>
      <c r="CA16" s="669"/>
      <c r="CB16" s="673"/>
      <c r="CD16" s="680" t="s">
        <v>263</v>
      </c>
      <c r="CE16" s="681"/>
      <c r="CF16" s="681"/>
      <c r="CG16" s="681"/>
      <c r="CH16" s="681"/>
      <c r="CI16" s="681"/>
      <c r="CJ16" s="681"/>
      <c r="CK16" s="681"/>
      <c r="CL16" s="681"/>
      <c r="CM16" s="681"/>
      <c r="CN16" s="681"/>
      <c r="CO16" s="681"/>
      <c r="CP16" s="681"/>
      <c r="CQ16" s="682"/>
      <c r="CR16" s="665">
        <v>181027</v>
      </c>
      <c r="CS16" s="666"/>
      <c r="CT16" s="666"/>
      <c r="CU16" s="666"/>
      <c r="CV16" s="666"/>
      <c r="CW16" s="666"/>
      <c r="CX16" s="666"/>
      <c r="CY16" s="667"/>
      <c r="CZ16" s="668">
        <v>1.7</v>
      </c>
      <c r="DA16" s="668"/>
      <c r="DB16" s="668"/>
      <c r="DC16" s="668"/>
      <c r="DD16" s="674" t="s">
        <v>126</v>
      </c>
      <c r="DE16" s="666"/>
      <c r="DF16" s="666"/>
      <c r="DG16" s="666"/>
      <c r="DH16" s="666"/>
      <c r="DI16" s="666"/>
      <c r="DJ16" s="666"/>
      <c r="DK16" s="666"/>
      <c r="DL16" s="666"/>
      <c r="DM16" s="666"/>
      <c r="DN16" s="666"/>
      <c r="DO16" s="666"/>
      <c r="DP16" s="667"/>
      <c r="DQ16" s="674">
        <v>59560</v>
      </c>
      <c r="DR16" s="666"/>
      <c r="DS16" s="666"/>
      <c r="DT16" s="666"/>
      <c r="DU16" s="666"/>
      <c r="DV16" s="666"/>
      <c r="DW16" s="666"/>
      <c r="DX16" s="666"/>
      <c r="DY16" s="666"/>
      <c r="DZ16" s="666"/>
      <c r="EA16" s="666"/>
      <c r="EB16" s="666"/>
      <c r="EC16" s="675"/>
    </row>
    <row r="17" spans="2:133" ht="11.25" customHeight="1" x14ac:dyDescent="0.15">
      <c r="B17" s="662" t="s">
        <v>264</v>
      </c>
      <c r="C17" s="663"/>
      <c r="D17" s="663"/>
      <c r="E17" s="663"/>
      <c r="F17" s="663"/>
      <c r="G17" s="663"/>
      <c r="H17" s="663"/>
      <c r="I17" s="663"/>
      <c r="J17" s="663"/>
      <c r="K17" s="663"/>
      <c r="L17" s="663"/>
      <c r="M17" s="663"/>
      <c r="N17" s="663"/>
      <c r="O17" s="663"/>
      <c r="P17" s="663"/>
      <c r="Q17" s="664"/>
      <c r="R17" s="665">
        <v>16698</v>
      </c>
      <c r="S17" s="666"/>
      <c r="T17" s="666"/>
      <c r="U17" s="666"/>
      <c r="V17" s="666"/>
      <c r="W17" s="666"/>
      <c r="X17" s="666"/>
      <c r="Y17" s="667"/>
      <c r="Z17" s="668">
        <v>0.2</v>
      </c>
      <c r="AA17" s="668"/>
      <c r="AB17" s="668"/>
      <c r="AC17" s="668"/>
      <c r="AD17" s="669">
        <v>16698</v>
      </c>
      <c r="AE17" s="669"/>
      <c r="AF17" s="669"/>
      <c r="AG17" s="669"/>
      <c r="AH17" s="669"/>
      <c r="AI17" s="669"/>
      <c r="AJ17" s="669"/>
      <c r="AK17" s="669"/>
      <c r="AL17" s="670">
        <v>0.3</v>
      </c>
      <c r="AM17" s="671"/>
      <c r="AN17" s="671"/>
      <c r="AO17" s="672"/>
      <c r="AP17" s="662" t="s">
        <v>265</v>
      </c>
      <c r="AQ17" s="663"/>
      <c r="AR17" s="663"/>
      <c r="AS17" s="663"/>
      <c r="AT17" s="663"/>
      <c r="AU17" s="663"/>
      <c r="AV17" s="663"/>
      <c r="AW17" s="663"/>
      <c r="AX17" s="663"/>
      <c r="AY17" s="663"/>
      <c r="AZ17" s="663"/>
      <c r="BA17" s="663"/>
      <c r="BB17" s="663"/>
      <c r="BC17" s="663"/>
      <c r="BD17" s="663"/>
      <c r="BE17" s="663"/>
      <c r="BF17" s="664"/>
      <c r="BG17" s="665" t="s">
        <v>126</v>
      </c>
      <c r="BH17" s="666"/>
      <c r="BI17" s="666"/>
      <c r="BJ17" s="666"/>
      <c r="BK17" s="666"/>
      <c r="BL17" s="666"/>
      <c r="BM17" s="666"/>
      <c r="BN17" s="667"/>
      <c r="BO17" s="668" t="s">
        <v>126</v>
      </c>
      <c r="BP17" s="668"/>
      <c r="BQ17" s="668"/>
      <c r="BR17" s="668"/>
      <c r="BS17" s="669" t="s">
        <v>126</v>
      </c>
      <c r="BT17" s="669"/>
      <c r="BU17" s="669"/>
      <c r="BV17" s="669"/>
      <c r="BW17" s="669"/>
      <c r="BX17" s="669"/>
      <c r="BY17" s="669"/>
      <c r="BZ17" s="669"/>
      <c r="CA17" s="669"/>
      <c r="CB17" s="673"/>
      <c r="CD17" s="680" t="s">
        <v>266</v>
      </c>
      <c r="CE17" s="681"/>
      <c r="CF17" s="681"/>
      <c r="CG17" s="681"/>
      <c r="CH17" s="681"/>
      <c r="CI17" s="681"/>
      <c r="CJ17" s="681"/>
      <c r="CK17" s="681"/>
      <c r="CL17" s="681"/>
      <c r="CM17" s="681"/>
      <c r="CN17" s="681"/>
      <c r="CO17" s="681"/>
      <c r="CP17" s="681"/>
      <c r="CQ17" s="682"/>
      <c r="CR17" s="665">
        <v>642104</v>
      </c>
      <c r="CS17" s="666"/>
      <c r="CT17" s="666"/>
      <c r="CU17" s="666"/>
      <c r="CV17" s="666"/>
      <c r="CW17" s="666"/>
      <c r="CX17" s="666"/>
      <c r="CY17" s="667"/>
      <c r="CZ17" s="668">
        <v>6.1</v>
      </c>
      <c r="DA17" s="668"/>
      <c r="DB17" s="668"/>
      <c r="DC17" s="668"/>
      <c r="DD17" s="674" t="s">
        <v>126</v>
      </c>
      <c r="DE17" s="666"/>
      <c r="DF17" s="666"/>
      <c r="DG17" s="666"/>
      <c r="DH17" s="666"/>
      <c r="DI17" s="666"/>
      <c r="DJ17" s="666"/>
      <c r="DK17" s="666"/>
      <c r="DL17" s="666"/>
      <c r="DM17" s="666"/>
      <c r="DN17" s="666"/>
      <c r="DO17" s="666"/>
      <c r="DP17" s="667"/>
      <c r="DQ17" s="674">
        <v>642104</v>
      </c>
      <c r="DR17" s="666"/>
      <c r="DS17" s="666"/>
      <c r="DT17" s="666"/>
      <c r="DU17" s="666"/>
      <c r="DV17" s="666"/>
      <c r="DW17" s="666"/>
      <c r="DX17" s="666"/>
      <c r="DY17" s="666"/>
      <c r="DZ17" s="666"/>
      <c r="EA17" s="666"/>
      <c r="EB17" s="666"/>
      <c r="EC17" s="675"/>
    </row>
    <row r="18" spans="2:133" ht="11.25" customHeight="1" x14ac:dyDescent="0.15">
      <c r="B18" s="662" t="s">
        <v>267</v>
      </c>
      <c r="C18" s="663"/>
      <c r="D18" s="663"/>
      <c r="E18" s="663"/>
      <c r="F18" s="663"/>
      <c r="G18" s="663"/>
      <c r="H18" s="663"/>
      <c r="I18" s="663"/>
      <c r="J18" s="663"/>
      <c r="K18" s="663"/>
      <c r="L18" s="663"/>
      <c r="M18" s="663"/>
      <c r="N18" s="663"/>
      <c r="O18" s="663"/>
      <c r="P18" s="663"/>
      <c r="Q18" s="664"/>
      <c r="R18" s="665">
        <v>76973</v>
      </c>
      <c r="S18" s="666"/>
      <c r="T18" s="666"/>
      <c r="U18" s="666"/>
      <c r="V18" s="666"/>
      <c r="W18" s="666"/>
      <c r="X18" s="666"/>
      <c r="Y18" s="667"/>
      <c r="Z18" s="668">
        <v>0.7</v>
      </c>
      <c r="AA18" s="668"/>
      <c r="AB18" s="668"/>
      <c r="AC18" s="668"/>
      <c r="AD18" s="669">
        <v>76973</v>
      </c>
      <c r="AE18" s="669"/>
      <c r="AF18" s="669"/>
      <c r="AG18" s="669"/>
      <c r="AH18" s="669"/>
      <c r="AI18" s="669"/>
      <c r="AJ18" s="669"/>
      <c r="AK18" s="669"/>
      <c r="AL18" s="670">
        <v>1.3999999761581421</v>
      </c>
      <c r="AM18" s="671"/>
      <c r="AN18" s="671"/>
      <c r="AO18" s="672"/>
      <c r="AP18" s="662" t="s">
        <v>268</v>
      </c>
      <c r="AQ18" s="663"/>
      <c r="AR18" s="663"/>
      <c r="AS18" s="663"/>
      <c r="AT18" s="663"/>
      <c r="AU18" s="663"/>
      <c r="AV18" s="663"/>
      <c r="AW18" s="663"/>
      <c r="AX18" s="663"/>
      <c r="AY18" s="663"/>
      <c r="AZ18" s="663"/>
      <c r="BA18" s="663"/>
      <c r="BB18" s="663"/>
      <c r="BC18" s="663"/>
      <c r="BD18" s="663"/>
      <c r="BE18" s="663"/>
      <c r="BF18" s="664"/>
      <c r="BG18" s="665" t="s">
        <v>126</v>
      </c>
      <c r="BH18" s="666"/>
      <c r="BI18" s="666"/>
      <c r="BJ18" s="666"/>
      <c r="BK18" s="666"/>
      <c r="BL18" s="666"/>
      <c r="BM18" s="666"/>
      <c r="BN18" s="667"/>
      <c r="BO18" s="668" t="s">
        <v>126</v>
      </c>
      <c r="BP18" s="668"/>
      <c r="BQ18" s="668"/>
      <c r="BR18" s="668"/>
      <c r="BS18" s="669" t="s">
        <v>126</v>
      </c>
      <c r="BT18" s="669"/>
      <c r="BU18" s="669"/>
      <c r="BV18" s="669"/>
      <c r="BW18" s="669"/>
      <c r="BX18" s="669"/>
      <c r="BY18" s="669"/>
      <c r="BZ18" s="669"/>
      <c r="CA18" s="669"/>
      <c r="CB18" s="673"/>
      <c r="CD18" s="680" t="s">
        <v>269</v>
      </c>
      <c r="CE18" s="681"/>
      <c r="CF18" s="681"/>
      <c r="CG18" s="681"/>
      <c r="CH18" s="681"/>
      <c r="CI18" s="681"/>
      <c r="CJ18" s="681"/>
      <c r="CK18" s="681"/>
      <c r="CL18" s="681"/>
      <c r="CM18" s="681"/>
      <c r="CN18" s="681"/>
      <c r="CO18" s="681"/>
      <c r="CP18" s="681"/>
      <c r="CQ18" s="682"/>
      <c r="CR18" s="665" t="s">
        <v>126</v>
      </c>
      <c r="CS18" s="666"/>
      <c r="CT18" s="666"/>
      <c r="CU18" s="666"/>
      <c r="CV18" s="666"/>
      <c r="CW18" s="666"/>
      <c r="CX18" s="666"/>
      <c r="CY18" s="667"/>
      <c r="CZ18" s="668" t="s">
        <v>126</v>
      </c>
      <c r="DA18" s="668"/>
      <c r="DB18" s="668"/>
      <c r="DC18" s="668"/>
      <c r="DD18" s="674" t="s">
        <v>126</v>
      </c>
      <c r="DE18" s="666"/>
      <c r="DF18" s="666"/>
      <c r="DG18" s="666"/>
      <c r="DH18" s="666"/>
      <c r="DI18" s="666"/>
      <c r="DJ18" s="666"/>
      <c r="DK18" s="666"/>
      <c r="DL18" s="666"/>
      <c r="DM18" s="666"/>
      <c r="DN18" s="666"/>
      <c r="DO18" s="666"/>
      <c r="DP18" s="667"/>
      <c r="DQ18" s="674" t="s">
        <v>126</v>
      </c>
      <c r="DR18" s="666"/>
      <c r="DS18" s="666"/>
      <c r="DT18" s="666"/>
      <c r="DU18" s="666"/>
      <c r="DV18" s="666"/>
      <c r="DW18" s="666"/>
      <c r="DX18" s="666"/>
      <c r="DY18" s="666"/>
      <c r="DZ18" s="666"/>
      <c r="EA18" s="666"/>
      <c r="EB18" s="666"/>
      <c r="EC18" s="675"/>
    </row>
    <row r="19" spans="2:133" ht="11.25" customHeight="1" x14ac:dyDescent="0.15">
      <c r="B19" s="662" t="s">
        <v>270</v>
      </c>
      <c r="C19" s="663"/>
      <c r="D19" s="663"/>
      <c r="E19" s="663"/>
      <c r="F19" s="663"/>
      <c r="G19" s="663"/>
      <c r="H19" s="663"/>
      <c r="I19" s="663"/>
      <c r="J19" s="663"/>
      <c r="K19" s="663"/>
      <c r="L19" s="663"/>
      <c r="M19" s="663"/>
      <c r="N19" s="663"/>
      <c r="O19" s="663"/>
      <c r="P19" s="663"/>
      <c r="Q19" s="664"/>
      <c r="R19" s="665">
        <v>25839</v>
      </c>
      <c r="S19" s="666"/>
      <c r="T19" s="666"/>
      <c r="U19" s="666"/>
      <c r="V19" s="666"/>
      <c r="W19" s="666"/>
      <c r="X19" s="666"/>
      <c r="Y19" s="667"/>
      <c r="Z19" s="668">
        <v>0.2</v>
      </c>
      <c r="AA19" s="668"/>
      <c r="AB19" s="668"/>
      <c r="AC19" s="668"/>
      <c r="AD19" s="669">
        <v>25839</v>
      </c>
      <c r="AE19" s="669"/>
      <c r="AF19" s="669"/>
      <c r="AG19" s="669"/>
      <c r="AH19" s="669"/>
      <c r="AI19" s="669"/>
      <c r="AJ19" s="669"/>
      <c r="AK19" s="669"/>
      <c r="AL19" s="670">
        <v>0.5</v>
      </c>
      <c r="AM19" s="671"/>
      <c r="AN19" s="671"/>
      <c r="AO19" s="672"/>
      <c r="AP19" s="662" t="s">
        <v>271</v>
      </c>
      <c r="AQ19" s="663"/>
      <c r="AR19" s="663"/>
      <c r="AS19" s="663"/>
      <c r="AT19" s="663"/>
      <c r="AU19" s="663"/>
      <c r="AV19" s="663"/>
      <c r="AW19" s="663"/>
      <c r="AX19" s="663"/>
      <c r="AY19" s="663"/>
      <c r="AZ19" s="663"/>
      <c r="BA19" s="663"/>
      <c r="BB19" s="663"/>
      <c r="BC19" s="663"/>
      <c r="BD19" s="663"/>
      <c r="BE19" s="663"/>
      <c r="BF19" s="664"/>
      <c r="BG19" s="665" t="s">
        <v>126</v>
      </c>
      <c r="BH19" s="666"/>
      <c r="BI19" s="666"/>
      <c r="BJ19" s="666"/>
      <c r="BK19" s="666"/>
      <c r="BL19" s="666"/>
      <c r="BM19" s="666"/>
      <c r="BN19" s="667"/>
      <c r="BO19" s="668" t="s">
        <v>126</v>
      </c>
      <c r="BP19" s="668"/>
      <c r="BQ19" s="668"/>
      <c r="BR19" s="668"/>
      <c r="BS19" s="669" t="s">
        <v>126</v>
      </c>
      <c r="BT19" s="669"/>
      <c r="BU19" s="669"/>
      <c r="BV19" s="669"/>
      <c r="BW19" s="669"/>
      <c r="BX19" s="669"/>
      <c r="BY19" s="669"/>
      <c r="BZ19" s="669"/>
      <c r="CA19" s="669"/>
      <c r="CB19" s="673"/>
      <c r="CD19" s="680" t="s">
        <v>272</v>
      </c>
      <c r="CE19" s="681"/>
      <c r="CF19" s="681"/>
      <c r="CG19" s="681"/>
      <c r="CH19" s="681"/>
      <c r="CI19" s="681"/>
      <c r="CJ19" s="681"/>
      <c r="CK19" s="681"/>
      <c r="CL19" s="681"/>
      <c r="CM19" s="681"/>
      <c r="CN19" s="681"/>
      <c r="CO19" s="681"/>
      <c r="CP19" s="681"/>
      <c r="CQ19" s="682"/>
      <c r="CR19" s="665" t="s">
        <v>126</v>
      </c>
      <c r="CS19" s="666"/>
      <c r="CT19" s="666"/>
      <c r="CU19" s="666"/>
      <c r="CV19" s="666"/>
      <c r="CW19" s="666"/>
      <c r="CX19" s="666"/>
      <c r="CY19" s="667"/>
      <c r="CZ19" s="668" t="s">
        <v>126</v>
      </c>
      <c r="DA19" s="668"/>
      <c r="DB19" s="668"/>
      <c r="DC19" s="668"/>
      <c r="DD19" s="674" t="s">
        <v>126</v>
      </c>
      <c r="DE19" s="666"/>
      <c r="DF19" s="666"/>
      <c r="DG19" s="666"/>
      <c r="DH19" s="666"/>
      <c r="DI19" s="666"/>
      <c r="DJ19" s="666"/>
      <c r="DK19" s="666"/>
      <c r="DL19" s="666"/>
      <c r="DM19" s="666"/>
      <c r="DN19" s="666"/>
      <c r="DO19" s="666"/>
      <c r="DP19" s="667"/>
      <c r="DQ19" s="674" t="s">
        <v>126</v>
      </c>
      <c r="DR19" s="666"/>
      <c r="DS19" s="666"/>
      <c r="DT19" s="666"/>
      <c r="DU19" s="666"/>
      <c r="DV19" s="666"/>
      <c r="DW19" s="666"/>
      <c r="DX19" s="666"/>
      <c r="DY19" s="666"/>
      <c r="DZ19" s="666"/>
      <c r="EA19" s="666"/>
      <c r="EB19" s="666"/>
      <c r="EC19" s="675"/>
    </row>
    <row r="20" spans="2:133" ht="11.25" customHeight="1" x14ac:dyDescent="0.15">
      <c r="B20" s="662" t="s">
        <v>273</v>
      </c>
      <c r="C20" s="663"/>
      <c r="D20" s="663"/>
      <c r="E20" s="663"/>
      <c r="F20" s="663"/>
      <c r="G20" s="663"/>
      <c r="H20" s="663"/>
      <c r="I20" s="663"/>
      <c r="J20" s="663"/>
      <c r="K20" s="663"/>
      <c r="L20" s="663"/>
      <c r="M20" s="663"/>
      <c r="N20" s="663"/>
      <c r="O20" s="663"/>
      <c r="P20" s="663"/>
      <c r="Q20" s="664"/>
      <c r="R20" s="665">
        <v>2410</v>
      </c>
      <c r="S20" s="666"/>
      <c r="T20" s="666"/>
      <c r="U20" s="666"/>
      <c r="V20" s="666"/>
      <c r="W20" s="666"/>
      <c r="X20" s="666"/>
      <c r="Y20" s="667"/>
      <c r="Z20" s="668">
        <v>0</v>
      </c>
      <c r="AA20" s="668"/>
      <c r="AB20" s="668"/>
      <c r="AC20" s="668"/>
      <c r="AD20" s="669">
        <v>2410</v>
      </c>
      <c r="AE20" s="669"/>
      <c r="AF20" s="669"/>
      <c r="AG20" s="669"/>
      <c r="AH20" s="669"/>
      <c r="AI20" s="669"/>
      <c r="AJ20" s="669"/>
      <c r="AK20" s="669"/>
      <c r="AL20" s="670">
        <v>0</v>
      </c>
      <c r="AM20" s="671"/>
      <c r="AN20" s="671"/>
      <c r="AO20" s="672"/>
      <c r="AP20" s="662" t="s">
        <v>274</v>
      </c>
      <c r="AQ20" s="663"/>
      <c r="AR20" s="663"/>
      <c r="AS20" s="663"/>
      <c r="AT20" s="663"/>
      <c r="AU20" s="663"/>
      <c r="AV20" s="663"/>
      <c r="AW20" s="663"/>
      <c r="AX20" s="663"/>
      <c r="AY20" s="663"/>
      <c r="AZ20" s="663"/>
      <c r="BA20" s="663"/>
      <c r="BB20" s="663"/>
      <c r="BC20" s="663"/>
      <c r="BD20" s="663"/>
      <c r="BE20" s="663"/>
      <c r="BF20" s="664"/>
      <c r="BG20" s="665" t="s">
        <v>126</v>
      </c>
      <c r="BH20" s="666"/>
      <c r="BI20" s="666"/>
      <c r="BJ20" s="666"/>
      <c r="BK20" s="666"/>
      <c r="BL20" s="666"/>
      <c r="BM20" s="666"/>
      <c r="BN20" s="667"/>
      <c r="BO20" s="668" t="s">
        <v>126</v>
      </c>
      <c r="BP20" s="668"/>
      <c r="BQ20" s="668"/>
      <c r="BR20" s="668"/>
      <c r="BS20" s="669" t="s">
        <v>126</v>
      </c>
      <c r="BT20" s="669"/>
      <c r="BU20" s="669"/>
      <c r="BV20" s="669"/>
      <c r="BW20" s="669"/>
      <c r="BX20" s="669"/>
      <c r="BY20" s="669"/>
      <c r="BZ20" s="669"/>
      <c r="CA20" s="669"/>
      <c r="CB20" s="673"/>
      <c r="CD20" s="680" t="s">
        <v>275</v>
      </c>
      <c r="CE20" s="681"/>
      <c r="CF20" s="681"/>
      <c r="CG20" s="681"/>
      <c r="CH20" s="681"/>
      <c r="CI20" s="681"/>
      <c r="CJ20" s="681"/>
      <c r="CK20" s="681"/>
      <c r="CL20" s="681"/>
      <c r="CM20" s="681"/>
      <c r="CN20" s="681"/>
      <c r="CO20" s="681"/>
      <c r="CP20" s="681"/>
      <c r="CQ20" s="682"/>
      <c r="CR20" s="665">
        <v>10487715</v>
      </c>
      <c r="CS20" s="666"/>
      <c r="CT20" s="666"/>
      <c r="CU20" s="666"/>
      <c r="CV20" s="666"/>
      <c r="CW20" s="666"/>
      <c r="CX20" s="666"/>
      <c r="CY20" s="667"/>
      <c r="CZ20" s="668">
        <v>100</v>
      </c>
      <c r="DA20" s="668"/>
      <c r="DB20" s="668"/>
      <c r="DC20" s="668"/>
      <c r="DD20" s="674">
        <v>1121231</v>
      </c>
      <c r="DE20" s="666"/>
      <c r="DF20" s="666"/>
      <c r="DG20" s="666"/>
      <c r="DH20" s="666"/>
      <c r="DI20" s="666"/>
      <c r="DJ20" s="666"/>
      <c r="DK20" s="666"/>
      <c r="DL20" s="666"/>
      <c r="DM20" s="666"/>
      <c r="DN20" s="666"/>
      <c r="DO20" s="666"/>
      <c r="DP20" s="667"/>
      <c r="DQ20" s="674">
        <v>6551780</v>
      </c>
      <c r="DR20" s="666"/>
      <c r="DS20" s="666"/>
      <c r="DT20" s="666"/>
      <c r="DU20" s="666"/>
      <c r="DV20" s="666"/>
      <c r="DW20" s="666"/>
      <c r="DX20" s="666"/>
      <c r="DY20" s="666"/>
      <c r="DZ20" s="666"/>
      <c r="EA20" s="666"/>
      <c r="EB20" s="666"/>
      <c r="EC20" s="675"/>
    </row>
    <row r="21" spans="2:133" ht="11.25" customHeight="1" x14ac:dyDescent="0.15">
      <c r="B21" s="662" t="s">
        <v>276</v>
      </c>
      <c r="C21" s="663"/>
      <c r="D21" s="663"/>
      <c r="E21" s="663"/>
      <c r="F21" s="663"/>
      <c r="G21" s="663"/>
      <c r="H21" s="663"/>
      <c r="I21" s="663"/>
      <c r="J21" s="663"/>
      <c r="K21" s="663"/>
      <c r="L21" s="663"/>
      <c r="M21" s="663"/>
      <c r="N21" s="663"/>
      <c r="O21" s="663"/>
      <c r="P21" s="663"/>
      <c r="Q21" s="664"/>
      <c r="R21" s="665">
        <v>1796</v>
      </c>
      <c r="S21" s="666"/>
      <c r="T21" s="666"/>
      <c r="U21" s="666"/>
      <c r="V21" s="666"/>
      <c r="W21" s="666"/>
      <c r="X21" s="666"/>
      <c r="Y21" s="667"/>
      <c r="Z21" s="668">
        <v>0</v>
      </c>
      <c r="AA21" s="668"/>
      <c r="AB21" s="668"/>
      <c r="AC21" s="668"/>
      <c r="AD21" s="669">
        <v>1796</v>
      </c>
      <c r="AE21" s="669"/>
      <c r="AF21" s="669"/>
      <c r="AG21" s="669"/>
      <c r="AH21" s="669"/>
      <c r="AI21" s="669"/>
      <c r="AJ21" s="669"/>
      <c r="AK21" s="669"/>
      <c r="AL21" s="670">
        <v>0</v>
      </c>
      <c r="AM21" s="671"/>
      <c r="AN21" s="671"/>
      <c r="AO21" s="672"/>
      <c r="AP21" s="684" t="s">
        <v>277</v>
      </c>
      <c r="AQ21" s="685"/>
      <c r="AR21" s="685"/>
      <c r="AS21" s="685"/>
      <c r="AT21" s="685"/>
      <c r="AU21" s="685"/>
      <c r="AV21" s="685"/>
      <c r="AW21" s="685"/>
      <c r="AX21" s="685"/>
      <c r="AY21" s="685"/>
      <c r="AZ21" s="685"/>
      <c r="BA21" s="685"/>
      <c r="BB21" s="685"/>
      <c r="BC21" s="685"/>
      <c r="BD21" s="685"/>
      <c r="BE21" s="685"/>
      <c r="BF21" s="686"/>
      <c r="BG21" s="665" t="s">
        <v>126</v>
      </c>
      <c r="BH21" s="666"/>
      <c r="BI21" s="666"/>
      <c r="BJ21" s="666"/>
      <c r="BK21" s="666"/>
      <c r="BL21" s="666"/>
      <c r="BM21" s="666"/>
      <c r="BN21" s="667"/>
      <c r="BO21" s="668" t="s">
        <v>126</v>
      </c>
      <c r="BP21" s="668"/>
      <c r="BQ21" s="668"/>
      <c r="BR21" s="668"/>
      <c r="BS21" s="669" t="s">
        <v>126</v>
      </c>
      <c r="BT21" s="669"/>
      <c r="BU21" s="669"/>
      <c r="BV21" s="669"/>
      <c r="BW21" s="669"/>
      <c r="BX21" s="669"/>
      <c r="BY21" s="669"/>
      <c r="BZ21" s="669"/>
      <c r="CA21" s="669"/>
      <c r="CB21" s="673"/>
      <c r="CD21" s="693"/>
      <c r="CE21" s="694"/>
      <c r="CF21" s="694"/>
      <c r="CG21" s="694"/>
      <c r="CH21" s="694"/>
      <c r="CI21" s="694"/>
      <c r="CJ21" s="694"/>
      <c r="CK21" s="694"/>
      <c r="CL21" s="694"/>
      <c r="CM21" s="694"/>
      <c r="CN21" s="694"/>
      <c r="CO21" s="694"/>
      <c r="CP21" s="694"/>
      <c r="CQ21" s="695"/>
      <c r="CR21" s="696"/>
      <c r="CS21" s="688"/>
      <c r="CT21" s="688"/>
      <c r="CU21" s="688"/>
      <c r="CV21" s="688"/>
      <c r="CW21" s="688"/>
      <c r="CX21" s="688"/>
      <c r="CY21" s="697"/>
      <c r="CZ21" s="698"/>
      <c r="DA21" s="698"/>
      <c r="DB21" s="698"/>
      <c r="DC21" s="698"/>
      <c r="DD21" s="687"/>
      <c r="DE21" s="688"/>
      <c r="DF21" s="688"/>
      <c r="DG21" s="688"/>
      <c r="DH21" s="688"/>
      <c r="DI21" s="688"/>
      <c r="DJ21" s="688"/>
      <c r="DK21" s="688"/>
      <c r="DL21" s="688"/>
      <c r="DM21" s="688"/>
      <c r="DN21" s="688"/>
      <c r="DO21" s="688"/>
      <c r="DP21" s="697"/>
      <c r="DQ21" s="687"/>
      <c r="DR21" s="688"/>
      <c r="DS21" s="688"/>
      <c r="DT21" s="688"/>
      <c r="DU21" s="688"/>
      <c r="DV21" s="688"/>
      <c r="DW21" s="688"/>
      <c r="DX21" s="688"/>
      <c r="DY21" s="688"/>
      <c r="DZ21" s="688"/>
      <c r="EA21" s="688"/>
      <c r="EB21" s="688"/>
      <c r="EC21" s="689"/>
    </row>
    <row r="22" spans="2:133" ht="11.25" customHeight="1" x14ac:dyDescent="0.15">
      <c r="B22" s="690" t="s">
        <v>278</v>
      </c>
      <c r="C22" s="691"/>
      <c r="D22" s="691"/>
      <c r="E22" s="691"/>
      <c r="F22" s="691"/>
      <c r="G22" s="691"/>
      <c r="H22" s="691"/>
      <c r="I22" s="691"/>
      <c r="J22" s="691"/>
      <c r="K22" s="691"/>
      <c r="L22" s="691"/>
      <c r="M22" s="691"/>
      <c r="N22" s="691"/>
      <c r="O22" s="691"/>
      <c r="P22" s="691"/>
      <c r="Q22" s="692"/>
      <c r="R22" s="665">
        <v>46928</v>
      </c>
      <c r="S22" s="666"/>
      <c r="T22" s="666"/>
      <c r="U22" s="666"/>
      <c r="V22" s="666"/>
      <c r="W22" s="666"/>
      <c r="X22" s="666"/>
      <c r="Y22" s="667"/>
      <c r="Z22" s="668">
        <v>0.4</v>
      </c>
      <c r="AA22" s="668"/>
      <c r="AB22" s="668"/>
      <c r="AC22" s="668"/>
      <c r="AD22" s="669">
        <v>46928</v>
      </c>
      <c r="AE22" s="669"/>
      <c r="AF22" s="669"/>
      <c r="AG22" s="669"/>
      <c r="AH22" s="669"/>
      <c r="AI22" s="669"/>
      <c r="AJ22" s="669"/>
      <c r="AK22" s="669"/>
      <c r="AL22" s="670">
        <v>0.80000001192092896</v>
      </c>
      <c r="AM22" s="671"/>
      <c r="AN22" s="671"/>
      <c r="AO22" s="672"/>
      <c r="AP22" s="684" t="s">
        <v>279</v>
      </c>
      <c r="AQ22" s="685"/>
      <c r="AR22" s="685"/>
      <c r="AS22" s="685"/>
      <c r="AT22" s="685"/>
      <c r="AU22" s="685"/>
      <c r="AV22" s="685"/>
      <c r="AW22" s="685"/>
      <c r="AX22" s="685"/>
      <c r="AY22" s="685"/>
      <c r="AZ22" s="685"/>
      <c r="BA22" s="685"/>
      <c r="BB22" s="685"/>
      <c r="BC22" s="685"/>
      <c r="BD22" s="685"/>
      <c r="BE22" s="685"/>
      <c r="BF22" s="686"/>
      <c r="BG22" s="665" t="s">
        <v>126</v>
      </c>
      <c r="BH22" s="666"/>
      <c r="BI22" s="666"/>
      <c r="BJ22" s="666"/>
      <c r="BK22" s="666"/>
      <c r="BL22" s="666"/>
      <c r="BM22" s="666"/>
      <c r="BN22" s="667"/>
      <c r="BO22" s="668" t="s">
        <v>126</v>
      </c>
      <c r="BP22" s="668"/>
      <c r="BQ22" s="668"/>
      <c r="BR22" s="668"/>
      <c r="BS22" s="669" t="s">
        <v>126</v>
      </c>
      <c r="BT22" s="669"/>
      <c r="BU22" s="669"/>
      <c r="BV22" s="669"/>
      <c r="BW22" s="669"/>
      <c r="BX22" s="669"/>
      <c r="BY22" s="669"/>
      <c r="BZ22" s="669"/>
      <c r="CA22" s="669"/>
      <c r="CB22" s="673"/>
      <c r="CD22" s="647" t="s">
        <v>280</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281</v>
      </c>
      <c r="C23" s="663"/>
      <c r="D23" s="663"/>
      <c r="E23" s="663"/>
      <c r="F23" s="663"/>
      <c r="G23" s="663"/>
      <c r="H23" s="663"/>
      <c r="I23" s="663"/>
      <c r="J23" s="663"/>
      <c r="K23" s="663"/>
      <c r="L23" s="663"/>
      <c r="M23" s="663"/>
      <c r="N23" s="663"/>
      <c r="O23" s="663"/>
      <c r="P23" s="663"/>
      <c r="Q23" s="664"/>
      <c r="R23" s="665">
        <v>2686899</v>
      </c>
      <c r="S23" s="666"/>
      <c r="T23" s="666"/>
      <c r="U23" s="666"/>
      <c r="V23" s="666"/>
      <c r="W23" s="666"/>
      <c r="X23" s="666"/>
      <c r="Y23" s="667"/>
      <c r="Z23" s="668">
        <v>24.5</v>
      </c>
      <c r="AA23" s="668"/>
      <c r="AB23" s="668"/>
      <c r="AC23" s="668"/>
      <c r="AD23" s="669">
        <v>2526577</v>
      </c>
      <c r="AE23" s="669"/>
      <c r="AF23" s="669"/>
      <c r="AG23" s="669"/>
      <c r="AH23" s="669"/>
      <c r="AI23" s="669"/>
      <c r="AJ23" s="669"/>
      <c r="AK23" s="669"/>
      <c r="AL23" s="670">
        <v>44.8</v>
      </c>
      <c r="AM23" s="671"/>
      <c r="AN23" s="671"/>
      <c r="AO23" s="672"/>
      <c r="AP23" s="684" t="s">
        <v>282</v>
      </c>
      <c r="AQ23" s="685"/>
      <c r="AR23" s="685"/>
      <c r="AS23" s="685"/>
      <c r="AT23" s="685"/>
      <c r="AU23" s="685"/>
      <c r="AV23" s="685"/>
      <c r="AW23" s="685"/>
      <c r="AX23" s="685"/>
      <c r="AY23" s="685"/>
      <c r="AZ23" s="685"/>
      <c r="BA23" s="685"/>
      <c r="BB23" s="685"/>
      <c r="BC23" s="685"/>
      <c r="BD23" s="685"/>
      <c r="BE23" s="685"/>
      <c r="BF23" s="686"/>
      <c r="BG23" s="665" t="s">
        <v>126</v>
      </c>
      <c r="BH23" s="666"/>
      <c r="BI23" s="666"/>
      <c r="BJ23" s="666"/>
      <c r="BK23" s="666"/>
      <c r="BL23" s="666"/>
      <c r="BM23" s="666"/>
      <c r="BN23" s="667"/>
      <c r="BO23" s="668" t="s">
        <v>126</v>
      </c>
      <c r="BP23" s="668"/>
      <c r="BQ23" s="668"/>
      <c r="BR23" s="668"/>
      <c r="BS23" s="669" t="s">
        <v>126</v>
      </c>
      <c r="BT23" s="669"/>
      <c r="BU23" s="669"/>
      <c r="BV23" s="669"/>
      <c r="BW23" s="669"/>
      <c r="BX23" s="669"/>
      <c r="BY23" s="669"/>
      <c r="BZ23" s="669"/>
      <c r="CA23" s="669"/>
      <c r="CB23" s="673"/>
      <c r="CD23" s="647" t="s">
        <v>222</v>
      </c>
      <c r="CE23" s="648"/>
      <c r="CF23" s="648"/>
      <c r="CG23" s="648"/>
      <c r="CH23" s="648"/>
      <c r="CI23" s="648"/>
      <c r="CJ23" s="648"/>
      <c r="CK23" s="648"/>
      <c r="CL23" s="648"/>
      <c r="CM23" s="648"/>
      <c r="CN23" s="648"/>
      <c r="CO23" s="648"/>
      <c r="CP23" s="648"/>
      <c r="CQ23" s="649"/>
      <c r="CR23" s="647" t="s">
        <v>283</v>
      </c>
      <c r="CS23" s="648"/>
      <c r="CT23" s="648"/>
      <c r="CU23" s="648"/>
      <c r="CV23" s="648"/>
      <c r="CW23" s="648"/>
      <c r="CX23" s="648"/>
      <c r="CY23" s="649"/>
      <c r="CZ23" s="647" t="s">
        <v>284</v>
      </c>
      <c r="DA23" s="648"/>
      <c r="DB23" s="648"/>
      <c r="DC23" s="649"/>
      <c r="DD23" s="647" t="s">
        <v>285</v>
      </c>
      <c r="DE23" s="648"/>
      <c r="DF23" s="648"/>
      <c r="DG23" s="648"/>
      <c r="DH23" s="648"/>
      <c r="DI23" s="648"/>
      <c r="DJ23" s="648"/>
      <c r="DK23" s="649"/>
      <c r="DL23" s="699" t="s">
        <v>286</v>
      </c>
      <c r="DM23" s="700"/>
      <c r="DN23" s="700"/>
      <c r="DO23" s="700"/>
      <c r="DP23" s="700"/>
      <c r="DQ23" s="700"/>
      <c r="DR23" s="700"/>
      <c r="DS23" s="700"/>
      <c r="DT23" s="700"/>
      <c r="DU23" s="700"/>
      <c r="DV23" s="701"/>
      <c r="DW23" s="647" t="s">
        <v>287</v>
      </c>
      <c r="DX23" s="648"/>
      <c r="DY23" s="648"/>
      <c r="DZ23" s="648"/>
      <c r="EA23" s="648"/>
      <c r="EB23" s="648"/>
      <c r="EC23" s="649"/>
    </row>
    <row r="24" spans="2:133" ht="11.25" customHeight="1" x14ac:dyDescent="0.15">
      <c r="B24" s="662" t="s">
        <v>288</v>
      </c>
      <c r="C24" s="663"/>
      <c r="D24" s="663"/>
      <c r="E24" s="663"/>
      <c r="F24" s="663"/>
      <c r="G24" s="663"/>
      <c r="H24" s="663"/>
      <c r="I24" s="663"/>
      <c r="J24" s="663"/>
      <c r="K24" s="663"/>
      <c r="L24" s="663"/>
      <c r="M24" s="663"/>
      <c r="N24" s="663"/>
      <c r="O24" s="663"/>
      <c r="P24" s="663"/>
      <c r="Q24" s="664"/>
      <c r="R24" s="665">
        <v>2526577</v>
      </c>
      <c r="S24" s="666"/>
      <c r="T24" s="666"/>
      <c r="U24" s="666"/>
      <c r="V24" s="666"/>
      <c r="W24" s="666"/>
      <c r="X24" s="666"/>
      <c r="Y24" s="667"/>
      <c r="Z24" s="668">
        <v>23</v>
      </c>
      <c r="AA24" s="668"/>
      <c r="AB24" s="668"/>
      <c r="AC24" s="668"/>
      <c r="AD24" s="669">
        <v>2526577</v>
      </c>
      <c r="AE24" s="669"/>
      <c r="AF24" s="669"/>
      <c r="AG24" s="669"/>
      <c r="AH24" s="669"/>
      <c r="AI24" s="669"/>
      <c r="AJ24" s="669"/>
      <c r="AK24" s="669"/>
      <c r="AL24" s="670">
        <v>44.8</v>
      </c>
      <c r="AM24" s="671"/>
      <c r="AN24" s="671"/>
      <c r="AO24" s="672"/>
      <c r="AP24" s="684" t="s">
        <v>289</v>
      </c>
      <c r="AQ24" s="685"/>
      <c r="AR24" s="685"/>
      <c r="AS24" s="685"/>
      <c r="AT24" s="685"/>
      <c r="AU24" s="685"/>
      <c r="AV24" s="685"/>
      <c r="AW24" s="685"/>
      <c r="AX24" s="685"/>
      <c r="AY24" s="685"/>
      <c r="AZ24" s="685"/>
      <c r="BA24" s="685"/>
      <c r="BB24" s="685"/>
      <c r="BC24" s="685"/>
      <c r="BD24" s="685"/>
      <c r="BE24" s="685"/>
      <c r="BF24" s="686"/>
      <c r="BG24" s="665" t="s">
        <v>126</v>
      </c>
      <c r="BH24" s="666"/>
      <c r="BI24" s="666"/>
      <c r="BJ24" s="666"/>
      <c r="BK24" s="666"/>
      <c r="BL24" s="666"/>
      <c r="BM24" s="666"/>
      <c r="BN24" s="667"/>
      <c r="BO24" s="668" t="s">
        <v>126</v>
      </c>
      <c r="BP24" s="668"/>
      <c r="BQ24" s="668"/>
      <c r="BR24" s="668"/>
      <c r="BS24" s="669" t="s">
        <v>126</v>
      </c>
      <c r="BT24" s="669"/>
      <c r="BU24" s="669"/>
      <c r="BV24" s="669"/>
      <c r="BW24" s="669"/>
      <c r="BX24" s="669"/>
      <c r="BY24" s="669"/>
      <c r="BZ24" s="669"/>
      <c r="CA24" s="669"/>
      <c r="CB24" s="673"/>
      <c r="CD24" s="676" t="s">
        <v>290</v>
      </c>
      <c r="CE24" s="677"/>
      <c r="CF24" s="677"/>
      <c r="CG24" s="677"/>
      <c r="CH24" s="677"/>
      <c r="CI24" s="677"/>
      <c r="CJ24" s="677"/>
      <c r="CK24" s="677"/>
      <c r="CL24" s="677"/>
      <c r="CM24" s="677"/>
      <c r="CN24" s="677"/>
      <c r="CO24" s="677"/>
      <c r="CP24" s="677"/>
      <c r="CQ24" s="678"/>
      <c r="CR24" s="654">
        <v>4670033</v>
      </c>
      <c r="CS24" s="655"/>
      <c r="CT24" s="655"/>
      <c r="CU24" s="655"/>
      <c r="CV24" s="655"/>
      <c r="CW24" s="655"/>
      <c r="CX24" s="655"/>
      <c r="CY24" s="656"/>
      <c r="CZ24" s="659">
        <v>44.5</v>
      </c>
      <c r="DA24" s="660"/>
      <c r="DB24" s="660"/>
      <c r="DC24" s="679"/>
      <c r="DD24" s="702">
        <v>2369489</v>
      </c>
      <c r="DE24" s="655"/>
      <c r="DF24" s="655"/>
      <c r="DG24" s="655"/>
      <c r="DH24" s="655"/>
      <c r="DI24" s="655"/>
      <c r="DJ24" s="655"/>
      <c r="DK24" s="656"/>
      <c r="DL24" s="702">
        <v>2353565</v>
      </c>
      <c r="DM24" s="655"/>
      <c r="DN24" s="655"/>
      <c r="DO24" s="655"/>
      <c r="DP24" s="655"/>
      <c r="DQ24" s="655"/>
      <c r="DR24" s="655"/>
      <c r="DS24" s="655"/>
      <c r="DT24" s="655"/>
      <c r="DU24" s="655"/>
      <c r="DV24" s="656"/>
      <c r="DW24" s="659">
        <v>40</v>
      </c>
      <c r="DX24" s="660"/>
      <c r="DY24" s="660"/>
      <c r="DZ24" s="660"/>
      <c r="EA24" s="660"/>
      <c r="EB24" s="660"/>
      <c r="EC24" s="661"/>
    </row>
    <row r="25" spans="2:133" ht="11.25" customHeight="1" x14ac:dyDescent="0.15">
      <c r="B25" s="662" t="s">
        <v>291</v>
      </c>
      <c r="C25" s="663"/>
      <c r="D25" s="663"/>
      <c r="E25" s="663"/>
      <c r="F25" s="663"/>
      <c r="G25" s="663"/>
      <c r="H25" s="663"/>
      <c r="I25" s="663"/>
      <c r="J25" s="663"/>
      <c r="K25" s="663"/>
      <c r="L25" s="663"/>
      <c r="M25" s="663"/>
      <c r="N25" s="663"/>
      <c r="O25" s="663"/>
      <c r="P25" s="663"/>
      <c r="Q25" s="664"/>
      <c r="R25" s="665">
        <v>160322</v>
      </c>
      <c r="S25" s="666"/>
      <c r="T25" s="666"/>
      <c r="U25" s="666"/>
      <c r="V25" s="666"/>
      <c r="W25" s="666"/>
      <c r="X25" s="666"/>
      <c r="Y25" s="667"/>
      <c r="Z25" s="668">
        <v>1.5</v>
      </c>
      <c r="AA25" s="668"/>
      <c r="AB25" s="668"/>
      <c r="AC25" s="668"/>
      <c r="AD25" s="669" t="s">
        <v>126</v>
      </c>
      <c r="AE25" s="669"/>
      <c r="AF25" s="669"/>
      <c r="AG25" s="669"/>
      <c r="AH25" s="669"/>
      <c r="AI25" s="669"/>
      <c r="AJ25" s="669"/>
      <c r="AK25" s="669"/>
      <c r="AL25" s="670" t="s">
        <v>126</v>
      </c>
      <c r="AM25" s="671"/>
      <c r="AN25" s="671"/>
      <c r="AO25" s="672"/>
      <c r="AP25" s="684" t="s">
        <v>292</v>
      </c>
      <c r="AQ25" s="685"/>
      <c r="AR25" s="685"/>
      <c r="AS25" s="685"/>
      <c r="AT25" s="685"/>
      <c r="AU25" s="685"/>
      <c r="AV25" s="685"/>
      <c r="AW25" s="685"/>
      <c r="AX25" s="685"/>
      <c r="AY25" s="685"/>
      <c r="AZ25" s="685"/>
      <c r="BA25" s="685"/>
      <c r="BB25" s="685"/>
      <c r="BC25" s="685"/>
      <c r="BD25" s="685"/>
      <c r="BE25" s="685"/>
      <c r="BF25" s="686"/>
      <c r="BG25" s="665" t="s">
        <v>126</v>
      </c>
      <c r="BH25" s="666"/>
      <c r="BI25" s="666"/>
      <c r="BJ25" s="666"/>
      <c r="BK25" s="666"/>
      <c r="BL25" s="666"/>
      <c r="BM25" s="666"/>
      <c r="BN25" s="667"/>
      <c r="BO25" s="668" t="s">
        <v>126</v>
      </c>
      <c r="BP25" s="668"/>
      <c r="BQ25" s="668"/>
      <c r="BR25" s="668"/>
      <c r="BS25" s="669" t="s">
        <v>126</v>
      </c>
      <c r="BT25" s="669"/>
      <c r="BU25" s="669"/>
      <c r="BV25" s="669"/>
      <c r="BW25" s="669"/>
      <c r="BX25" s="669"/>
      <c r="BY25" s="669"/>
      <c r="BZ25" s="669"/>
      <c r="CA25" s="669"/>
      <c r="CB25" s="673"/>
      <c r="CD25" s="680" t="s">
        <v>293</v>
      </c>
      <c r="CE25" s="681"/>
      <c r="CF25" s="681"/>
      <c r="CG25" s="681"/>
      <c r="CH25" s="681"/>
      <c r="CI25" s="681"/>
      <c r="CJ25" s="681"/>
      <c r="CK25" s="681"/>
      <c r="CL25" s="681"/>
      <c r="CM25" s="681"/>
      <c r="CN25" s="681"/>
      <c r="CO25" s="681"/>
      <c r="CP25" s="681"/>
      <c r="CQ25" s="682"/>
      <c r="CR25" s="665">
        <v>1257200</v>
      </c>
      <c r="CS25" s="703"/>
      <c r="CT25" s="703"/>
      <c r="CU25" s="703"/>
      <c r="CV25" s="703"/>
      <c r="CW25" s="703"/>
      <c r="CX25" s="703"/>
      <c r="CY25" s="704"/>
      <c r="CZ25" s="670">
        <v>12</v>
      </c>
      <c r="DA25" s="705"/>
      <c r="DB25" s="705"/>
      <c r="DC25" s="708"/>
      <c r="DD25" s="674">
        <v>1095764</v>
      </c>
      <c r="DE25" s="703"/>
      <c r="DF25" s="703"/>
      <c r="DG25" s="703"/>
      <c r="DH25" s="703"/>
      <c r="DI25" s="703"/>
      <c r="DJ25" s="703"/>
      <c r="DK25" s="704"/>
      <c r="DL25" s="674">
        <v>1080490</v>
      </c>
      <c r="DM25" s="703"/>
      <c r="DN25" s="703"/>
      <c r="DO25" s="703"/>
      <c r="DP25" s="703"/>
      <c r="DQ25" s="703"/>
      <c r="DR25" s="703"/>
      <c r="DS25" s="703"/>
      <c r="DT25" s="703"/>
      <c r="DU25" s="703"/>
      <c r="DV25" s="704"/>
      <c r="DW25" s="670">
        <v>18.399999999999999</v>
      </c>
      <c r="DX25" s="705"/>
      <c r="DY25" s="705"/>
      <c r="DZ25" s="705"/>
      <c r="EA25" s="705"/>
      <c r="EB25" s="705"/>
      <c r="EC25" s="706"/>
    </row>
    <row r="26" spans="2:133" ht="11.25" customHeight="1" x14ac:dyDescent="0.15">
      <c r="B26" s="662" t="s">
        <v>294</v>
      </c>
      <c r="C26" s="663"/>
      <c r="D26" s="663"/>
      <c r="E26" s="663"/>
      <c r="F26" s="663"/>
      <c r="G26" s="663"/>
      <c r="H26" s="663"/>
      <c r="I26" s="663"/>
      <c r="J26" s="663"/>
      <c r="K26" s="663"/>
      <c r="L26" s="663"/>
      <c r="M26" s="663"/>
      <c r="N26" s="663"/>
      <c r="O26" s="663"/>
      <c r="P26" s="663"/>
      <c r="Q26" s="664"/>
      <c r="R26" s="665" t="s">
        <v>126</v>
      </c>
      <c r="S26" s="666"/>
      <c r="T26" s="666"/>
      <c r="U26" s="666"/>
      <c r="V26" s="666"/>
      <c r="W26" s="666"/>
      <c r="X26" s="666"/>
      <c r="Y26" s="667"/>
      <c r="Z26" s="668" t="s">
        <v>126</v>
      </c>
      <c r="AA26" s="668"/>
      <c r="AB26" s="668"/>
      <c r="AC26" s="668"/>
      <c r="AD26" s="669" t="s">
        <v>126</v>
      </c>
      <c r="AE26" s="669"/>
      <c r="AF26" s="669"/>
      <c r="AG26" s="669"/>
      <c r="AH26" s="669"/>
      <c r="AI26" s="669"/>
      <c r="AJ26" s="669"/>
      <c r="AK26" s="669"/>
      <c r="AL26" s="670" t="s">
        <v>126</v>
      </c>
      <c r="AM26" s="671"/>
      <c r="AN26" s="671"/>
      <c r="AO26" s="672"/>
      <c r="AP26" s="684" t="s">
        <v>295</v>
      </c>
      <c r="AQ26" s="707"/>
      <c r="AR26" s="707"/>
      <c r="AS26" s="707"/>
      <c r="AT26" s="707"/>
      <c r="AU26" s="707"/>
      <c r="AV26" s="707"/>
      <c r="AW26" s="707"/>
      <c r="AX26" s="707"/>
      <c r="AY26" s="707"/>
      <c r="AZ26" s="707"/>
      <c r="BA26" s="707"/>
      <c r="BB26" s="707"/>
      <c r="BC26" s="707"/>
      <c r="BD26" s="707"/>
      <c r="BE26" s="707"/>
      <c r="BF26" s="686"/>
      <c r="BG26" s="665" t="s">
        <v>126</v>
      </c>
      <c r="BH26" s="666"/>
      <c r="BI26" s="666"/>
      <c r="BJ26" s="666"/>
      <c r="BK26" s="666"/>
      <c r="BL26" s="666"/>
      <c r="BM26" s="666"/>
      <c r="BN26" s="667"/>
      <c r="BO26" s="668" t="s">
        <v>126</v>
      </c>
      <c r="BP26" s="668"/>
      <c r="BQ26" s="668"/>
      <c r="BR26" s="668"/>
      <c r="BS26" s="669" t="s">
        <v>126</v>
      </c>
      <c r="BT26" s="669"/>
      <c r="BU26" s="669"/>
      <c r="BV26" s="669"/>
      <c r="BW26" s="669"/>
      <c r="BX26" s="669"/>
      <c r="BY26" s="669"/>
      <c r="BZ26" s="669"/>
      <c r="CA26" s="669"/>
      <c r="CB26" s="673"/>
      <c r="CD26" s="680" t="s">
        <v>296</v>
      </c>
      <c r="CE26" s="681"/>
      <c r="CF26" s="681"/>
      <c r="CG26" s="681"/>
      <c r="CH26" s="681"/>
      <c r="CI26" s="681"/>
      <c r="CJ26" s="681"/>
      <c r="CK26" s="681"/>
      <c r="CL26" s="681"/>
      <c r="CM26" s="681"/>
      <c r="CN26" s="681"/>
      <c r="CO26" s="681"/>
      <c r="CP26" s="681"/>
      <c r="CQ26" s="682"/>
      <c r="CR26" s="665">
        <v>673541</v>
      </c>
      <c r="CS26" s="666"/>
      <c r="CT26" s="666"/>
      <c r="CU26" s="666"/>
      <c r="CV26" s="666"/>
      <c r="CW26" s="666"/>
      <c r="CX26" s="666"/>
      <c r="CY26" s="667"/>
      <c r="CZ26" s="670">
        <v>6.4</v>
      </c>
      <c r="DA26" s="705"/>
      <c r="DB26" s="705"/>
      <c r="DC26" s="708"/>
      <c r="DD26" s="674">
        <v>599941</v>
      </c>
      <c r="DE26" s="666"/>
      <c r="DF26" s="666"/>
      <c r="DG26" s="666"/>
      <c r="DH26" s="666"/>
      <c r="DI26" s="666"/>
      <c r="DJ26" s="666"/>
      <c r="DK26" s="667"/>
      <c r="DL26" s="674" t="s">
        <v>126</v>
      </c>
      <c r="DM26" s="666"/>
      <c r="DN26" s="666"/>
      <c r="DO26" s="666"/>
      <c r="DP26" s="666"/>
      <c r="DQ26" s="666"/>
      <c r="DR26" s="666"/>
      <c r="DS26" s="666"/>
      <c r="DT26" s="666"/>
      <c r="DU26" s="666"/>
      <c r="DV26" s="667"/>
      <c r="DW26" s="670" t="s">
        <v>126</v>
      </c>
      <c r="DX26" s="705"/>
      <c r="DY26" s="705"/>
      <c r="DZ26" s="705"/>
      <c r="EA26" s="705"/>
      <c r="EB26" s="705"/>
      <c r="EC26" s="706"/>
    </row>
    <row r="27" spans="2:133" ht="11.25" customHeight="1" x14ac:dyDescent="0.15">
      <c r="B27" s="662" t="s">
        <v>297</v>
      </c>
      <c r="C27" s="663"/>
      <c r="D27" s="663"/>
      <c r="E27" s="663"/>
      <c r="F27" s="663"/>
      <c r="G27" s="663"/>
      <c r="H27" s="663"/>
      <c r="I27" s="663"/>
      <c r="J27" s="663"/>
      <c r="K27" s="663"/>
      <c r="L27" s="663"/>
      <c r="M27" s="663"/>
      <c r="N27" s="663"/>
      <c r="O27" s="663"/>
      <c r="P27" s="663"/>
      <c r="Q27" s="664"/>
      <c r="R27" s="665">
        <v>5782199</v>
      </c>
      <c r="S27" s="666"/>
      <c r="T27" s="666"/>
      <c r="U27" s="666"/>
      <c r="V27" s="666"/>
      <c r="W27" s="666"/>
      <c r="X27" s="666"/>
      <c r="Y27" s="667"/>
      <c r="Z27" s="668">
        <v>52.7</v>
      </c>
      <c r="AA27" s="668"/>
      <c r="AB27" s="668"/>
      <c r="AC27" s="668"/>
      <c r="AD27" s="669">
        <v>5621877</v>
      </c>
      <c r="AE27" s="669"/>
      <c r="AF27" s="669"/>
      <c r="AG27" s="669"/>
      <c r="AH27" s="669"/>
      <c r="AI27" s="669"/>
      <c r="AJ27" s="669"/>
      <c r="AK27" s="669"/>
      <c r="AL27" s="670">
        <v>99.699996948242188</v>
      </c>
      <c r="AM27" s="671"/>
      <c r="AN27" s="671"/>
      <c r="AO27" s="672"/>
      <c r="AP27" s="662" t="s">
        <v>298</v>
      </c>
      <c r="AQ27" s="663"/>
      <c r="AR27" s="663"/>
      <c r="AS27" s="663"/>
      <c r="AT27" s="663"/>
      <c r="AU27" s="663"/>
      <c r="AV27" s="663"/>
      <c r="AW27" s="663"/>
      <c r="AX27" s="663"/>
      <c r="AY27" s="663"/>
      <c r="AZ27" s="663"/>
      <c r="BA27" s="663"/>
      <c r="BB27" s="663"/>
      <c r="BC27" s="663"/>
      <c r="BD27" s="663"/>
      <c r="BE27" s="663"/>
      <c r="BF27" s="664"/>
      <c r="BG27" s="665">
        <v>2384659</v>
      </c>
      <c r="BH27" s="666"/>
      <c r="BI27" s="666"/>
      <c r="BJ27" s="666"/>
      <c r="BK27" s="666"/>
      <c r="BL27" s="666"/>
      <c r="BM27" s="666"/>
      <c r="BN27" s="667"/>
      <c r="BO27" s="668">
        <v>100</v>
      </c>
      <c r="BP27" s="668"/>
      <c r="BQ27" s="668"/>
      <c r="BR27" s="668"/>
      <c r="BS27" s="669" t="s">
        <v>126</v>
      </c>
      <c r="BT27" s="669"/>
      <c r="BU27" s="669"/>
      <c r="BV27" s="669"/>
      <c r="BW27" s="669"/>
      <c r="BX27" s="669"/>
      <c r="BY27" s="669"/>
      <c r="BZ27" s="669"/>
      <c r="CA27" s="669"/>
      <c r="CB27" s="673"/>
      <c r="CD27" s="680" t="s">
        <v>299</v>
      </c>
      <c r="CE27" s="681"/>
      <c r="CF27" s="681"/>
      <c r="CG27" s="681"/>
      <c r="CH27" s="681"/>
      <c r="CI27" s="681"/>
      <c r="CJ27" s="681"/>
      <c r="CK27" s="681"/>
      <c r="CL27" s="681"/>
      <c r="CM27" s="681"/>
      <c r="CN27" s="681"/>
      <c r="CO27" s="681"/>
      <c r="CP27" s="681"/>
      <c r="CQ27" s="682"/>
      <c r="CR27" s="665">
        <v>2770729</v>
      </c>
      <c r="CS27" s="703"/>
      <c r="CT27" s="703"/>
      <c r="CU27" s="703"/>
      <c r="CV27" s="703"/>
      <c r="CW27" s="703"/>
      <c r="CX27" s="703"/>
      <c r="CY27" s="704"/>
      <c r="CZ27" s="670">
        <v>26.4</v>
      </c>
      <c r="DA27" s="705"/>
      <c r="DB27" s="705"/>
      <c r="DC27" s="708"/>
      <c r="DD27" s="674">
        <v>631621</v>
      </c>
      <c r="DE27" s="703"/>
      <c r="DF27" s="703"/>
      <c r="DG27" s="703"/>
      <c r="DH27" s="703"/>
      <c r="DI27" s="703"/>
      <c r="DJ27" s="703"/>
      <c r="DK27" s="704"/>
      <c r="DL27" s="674">
        <v>630971</v>
      </c>
      <c r="DM27" s="703"/>
      <c r="DN27" s="703"/>
      <c r="DO27" s="703"/>
      <c r="DP27" s="703"/>
      <c r="DQ27" s="703"/>
      <c r="DR27" s="703"/>
      <c r="DS27" s="703"/>
      <c r="DT27" s="703"/>
      <c r="DU27" s="703"/>
      <c r="DV27" s="704"/>
      <c r="DW27" s="670">
        <v>10.7</v>
      </c>
      <c r="DX27" s="705"/>
      <c r="DY27" s="705"/>
      <c r="DZ27" s="705"/>
      <c r="EA27" s="705"/>
      <c r="EB27" s="705"/>
      <c r="EC27" s="706"/>
    </row>
    <row r="28" spans="2:133" ht="11.25" customHeight="1" x14ac:dyDescent="0.15">
      <c r="B28" s="662" t="s">
        <v>300</v>
      </c>
      <c r="C28" s="663"/>
      <c r="D28" s="663"/>
      <c r="E28" s="663"/>
      <c r="F28" s="663"/>
      <c r="G28" s="663"/>
      <c r="H28" s="663"/>
      <c r="I28" s="663"/>
      <c r="J28" s="663"/>
      <c r="K28" s="663"/>
      <c r="L28" s="663"/>
      <c r="M28" s="663"/>
      <c r="N28" s="663"/>
      <c r="O28" s="663"/>
      <c r="P28" s="663"/>
      <c r="Q28" s="664"/>
      <c r="R28" s="665">
        <v>2024</v>
      </c>
      <c r="S28" s="666"/>
      <c r="T28" s="666"/>
      <c r="U28" s="666"/>
      <c r="V28" s="666"/>
      <c r="W28" s="666"/>
      <c r="X28" s="666"/>
      <c r="Y28" s="667"/>
      <c r="Z28" s="668">
        <v>0</v>
      </c>
      <c r="AA28" s="668"/>
      <c r="AB28" s="668"/>
      <c r="AC28" s="668"/>
      <c r="AD28" s="669">
        <v>2024</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301</v>
      </c>
      <c r="CE28" s="681"/>
      <c r="CF28" s="681"/>
      <c r="CG28" s="681"/>
      <c r="CH28" s="681"/>
      <c r="CI28" s="681"/>
      <c r="CJ28" s="681"/>
      <c r="CK28" s="681"/>
      <c r="CL28" s="681"/>
      <c r="CM28" s="681"/>
      <c r="CN28" s="681"/>
      <c r="CO28" s="681"/>
      <c r="CP28" s="681"/>
      <c r="CQ28" s="682"/>
      <c r="CR28" s="665">
        <v>642104</v>
      </c>
      <c r="CS28" s="666"/>
      <c r="CT28" s="666"/>
      <c r="CU28" s="666"/>
      <c r="CV28" s="666"/>
      <c r="CW28" s="666"/>
      <c r="CX28" s="666"/>
      <c r="CY28" s="667"/>
      <c r="CZ28" s="670">
        <v>6.1</v>
      </c>
      <c r="DA28" s="705"/>
      <c r="DB28" s="705"/>
      <c r="DC28" s="708"/>
      <c r="DD28" s="674">
        <v>642104</v>
      </c>
      <c r="DE28" s="666"/>
      <c r="DF28" s="666"/>
      <c r="DG28" s="666"/>
      <c r="DH28" s="666"/>
      <c r="DI28" s="666"/>
      <c r="DJ28" s="666"/>
      <c r="DK28" s="667"/>
      <c r="DL28" s="674">
        <v>642104</v>
      </c>
      <c r="DM28" s="666"/>
      <c r="DN28" s="666"/>
      <c r="DO28" s="666"/>
      <c r="DP28" s="666"/>
      <c r="DQ28" s="666"/>
      <c r="DR28" s="666"/>
      <c r="DS28" s="666"/>
      <c r="DT28" s="666"/>
      <c r="DU28" s="666"/>
      <c r="DV28" s="667"/>
      <c r="DW28" s="670">
        <v>10.9</v>
      </c>
      <c r="DX28" s="705"/>
      <c r="DY28" s="705"/>
      <c r="DZ28" s="705"/>
      <c r="EA28" s="705"/>
      <c r="EB28" s="705"/>
      <c r="EC28" s="706"/>
    </row>
    <row r="29" spans="2:133" ht="11.25" customHeight="1" x14ac:dyDescent="0.15">
      <c r="B29" s="662" t="s">
        <v>302</v>
      </c>
      <c r="C29" s="663"/>
      <c r="D29" s="663"/>
      <c r="E29" s="663"/>
      <c r="F29" s="663"/>
      <c r="G29" s="663"/>
      <c r="H29" s="663"/>
      <c r="I29" s="663"/>
      <c r="J29" s="663"/>
      <c r="K29" s="663"/>
      <c r="L29" s="663"/>
      <c r="M29" s="663"/>
      <c r="N29" s="663"/>
      <c r="O29" s="663"/>
      <c r="P29" s="663"/>
      <c r="Q29" s="664"/>
      <c r="R29" s="665">
        <v>41862</v>
      </c>
      <c r="S29" s="666"/>
      <c r="T29" s="666"/>
      <c r="U29" s="666"/>
      <c r="V29" s="666"/>
      <c r="W29" s="666"/>
      <c r="X29" s="666"/>
      <c r="Y29" s="667"/>
      <c r="Z29" s="668">
        <v>0.4</v>
      </c>
      <c r="AA29" s="668"/>
      <c r="AB29" s="668"/>
      <c r="AC29" s="668"/>
      <c r="AD29" s="669" t="s">
        <v>126</v>
      </c>
      <c r="AE29" s="669"/>
      <c r="AF29" s="669"/>
      <c r="AG29" s="669"/>
      <c r="AH29" s="669"/>
      <c r="AI29" s="669"/>
      <c r="AJ29" s="669"/>
      <c r="AK29" s="669"/>
      <c r="AL29" s="670" t="s">
        <v>126</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303</v>
      </c>
      <c r="CE29" s="715"/>
      <c r="CF29" s="680" t="s">
        <v>70</v>
      </c>
      <c r="CG29" s="681"/>
      <c r="CH29" s="681"/>
      <c r="CI29" s="681"/>
      <c r="CJ29" s="681"/>
      <c r="CK29" s="681"/>
      <c r="CL29" s="681"/>
      <c r="CM29" s="681"/>
      <c r="CN29" s="681"/>
      <c r="CO29" s="681"/>
      <c r="CP29" s="681"/>
      <c r="CQ29" s="682"/>
      <c r="CR29" s="665">
        <v>642104</v>
      </c>
      <c r="CS29" s="703"/>
      <c r="CT29" s="703"/>
      <c r="CU29" s="703"/>
      <c r="CV29" s="703"/>
      <c r="CW29" s="703"/>
      <c r="CX29" s="703"/>
      <c r="CY29" s="704"/>
      <c r="CZ29" s="670">
        <v>6.1</v>
      </c>
      <c r="DA29" s="705"/>
      <c r="DB29" s="705"/>
      <c r="DC29" s="708"/>
      <c r="DD29" s="674">
        <v>642104</v>
      </c>
      <c r="DE29" s="703"/>
      <c r="DF29" s="703"/>
      <c r="DG29" s="703"/>
      <c r="DH29" s="703"/>
      <c r="DI29" s="703"/>
      <c r="DJ29" s="703"/>
      <c r="DK29" s="704"/>
      <c r="DL29" s="674">
        <v>642104</v>
      </c>
      <c r="DM29" s="703"/>
      <c r="DN29" s="703"/>
      <c r="DO29" s="703"/>
      <c r="DP29" s="703"/>
      <c r="DQ29" s="703"/>
      <c r="DR29" s="703"/>
      <c r="DS29" s="703"/>
      <c r="DT29" s="703"/>
      <c r="DU29" s="703"/>
      <c r="DV29" s="704"/>
      <c r="DW29" s="670">
        <v>10.9</v>
      </c>
      <c r="DX29" s="705"/>
      <c r="DY29" s="705"/>
      <c r="DZ29" s="705"/>
      <c r="EA29" s="705"/>
      <c r="EB29" s="705"/>
      <c r="EC29" s="706"/>
    </row>
    <row r="30" spans="2:133" ht="11.25" customHeight="1" x14ac:dyDescent="0.15">
      <c r="B30" s="662" t="s">
        <v>304</v>
      </c>
      <c r="C30" s="663"/>
      <c r="D30" s="663"/>
      <c r="E30" s="663"/>
      <c r="F30" s="663"/>
      <c r="G30" s="663"/>
      <c r="H30" s="663"/>
      <c r="I30" s="663"/>
      <c r="J30" s="663"/>
      <c r="K30" s="663"/>
      <c r="L30" s="663"/>
      <c r="M30" s="663"/>
      <c r="N30" s="663"/>
      <c r="O30" s="663"/>
      <c r="P30" s="663"/>
      <c r="Q30" s="664"/>
      <c r="R30" s="665">
        <v>55526</v>
      </c>
      <c r="S30" s="666"/>
      <c r="T30" s="666"/>
      <c r="U30" s="666"/>
      <c r="V30" s="666"/>
      <c r="W30" s="666"/>
      <c r="X30" s="666"/>
      <c r="Y30" s="667"/>
      <c r="Z30" s="668">
        <v>0.5</v>
      </c>
      <c r="AA30" s="668"/>
      <c r="AB30" s="668"/>
      <c r="AC30" s="668"/>
      <c r="AD30" s="669">
        <v>3223</v>
      </c>
      <c r="AE30" s="669"/>
      <c r="AF30" s="669"/>
      <c r="AG30" s="669"/>
      <c r="AH30" s="669"/>
      <c r="AI30" s="669"/>
      <c r="AJ30" s="669"/>
      <c r="AK30" s="669"/>
      <c r="AL30" s="670">
        <v>0.1</v>
      </c>
      <c r="AM30" s="671"/>
      <c r="AN30" s="671"/>
      <c r="AO30" s="672"/>
      <c r="AP30" s="644" t="s">
        <v>222</v>
      </c>
      <c r="AQ30" s="645"/>
      <c r="AR30" s="645"/>
      <c r="AS30" s="645"/>
      <c r="AT30" s="645"/>
      <c r="AU30" s="645"/>
      <c r="AV30" s="645"/>
      <c r="AW30" s="645"/>
      <c r="AX30" s="645"/>
      <c r="AY30" s="645"/>
      <c r="AZ30" s="645"/>
      <c r="BA30" s="645"/>
      <c r="BB30" s="645"/>
      <c r="BC30" s="645"/>
      <c r="BD30" s="645"/>
      <c r="BE30" s="645"/>
      <c r="BF30" s="646"/>
      <c r="BG30" s="644" t="s">
        <v>305</v>
      </c>
      <c r="BH30" s="712"/>
      <c r="BI30" s="712"/>
      <c r="BJ30" s="712"/>
      <c r="BK30" s="712"/>
      <c r="BL30" s="712"/>
      <c r="BM30" s="712"/>
      <c r="BN30" s="712"/>
      <c r="BO30" s="712"/>
      <c r="BP30" s="712"/>
      <c r="BQ30" s="713"/>
      <c r="BR30" s="644" t="s">
        <v>306</v>
      </c>
      <c r="BS30" s="712"/>
      <c r="BT30" s="712"/>
      <c r="BU30" s="712"/>
      <c r="BV30" s="712"/>
      <c r="BW30" s="712"/>
      <c r="BX30" s="712"/>
      <c r="BY30" s="712"/>
      <c r="BZ30" s="712"/>
      <c r="CA30" s="712"/>
      <c r="CB30" s="713"/>
      <c r="CD30" s="716"/>
      <c r="CE30" s="717"/>
      <c r="CF30" s="680" t="s">
        <v>307</v>
      </c>
      <c r="CG30" s="681"/>
      <c r="CH30" s="681"/>
      <c r="CI30" s="681"/>
      <c r="CJ30" s="681"/>
      <c r="CK30" s="681"/>
      <c r="CL30" s="681"/>
      <c r="CM30" s="681"/>
      <c r="CN30" s="681"/>
      <c r="CO30" s="681"/>
      <c r="CP30" s="681"/>
      <c r="CQ30" s="682"/>
      <c r="CR30" s="665">
        <v>613116</v>
      </c>
      <c r="CS30" s="666"/>
      <c r="CT30" s="666"/>
      <c r="CU30" s="666"/>
      <c r="CV30" s="666"/>
      <c r="CW30" s="666"/>
      <c r="CX30" s="666"/>
      <c r="CY30" s="667"/>
      <c r="CZ30" s="670">
        <v>5.8</v>
      </c>
      <c r="DA30" s="705"/>
      <c r="DB30" s="705"/>
      <c r="DC30" s="708"/>
      <c r="DD30" s="674">
        <v>613116</v>
      </c>
      <c r="DE30" s="666"/>
      <c r="DF30" s="666"/>
      <c r="DG30" s="666"/>
      <c r="DH30" s="666"/>
      <c r="DI30" s="666"/>
      <c r="DJ30" s="666"/>
      <c r="DK30" s="667"/>
      <c r="DL30" s="674">
        <v>613116</v>
      </c>
      <c r="DM30" s="666"/>
      <c r="DN30" s="666"/>
      <c r="DO30" s="666"/>
      <c r="DP30" s="666"/>
      <c r="DQ30" s="666"/>
      <c r="DR30" s="666"/>
      <c r="DS30" s="666"/>
      <c r="DT30" s="666"/>
      <c r="DU30" s="666"/>
      <c r="DV30" s="667"/>
      <c r="DW30" s="670">
        <v>10.4</v>
      </c>
      <c r="DX30" s="705"/>
      <c r="DY30" s="705"/>
      <c r="DZ30" s="705"/>
      <c r="EA30" s="705"/>
      <c r="EB30" s="705"/>
      <c r="EC30" s="706"/>
    </row>
    <row r="31" spans="2:133" ht="11.25" customHeight="1" x14ac:dyDescent="0.15">
      <c r="B31" s="662" t="s">
        <v>308</v>
      </c>
      <c r="C31" s="663"/>
      <c r="D31" s="663"/>
      <c r="E31" s="663"/>
      <c r="F31" s="663"/>
      <c r="G31" s="663"/>
      <c r="H31" s="663"/>
      <c r="I31" s="663"/>
      <c r="J31" s="663"/>
      <c r="K31" s="663"/>
      <c r="L31" s="663"/>
      <c r="M31" s="663"/>
      <c r="N31" s="663"/>
      <c r="O31" s="663"/>
      <c r="P31" s="663"/>
      <c r="Q31" s="664"/>
      <c r="R31" s="665">
        <v>12206</v>
      </c>
      <c r="S31" s="666"/>
      <c r="T31" s="666"/>
      <c r="U31" s="666"/>
      <c r="V31" s="666"/>
      <c r="W31" s="666"/>
      <c r="X31" s="666"/>
      <c r="Y31" s="667"/>
      <c r="Z31" s="668">
        <v>0.1</v>
      </c>
      <c r="AA31" s="668"/>
      <c r="AB31" s="668"/>
      <c r="AC31" s="668"/>
      <c r="AD31" s="669" t="s">
        <v>126</v>
      </c>
      <c r="AE31" s="669"/>
      <c r="AF31" s="669"/>
      <c r="AG31" s="669"/>
      <c r="AH31" s="669"/>
      <c r="AI31" s="669"/>
      <c r="AJ31" s="669"/>
      <c r="AK31" s="669"/>
      <c r="AL31" s="670" t="s">
        <v>126</v>
      </c>
      <c r="AM31" s="671"/>
      <c r="AN31" s="671"/>
      <c r="AO31" s="672"/>
      <c r="AP31" s="720" t="s">
        <v>309</v>
      </c>
      <c r="AQ31" s="721"/>
      <c r="AR31" s="721"/>
      <c r="AS31" s="721"/>
      <c r="AT31" s="726" t="s">
        <v>310</v>
      </c>
      <c r="AU31" s="360"/>
      <c r="AV31" s="360"/>
      <c r="AW31" s="360"/>
      <c r="AX31" s="651" t="s">
        <v>188</v>
      </c>
      <c r="AY31" s="652"/>
      <c r="AZ31" s="652"/>
      <c r="BA31" s="652"/>
      <c r="BB31" s="652"/>
      <c r="BC31" s="652"/>
      <c r="BD31" s="652"/>
      <c r="BE31" s="652"/>
      <c r="BF31" s="653"/>
      <c r="BG31" s="729">
        <v>99.1</v>
      </c>
      <c r="BH31" s="730"/>
      <c r="BI31" s="730"/>
      <c r="BJ31" s="730"/>
      <c r="BK31" s="730"/>
      <c r="BL31" s="730"/>
      <c r="BM31" s="660">
        <v>97</v>
      </c>
      <c r="BN31" s="730"/>
      <c r="BO31" s="730"/>
      <c r="BP31" s="730"/>
      <c r="BQ31" s="731"/>
      <c r="BR31" s="729">
        <v>98.1</v>
      </c>
      <c r="BS31" s="730"/>
      <c r="BT31" s="730"/>
      <c r="BU31" s="730"/>
      <c r="BV31" s="730"/>
      <c r="BW31" s="730"/>
      <c r="BX31" s="660">
        <v>95.6</v>
      </c>
      <c r="BY31" s="730"/>
      <c r="BZ31" s="730"/>
      <c r="CA31" s="730"/>
      <c r="CB31" s="731"/>
      <c r="CD31" s="716"/>
      <c r="CE31" s="717"/>
      <c r="CF31" s="680" t="s">
        <v>311</v>
      </c>
      <c r="CG31" s="681"/>
      <c r="CH31" s="681"/>
      <c r="CI31" s="681"/>
      <c r="CJ31" s="681"/>
      <c r="CK31" s="681"/>
      <c r="CL31" s="681"/>
      <c r="CM31" s="681"/>
      <c r="CN31" s="681"/>
      <c r="CO31" s="681"/>
      <c r="CP31" s="681"/>
      <c r="CQ31" s="682"/>
      <c r="CR31" s="665">
        <v>28988</v>
      </c>
      <c r="CS31" s="703"/>
      <c r="CT31" s="703"/>
      <c r="CU31" s="703"/>
      <c r="CV31" s="703"/>
      <c r="CW31" s="703"/>
      <c r="CX31" s="703"/>
      <c r="CY31" s="704"/>
      <c r="CZ31" s="670">
        <v>0.3</v>
      </c>
      <c r="DA31" s="705"/>
      <c r="DB31" s="705"/>
      <c r="DC31" s="708"/>
      <c r="DD31" s="674">
        <v>28988</v>
      </c>
      <c r="DE31" s="703"/>
      <c r="DF31" s="703"/>
      <c r="DG31" s="703"/>
      <c r="DH31" s="703"/>
      <c r="DI31" s="703"/>
      <c r="DJ31" s="703"/>
      <c r="DK31" s="704"/>
      <c r="DL31" s="674">
        <v>28988</v>
      </c>
      <c r="DM31" s="703"/>
      <c r="DN31" s="703"/>
      <c r="DO31" s="703"/>
      <c r="DP31" s="703"/>
      <c r="DQ31" s="703"/>
      <c r="DR31" s="703"/>
      <c r="DS31" s="703"/>
      <c r="DT31" s="703"/>
      <c r="DU31" s="703"/>
      <c r="DV31" s="704"/>
      <c r="DW31" s="670">
        <v>0.5</v>
      </c>
      <c r="DX31" s="705"/>
      <c r="DY31" s="705"/>
      <c r="DZ31" s="705"/>
      <c r="EA31" s="705"/>
      <c r="EB31" s="705"/>
      <c r="EC31" s="706"/>
    </row>
    <row r="32" spans="2:133" ht="11.25" customHeight="1" x14ac:dyDescent="0.15">
      <c r="B32" s="662" t="s">
        <v>312</v>
      </c>
      <c r="C32" s="663"/>
      <c r="D32" s="663"/>
      <c r="E32" s="663"/>
      <c r="F32" s="663"/>
      <c r="G32" s="663"/>
      <c r="H32" s="663"/>
      <c r="I32" s="663"/>
      <c r="J32" s="663"/>
      <c r="K32" s="663"/>
      <c r="L32" s="663"/>
      <c r="M32" s="663"/>
      <c r="N32" s="663"/>
      <c r="O32" s="663"/>
      <c r="P32" s="663"/>
      <c r="Q32" s="664"/>
      <c r="R32" s="665">
        <v>2648186</v>
      </c>
      <c r="S32" s="666"/>
      <c r="T32" s="666"/>
      <c r="U32" s="666"/>
      <c r="V32" s="666"/>
      <c r="W32" s="666"/>
      <c r="X32" s="666"/>
      <c r="Y32" s="667"/>
      <c r="Z32" s="668">
        <v>24.1</v>
      </c>
      <c r="AA32" s="668"/>
      <c r="AB32" s="668"/>
      <c r="AC32" s="668"/>
      <c r="AD32" s="669" t="s">
        <v>126</v>
      </c>
      <c r="AE32" s="669"/>
      <c r="AF32" s="669"/>
      <c r="AG32" s="669"/>
      <c r="AH32" s="669"/>
      <c r="AI32" s="669"/>
      <c r="AJ32" s="669"/>
      <c r="AK32" s="669"/>
      <c r="AL32" s="670" t="s">
        <v>126</v>
      </c>
      <c r="AM32" s="671"/>
      <c r="AN32" s="671"/>
      <c r="AO32" s="672"/>
      <c r="AP32" s="722"/>
      <c r="AQ32" s="723"/>
      <c r="AR32" s="723"/>
      <c r="AS32" s="723"/>
      <c r="AT32" s="727"/>
      <c r="AU32" s="361" t="s">
        <v>313</v>
      </c>
      <c r="AV32" s="361"/>
      <c r="AW32" s="361"/>
      <c r="AX32" s="662" t="s">
        <v>314</v>
      </c>
      <c r="AY32" s="663"/>
      <c r="AZ32" s="663"/>
      <c r="BA32" s="663"/>
      <c r="BB32" s="663"/>
      <c r="BC32" s="663"/>
      <c r="BD32" s="663"/>
      <c r="BE32" s="663"/>
      <c r="BF32" s="664"/>
      <c r="BG32" s="732">
        <v>99.3</v>
      </c>
      <c r="BH32" s="703"/>
      <c r="BI32" s="703"/>
      <c r="BJ32" s="703"/>
      <c r="BK32" s="703"/>
      <c r="BL32" s="703"/>
      <c r="BM32" s="671">
        <v>97.1</v>
      </c>
      <c r="BN32" s="733"/>
      <c r="BO32" s="733"/>
      <c r="BP32" s="733"/>
      <c r="BQ32" s="734"/>
      <c r="BR32" s="732">
        <v>99</v>
      </c>
      <c r="BS32" s="703"/>
      <c r="BT32" s="703"/>
      <c r="BU32" s="703"/>
      <c r="BV32" s="703"/>
      <c r="BW32" s="703"/>
      <c r="BX32" s="671">
        <v>96.4</v>
      </c>
      <c r="BY32" s="733"/>
      <c r="BZ32" s="733"/>
      <c r="CA32" s="733"/>
      <c r="CB32" s="734"/>
      <c r="CD32" s="718"/>
      <c r="CE32" s="719"/>
      <c r="CF32" s="680" t="s">
        <v>315</v>
      </c>
      <c r="CG32" s="681"/>
      <c r="CH32" s="681"/>
      <c r="CI32" s="681"/>
      <c r="CJ32" s="681"/>
      <c r="CK32" s="681"/>
      <c r="CL32" s="681"/>
      <c r="CM32" s="681"/>
      <c r="CN32" s="681"/>
      <c r="CO32" s="681"/>
      <c r="CP32" s="681"/>
      <c r="CQ32" s="682"/>
      <c r="CR32" s="665" t="s">
        <v>126</v>
      </c>
      <c r="CS32" s="666"/>
      <c r="CT32" s="666"/>
      <c r="CU32" s="666"/>
      <c r="CV32" s="666"/>
      <c r="CW32" s="666"/>
      <c r="CX32" s="666"/>
      <c r="CY32" s="667"/>
      <c r="CZ32" s="670" t="s">
        <v>126</v>
      </c>
      <c r="DA32" s="705"/>
      <c r="DB32" s="705"/>
      <c r="DC32" s="708"/>
      <c r="DD32" s="674" t="s">
        <v>126</v>
      </c>
      <c r="DE32" s="666"/>
      <c r="DF32" s="666"/>
      <c r="DG32" s="666"/>
      <c r="DH32" s="666"/>
      <c r="DI32" s="666"/>
      <c r="DJ32" s="666"/>
      <c r="DK32" s="667"/>
      <c r="DL32" s="674" t="s">
        <v>126</v>
      </c>
      <c r="DM32" s="666"/>
      <c r="DN32" s="666"/>
      <c r="DO32" s="666"/>
      <c r="DP32" s="666"/>
      <c r="DQ32" s="666"/>
      <c r="DR32" s="666"/>
      <c r="DS32" s="666"/>
      <c r="DT32" s="666"/>
      <c r="DU32" s="666"/>
      <c r="DV32" s="667"/>
      <c r="DW32" s="670" t="s">
        <v>126</v>
      </c>
      <c r="DX32" s="705"/>
      <c r="DY32" s="705"/>
      <c r="DZ32" s="705"/>
      <c r="EA32" s="705"/>
      <c r="EB32" s="705"/>
      <c r="EC32" s="706"/>
    </row>
    <row r="33" spans="2:133" ht="11.25" customHeight="1" x14ac:dyDescent="0.15">
      <c r="B33" s="690" t="s">
        <v>316</v>
      </c>
      <c r="C33" s="691"/>
      <c r="D33" s="691"/>
      <c r="E33" s="691"/>
      <c r="F33" s="691"/>
      <c r="G33" s="691"/>
      <c r="H33" s="691"/>
      <c r="I33" s="691"/>
      <c r="J33" s="691"/>
      <c r="K33" s="691"/>
      <c r="L33" s="691"/>
      <c r="M33" s="691"/>
      <c r="N33" s="691"/>
      <c r="O33" s="691"/>
      <c r="P33" s="691"/>
      <c r="Q33" s="692"/>
      <c r="R33" s="665" t="s">
        <v>126</v>
      </c>
      <c r="S33" s="666"/>
      <c r="T33" s="666"/>
      <c r="U33" s="666"/>
      <c r="V33" s="666"/>
      <c r="W33" s="666"/>
      <c r="X33" s="666"/>
      <c r="Y33" s="667"/>
      <c r="Z33" s="668" t="s">
        <v>126</v>
      </c>
      <c r="AA33" s="668"/>
      <c r="AB33" s="668"/>
      <c r="AC33" s="668"/>
      <c r="AD33" s="669" t="s">
        <v>126</v>
      </c>
      <c r="AE33" s="669"/>
      <c r="AF33" s="669"/>
      <c r="AG33" s="669"/>
      <c r="AH33" s="669"/>
      <c r="AI33" s="669"/>
      <c r="AJ33" s="669"/>
      <c r="AK33" s="669"/>
      <c r="AL33" s="670" t="s">
        <v>126</v>
      </c>
      <c r="AM33" s="671"/>
      <c r="AN33" s="671"/>
      <c r="AO33" s="672"/>
      <c r="AP33" s="724"/>
      <c r="AQ33" s="725"/>
      <c r="AR33" s="725"/>
      <c r="AS33" s="725"/>
      <c r="AT33" s="728"/>
      <c r="AU33" s="362"/>
      <c r="AV33" s="362"/>
      <c r="AW33" s="362"/>
      <c r="AX33" s="709" t="s">
        <v>317</v>
      </c>
      <c r="AY33" s="710"/>
      <c r="AZ33" s="710"/>
      <c r="BA33" s="710"/>
      <c r="BB33" s="710"/>
      <c r="BC33" s="710"/>
      <c r="BD33" s="710"/>
      <c r="BE33" s="710"/>
      <c r="BF33" s="711"/>
      <c r="BG33" s="735">
        <v>98.8</v>
      </c>
      <c r="BH33" s="736"/>
      <c r="BI33" s="736"/>
      <c r="BJ33" s="736"/>
      <c r="BK33" s="736"/>
      <c r="BL33" s="736"/>
      <c r="BM33" s="737">
        <v>96.6</v>
      </c>
      <c r="BN33" s="736"/>
      <c r="BO33" s="736"/>
      <c r="BP33" s="736"/>
      <c r="BQ33" s="738"/>
      <c r="BR33" s="735">
        <v>96.8</v>
      </c>
      <c r="BS33" s="736"/>
      <c r="BT33" s="736"/>
      <c r="BU33" s="736"/>
      <c r="BV33" s="736"/>
      <c r="BW33" s="736"/>
      <c r="BX33" s="737">
        <v>94.2</v>
      </c>
      <c r="BY33" s="736"/>
      <c r="BZ33" s="736"/>
      <c r="CA33" s="736"/>
      <c r="CB33" s="738"/>
      <c r="CD33" s="680" t="s">
        <v>318</v>
      </c>
      <c r="CE33" s="681"/>
      <c r="CF33" s="681"/>
      <c r="CG33" s="681"/>
      <c r="CH33" s="681"/>
      <c r="CI33" s="681"/>
      <c r="CJ33" s="681"/>
      <c r="CK33" s="681"/>
      <c r="CL33" s="681"/>
      <c r="CM33" s="681"/>
      <c r="CN33" s="681"/>
      <c r="CO33" s="681"/>
      <c r="CP33" s="681"/>
      <c r="CQ33" s="682"/>
      <c r="CR33" s="665">
        <v>4531642</v>
      </c>
      <c r="CS33" s="703"/>
      <c r="CT33" s="703"/>
      <c r="CU33" s="703"/>
      <c r="CV33" s="703"/>
      <c r="CW33" s="703"/>
      <c r="CX33" s="703"/>
      <c r="CY33" s="704"/>
      <c r="CZ33" s="670">
        <v>43.2</v>
      </c>
      <c r="DA33" s="705"/>
      <c r="DB33" s="705"/>
      <c r="DC33" s="708"/>
      <c r="DD33" s="674">
        <v>3692890</v>
      </c>
      <c r="DE33" s="703"/>
      <c r="DF33" s="703"/>
      <c r="DG33" s="703"/>
      <c r="DH33" s="703"/>
      <c r="DI33" s="703"/>
      <c r="DJ33" s="703"/>
      <c r="DK33" s="704"/>
      <c r="DL33" s="674">
        <v>2829783</v>
      </c>
      <c r="DM33" s="703"/>
      <c r="DN33" s="703"/>
      <c r="DO33" s="703"/>
      <c r="DP33" s="703"/>
      <c r="DQ33" s="703"/>
      <c r="DR33" s="703"/>
      <c r="DS33" s="703"/>
      <c r="DT33" s="703"/>
      <c r="DU33" s="703"/>
      <c r="DV33" s="704"/>
      <c r="DW33" s="670">
        <v>48.1</v>
      </c>
      <c r="DX33" s="705"/>
      <c r="DY33" s="705"/>
      <c r="DZ33" s="705"/>
      <c r="EA33" s="705"/>
      <c r="EB33" s="705"/>
      <c r="EC33" s="706"/>
    </row>
    <row r="34" spans="2:133" ht="11.25" customHeight="1" x14ac:dyDescent="0.15">
      <c r="B34" s="662" t="s">
        <v>319</v>
      </c>
      <c r="C34" s="663"/>
      <c r="D34" s="663"/>
      <c r="E34" s="663"/>
      <c r="F34" s="663"/>
      <c r="G34" s="663"/>
      <c r="H34" s="663"/>
      <c r="I34" s="663"/>
      <c r="J34" s="663"/>
      <c r="K34" s="663"/>
      <c r="L34" s="663"/>
      <c r="M34" s="663"/>
      <c r="N34" s="663"/>
      <c r="O34" s="663"/>
      <c r="P34" s="663"/>
      <c r="Q34" s="664"/>
      <c r="R34" s="665">
        <v>785832</v>
      </c>
      <c r="S34" s="666"/>
      <c r="T34" s="666"/>
      <c r="U34" s="666"/>
      <c r="V34" s="666"/>
      <c r="W34" s="666"/>
      <c r="X34" s="666"/>
      <c r="Y34" s="667"/>
      <c r="Z34" s="668">
        <v>7.2</v>
      </c>
      <c r="AA34" s="668"/>
      <c r="AB34" s="668"/>
      <c r="AC34" s="668"/>
      <c r="AD34" s="669" t="s">
        <v>126</v>
      </c>
      <c r="AE34" s="669"/>
      <c r="AF34" s="669"/>
      <c r="AG34" s="669"/>
      <c r="AH34" s="669"/>
      <c r="AI34" s="669"/>
      <c r="AJ34" s="669"/>
      <c r="AK34" s="669"/>
      <c r="AL34" s="670" t="s">
        <v>126</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320</v>
      </c>
      <c r="CE34" s="681"/>
      <c r="CF34" s="681"/>
      <c r="CG34" s="681"/>
      <c r="CH34" s="681"/>
      <c r="CI34" s="681"/>
      <c r="CJ34" s="681"/>
      <c r="CK34" s="681"/>
      <c r="CL34" s="681"/>
      <c r="CM34" s="681"/>
      <c r="CN34" s="681"/>
      <c r="CO34" s="681"/>
      <c r="CP34" s="681"/>
      <c r="CQ34" s="682"/>
      <c r="CR34" s="665">
        <v>1643974</v>
      </c>
      <c r="CS34" s="666"/>
      <c r="CT34" s="666"/>
      <c r="CU34" s="666"/>
      <c r="CV34" s="666"/>
      <c r="CW34" s="666"/>
      <c r="CX34" s="666"/>
      <c r="CY34" s="667"/>
      <c r="CZ34" s="670">
        <v>15.7</v>
      </c>
      <c r="DA34" s="705"/>
      <c r="DB34" s="705"/>
      <c r="DC34" s="708"/>
      <c r="DD34" s="674">
        <v>1250943</v>
      </c>
      <c r="DE34" s="666"/>
      <c r="DF34" s="666"/>
      <c r="DG34" s="666"/>
      <c r="DH34" s="666"/>
      <c r="DI34" s="666"/>
      <c r="DJ34" s="666"/>
      <c r="DK34" s="667"/>
      <c r="DL34" s="674">
        <v>1011570</v>
      </c>
      <c r="DM34" s="666"/>
      <c r="DN34" s="666"/>
      <c r="DO34" s="666"/>
      <c r="DP34" s="666"/>
      <c r="DQ34" s="666"/>
      <c r="DR34" s="666"/>
      <c r="DS34" s="666"/>
      <c r="DT34" s="666"/>
      <c r="DU34" s="666"/>
      <c r="DV34" s="667"/>
      <c r="DW34" s="670">
        <v>17.2</v>
      </c>
      <c r="DX34" s="705"/>
      <c r="DY34" s="705"/>
      <c r="DZ34" s="705"/>
      <c r="EA34" s="705"/>
      <c r="EB34" s="705"/>
      <c r="EC34" s="706"/>
    </row>
    <row r="35" spans="2:133" ht="11.25" customHeight="1" x14ac:dyDescent="0.15">
      <c r="B35" s="662" t="s">
        <v>321</v>
      </c>
      <c r="C35" s="663"/>
      <c r="D35" s="663"/>
      <c r="E35" s="663"/>
      <c r="F35" s="663"/>
      <c r="G35" s="663"/>
      <c r="H35" s="663"/>
      <c r="I35" s="663"/>
      <c r="J35" s="663"/>
      <c r="K35" s="663"/>
      <c r="L35" s="663"/>
      <c r="M35" s="663"/>
      <c r="N35" s="663"/>
      <c r="O35" s="663"/>
      <c r="P35" s="663"/>
      <c r="Q35" s="664"/>
      <c r="R35" s="665">
        <v>122674</v>
      </c>
      <c r="S35" s="666"/>
      <c r="T35" s="666"/>
      <c r="U35" s="666"/>
      <c r="V35" s="666"/>
      <c r="W35" s="666"/>
      <c r="X35" s="666"/>
      <c r="Y35" s="667"/>
      <c r="Z35" s="668">
        <v>1.1000000000000001</v>
      </c>
      <c r="AA35" s="668"/>
      <c r="AB35" s="668"/>
      <c r="AC35" s="668"/>
      <c r="AD35" s="669">
        <v>2406</v>
      </c>
      <c r="AE35" s="669"/>
      <c r="AF35" s="669"/>
      <c r="AG35" s="669"/>
      <c r="AH35" s="669"/>
      <c r="AI35" s="669"/>
      <c r="AJ35" s="669"/>
      <c r="AK35" s="669"/>
      <c r="AL35" s="670">
        <v>0</v>
      </c>
      <c r="AM35" s="671"/>
      <c r="AN35" s="671"/>
      <c r="AO35" s="672"/>
      <c r="AP35" s="218"/>
      <c r="AQ35" s="644" t="s">
        <v>322</v>
      </c>
      <c r="AR35" s="645"/>
      <c r="AS35" s="645"/>
      <c r="AT35" s="645"/>
      <c r="AU35" s="645"/>
      <c r="AV35" s="645"/>
      <c r="AW35" s="645"/>
      <c r="AX35" s="645"/>
      <c r="AY35" s="645"/>
      <c r="AZ35" s="645"/>
      <c r="BA35" s="645"/>
      <c r="BB35" s="645"/>
      <c r="BC35" s="645"/>
      <c r="BD35" s="645"/>
      <c r="BE35" s="645"/>
      <c r="BF35" s="646"/>
      <c r="BG35" s="644" t="s">
        <v>323</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324</v>
      </c>
      <c r="CE35" s="681"/>
      <c r="CF35" s="681"/>
      <c r="CG35" s="681"/>
      <c r="CH35" s="681"/>
      <c r="CI35" s="681"/>
      <c r="CJ35" s="681"/>
      <c r="CK35" s="681"/>
      <c r="CL35" s="681"/>
      <c r="CM35" s="681"/>
      <c r="CN35" s="681"/>
      <c r="CO35" s="681"/>
      <c r="CP35" s="681"/>
      <c r="CQ35" s="682"/>
      <c r="CR35" s="665">
        <v>23049</v>
      </c>
      <c r="CS35" s="703"/>
      <c r="CT35" s="703"/>
      <c r="CU35" s="703"/>
      <c r="CV35" s="703"/>
      <c r="CW35" s="703"/>
      <c r="CX35" s="703"/>
      <c r="CY35" s="704"/>
      <c r="CZ35" s="670">
        <v>0.2</v>
      </c>
      <c r="DA35" s="705"/>
      <c r="DB35" s="705"/>
      <c r="DC35" s="708"/>
      <c r="DD35" s="674">
        <v>11033</v>
      </c>
      <c r="DE35" s="703"/>
      <c r="DF35" s="703"/>
      <c r="DG35" s="703"/>
      <c r="DH35" s="703"/>
      <c r="DI35" s="703"/>
      <c r="DJ35" s="703"/>
      <c r="DK35" s="704"/>
      <c r="DL35" s="674">
        <v>10916</v>
      </c>
      <c r="DM35" s="703"/>
      <c r="DN35" s="703"/>
      <c r="DO35" s="703"/>
      <c r="DP35" s="703"/>
      <c r="DQ35" s="703"/>
      <c r="DR35" s="703"/>
      <c r="DS35" s="703"/>
      <c r="DT35" s="703"/>
      <c r="DU35" s="703"/>
      <c r="DV35" s="704"/>
      <c r="DW35" s="670">
        <v>0.2</v>
      </c>
      <c r="DX35" s="705"/>
      <c r="DY35" s="705"/>
      <c r="DZ35" s="705"/>
      <c r="EA35" s="705"/>
      <c r="EB35" s="705"/>
      <c r="EC35" s="706"/>
    </row>
    <row r="36" spans="2:133" ht="11.25" customHeight="1" x14ac:dyDescent="0.15">
      <c r="B36" s="662" t="s">
        <v>325</v>
      </c>
      <c r="C36" s="663"/>
      <c r="D36" s="663"/>
      <c r="E36" s="663"/>
      <c r="F36" s="663"/>
      <c r="G36" s="663"/>
      <c r="H36" s="663"/>
      <c r="I36" s="663"/>
      <c r="J36" s="663"/>
      <c r="K36" s="663"/>
      <c r="L36" s="663"/>
      <c r="M36" s="663"/>
      <c r="N36" s="663"/>
      <c r="O36" s="663"/>
      <c r="P36" s="663"/>
      <c r="Q36" s="664"/>
      <c r="R36" s="665">
        <v>90306</v>
      </c>
      <c r="S36" s="666"/>
      <c r="T36" s="666"/>
      <c r="U36" s="666"/>
      <c r="V36" s="666"/>
      <c r="W36" s="666"/>
      <c r="X36" s="666"/>
      <c r="Y36" s="667"/>
      <c r="Z36" s="668">
        <v>0.8</v>
      </c>
      <c r="AA36" s="668"/>
      <c r="AB36" s="668"/>
      <c r="AC36" s="668"/>
      <c r="AD36" s="669" t="s">
        <v>126</v>
      </c>
      <c r="AE36" s="669"/>
      <c r="AF36" s="669"/>
      <c r="AG36" s="669"/>
      <c r="AH36" s="669"/>
      <c r="AI36" s="669"/>
      <c r="AJ36" s="669"/>
      <c r="AK36" s="669"/>
      <c r="AL36" s="670" t="s">
        <v>126</v>
      </c>
      <c r="AM36" s="671"/>
      <c r="AN36" s="671"/>
      <c r="AO36" s="672"/>
      <c r="AP36" s="218"/>
      <c r="AQ36" s="739" t="s">
        <v>326</v>
      </c>
      <c r="AR36" s="740"/>
      <c r="AS36" s="740"/>
      <c r="AT36" s="740"/>
      <c r="AU36" s="740"/>
      <c r="AV36" s="740"/>
      <c r="AW36" s="740"/>
      <c r="AX36" s="740"/>
      <c r="AY36" s="741"/>
      <c r="AZ36" s="654">
        <v>1277659</v>
      </c>
      <c r="BA36" s="655"/>
      <c r="BB36" s="655"/>
      <c r="BC36" s="655"/>
      <c r="BD36" s="655"/>
      <c r="BE36" s="655"/>
      <c r="BF36" s="742"/>
      <c r="BG36" s="676" t="s">
        <v>327</v>
      </c>
      <c r="BH36" s="677"/>
      <c r="BI36" s="677"/>
      <c r="BJ36" s="677"/>
      <c r="BK36" s="677"/>
      <c r="BL36" s="677"/>
      <c r="BM36" s="677"/>
      <c r="BN36" s="677"/>
      <c r="BO36" s="677"/>
      <c r="BP36" s="677"/>
      <c r="BQ36" s="677"/>
      <c r="BR36" s="677"/>
      <c r="BS36" s="677"/>
      <c r="BT36" s="677"/>
      <c r="BU36" s="678"/>
      <c r="BV36" s="654">
        <v>31900</v>
      </c>
      <c r="BW36" s="655"/>
      <c r="BX36" s="655"/>
      <c r="BY36" s="655"/>
      <c r="BZ36" s="655"/>
      <c r="CA36" s="655"/>
      <c r="CB36" s="742"/>
      <c r="CD36" s="680" t="s">
        <v>328</v>
      </c>
      <c r="CE36" s="681"/>
      <c r="CF36" s="681"/>
      <c r="CG36" s="681"/>
      <c r="CH36" s="681"/>
      <c r="CI36" s="681"/>
      <c r="CJ36" s="681"/>
      <c r="CK36" s="681"/>
      <c r="CL36" s="681"/>
      <c r="CM36" s="681"/>
      <c r="CN36" s="681"/>
      <c r="CO36" s="681"/>
      <c r="CP36" s="681"/>
      <c r="CQ36" s="682"/>
      <c r="CR36" s="665">
        <v>1022538</v>
      </c>
      <c r="CS36" s="666"/>
      <c r="CT36" s="666"/>
      <c r="CU36" s="666"/>
      <c r="CV36" s="666"/>
      <c r="CW36" s="666"/>
      <c r="CX36" s="666"/>
      <c r="CY36" s="667"/>
      <c r="CZ36" s="670">
        <v>9.6999999999999993</v>
      </c>
      <c r="DA36" s="705"/>
      <c r="DB36" s="705"/>
      <c r="DC36" s="708"/>
      <c r="DD36" s="674">
        <v>912302</v>
      </c>
      <c r="DE36" s="666"/>
      <c r="DF36" s="666"/>
      <c r="DG36" s="666"/>
      <c r="DH36" s="666"/>
      <c r="DI36" s="666"/>
      <c r="DJ36" s="666"/>
      <c r="DK36" s="667"/>
      <c r="DL36" s="674">
        <v>709847</v>
      </c>
      <c r="DM36" s="666"/>
      <c r="DN36" s="666"/>
      <c r="DO36" s="666"/>
      <c r="DP36" s="666"/>
      <c r="DQ36" s="666"/>
      <c r="DR36" s="666"/>
      <c r="DS36" s="666"/>
      <c r="DT36" s="666"/>
      <c r="DU36" s="666"/>
      <c r="DV36" s="667"/>
      <c r="DW36" s="670">
        <v>12.1</v>
      </c>
      <c r="DX36" s="705"/>
      <c r="DY36" s="705"/>
      <c r="DZ36" s="705"/>
      <c r="EA36" s="705"/>
      <c r="EB36" s="705"/>
      <c r="EC36" s="706"/>
    </row>
    <row r="37" spans="2:133" ht="11.25" customHeight="1" x14ac:dyDescent="0.15">
      <c r="B37" s="662" t="s">
        <v>329</v>
      </c>
      <c r="C37" s="663"/>
      <c r="D37" s="663"/>
      <c r="E37" s="663"/>
      <c r="F37" s="663"/>
      <c r="G37" s="663"/>
      <c r="H37" s="663"/>
      <c r="I37" s="663"/>
      <c r="J37" s="663"/>
      <c r="K37" s="663"/>
      <c r="L37" s="663"/>
      <c r="M37" s="663"/>
      <c r="N37" s="663"/>
      <c r="O37" s="663"/>
      <c r="P37" s="663"/>
      <c r="Q37" s="664"/>
      <c r="R37" s="665">
        <v>59264</v>
      </c>
      <c r="S37" s="666"/>
      <c r="T37" s="666"/>
      <c r="U37" s="666"/>
      <c r="V37" s="666"/>
      <c r="W37" s="666"/>
      <c r="X37" s="666"/>
      <c r="Y37" s="667"/>
      <c r="Z37" s="668">
        <v>0.5</v>
      </c>
      <c r="AA37" s="668"/>
      <c r="AB37" s="668"/>
      <c r="AC37" s="668"/>
      <c r="AD37" s="669" t="s">
        <v>126</v>
      </c>
      <c r="AE37" s="669"/>
      <c r="AF37" s="669"/>
      <c r="AG37" s="669"/>
      <c r="AH37" s="669"/>
      <c r="AI37" s="669"/>
      <c r="AJ37" s="669"/>
      <c r="AK37" s="669"/>
      <c r="AL37" s="670" t="s">
        <v>126</v>
      </c>
      <c r="AM37" s="671"/>
      <c r="AN37" s="671"/>
      <c r="AO37" s="672"/>
      <c r="AQ37" s="743" t="s">
        <v>330</v>
      </c>
      <c r="AR37" s="744"/>
      <c r="AS37" s="744"/>
      <c r="AT37" s="744"/>
      <c r="AU37" s="744"/>
      <c r="AV37" s="744"/>
      <c r="AW37" s="744"/>
      <c r="AX37" s="744"/>
      <c r="AY37" s="745"/>
      <c r="AZ37" s="665">
        <v>316077</v>
      </c>
      <c r="BA37" s="666"/>
      <c r="BB37" s="666"/>
      <c r="BC37" s="666"/>
      <c r="BD37" s="703"/>
      <c r="BE37" s="703"/>
      <c r="BF37" s="734"/>
      <c r="BG37" s="680" t="s">
        <v>331</v>
      </c>
      <c r="BH37" s="681"/>
      <c r="BI37" s="681"/>
      <c r="BJ37" s="681"/>
      <c r="BK37" s="681"/>
      <c r="BL37" s="681"/>
      <c r="BM37" s="681"/>
      <c r="BN37" s="681"/>
      <c r="BO37" s="681"/>
      <c r="BP37" s="681"/>
      <c r="BQ37" s="681"/>
      <c r="BR37" s="681"/>
      <c r="BS37" s="681"/>
      <c r="BT37" s="681"/>
      <c r="BU37" s="682"/>
      <c r="BV37" s="665">
        <v>23556</v>
      </c>
      <c r="BW37" s="666"/>
      <c r="BX37" s="666"/>
      <c r="BY37" s="666"/>
      <c r="BZ37" s="666"/>
      <c r="CA37" s="666"/>
      <c r="CB37" s="675"/>
      <c r="CD37" s="680" t="s">
        <v>332</v>
      </c>
      <c r="CE37" s="681"/>
      <c r="CF37" s="681"/>
      <c r="CG37" s="681"/>
      <c r="CH37" s="681"/>
      <c r="CI37" s="681"/>
      <c r="CJ37" s="681"/>
      <c r="CK37" s="681"/>
      <c r="CL37" s="681"/>
      <c r="CM37" s="681"/>
      <c r="CN37" s="681"/>
      <c r="CO37" s="681"/>
      <c r="CP37" s="681"/>
      <c r="CQ37" s="682"/>
      <c r="CR37" s="665">
        <v>234673</v>
      </c>
      <c r="CS37" s="703"/>
      <c r="CT37" s="703"/>
      <c r="CU37" s="703"/>
      <c r="CV37" s="703"/>
      <c r="CW37" s="703"/>
      <c r="CX37" s="703"/>
      <c r="CY37" s="704"/>
      <c r="CZ37" s="670">
        <v>2.2000000000000002</v>
      </c>
      <c r="DA37" s="705"/>
      <c r="DB37" s="705"/>
      <c r="DC37" s="708"/>
      <c r="DD37" s="674">
        <v>231209</v>
      </c>
      <c r="DE37" s="703"/>
      <c r="DF37" s="703"/>
      <c r="DG37" s="703"/>
      <c r="DH37" s="703"/>
      <c r="DI37" s="703"/>
      <c r="DJ37" s="703"/>
      <c r="DK37" s="704"/>
      <c r="DL37" s="674">
        <v>229442</v>
      </c>
      <c r="DM37" s="703"/>
      <c r="DN37" s="703"/>
      <c r="DO37" s="703"/>
      <c r="DP37" s="703"/>
      <c r="DQ37" s="703"/>
      <c r="DR37" s="703"/>
      <c r="DS37" s="703"/>
      <c r="DT37" s="703"/>
      <c r="DU37" s="703"/>
      <c r="DV37" s="704"/>
      <c r="DW37" s="670">
        <v>3.9</v>
      </c>
      <c r="DX37" s="705"/>
      <c r="DY37" s="705"/>
      <c r="DZ37" s="705"/>
      <c r="EA37" s="705"/>
      <c r="EB37" s="705"/>
      <c r="EC37" s="706"/>
    </row>
    <row r="38" spans="2:133" ht="11.25" customHeight="1" x14ac:dyDescent="0.15">
      <c r="B38" s="662" t="s">
        <v>333</v>
      </c>
      <c r="C38" s="663"/>
      <c r="D38" s="663"/>
      <c r="E38" s="663"/>
      <c r="F38" s="663"/>
      <c r="G38" s="663"/>
      <c r="H38" s="663"/>
      <c r="I38" s="663"/>
      <c r="J38" s="663"/>
      <c r="K38" s="663"/>
      <c r="L38" s="663"/>
      <c r="M38" s="663"/>
      <c r="N38" s="663"/>
      <c r="O38" s="663"/>
      <c r="P38" s="663"/>
      <c r="Q38" s="664"/>
      <c r="R38" s="665">
        <v>337236</v>
      </c>
      <c r="S38" s="666"/>
      <c r="T38" s="666"/>
      <c r="U38" s="666"/>
      <c r="V38" s="666"/>
      <c r="W38" s="666"/>
      <c r="X38" s="666"/>
      <c r="Y38" s="667"/>
      <c r="Z38" s="668">
        <v>3.1</v>
      </c>
      <c r="AA38" s="668"/>
      <c r="AB38" s="668"/>
      <c r="AC38" s="668"/>
      <c r="AD38" s="669" t="s">
        <v>126</v>
      </c>
      <c r="AE38" s="669"/>
      <c r="AF38" s="669"/>
      <c r="AG38" s="669"/>
      <c r="AH38" s="669"/>
      <c r="AI38" s="669"/>
      <c r="AJ38" s="669"/>
      <c r="AK38" s="669"/>
      <c r="AL38" s="670" t="s">
        <v>126</v>
      </c>
      <c r="AM38" s="671"/>
      <c r="AN38" s="671"/>
      <c r="AO38" s="672"/>
      <c r="AQ38" s="743" t="s">
        <v>334</v>
      </c>
      <c r="AR38" s="744"/>
      <c r="AS38" s="744"/>
      <c r="AT38" s="744"/>
      <c r="AU38" s="744"/>
      <c r="AV38" s="744"/>
      <c r="AW38" s="744"/>
      <c r="AX38" s="744"/>
      <c r="AY38" s="745"/>
      <c r="AZ38" s="665">
        <v>594</v>
      </c>
      <c r="BA38" s="666"/>
      <c r="BB38" s="666"/>
      <c r="BC38" s="666"/>
      <c r="BD38" s="703"/>
      <c r="BE38" s="703"/>
      <c r="BF38" s="734"/>
      <c r="BG38" s="680" t="s">
        <v>335</v>
      </c>
      <c r="BH38" s="681"/>
      <c r="BI38" s="681"/>
      <c r="BJ38" s="681"/>
      <c r="BK38" s="681"/>
      <c r="BL38" s="681"/>
      <c r="BM38" s="681"/>
      <c r="BN38" s="681"/>
      <c r="BO38" s="681"/>
      <c r="BP38" s="681"/>
      <c r="BQ38" s="681"/>
      <c r="BR38" s="681"/>
      <c r="BS38" s="681"/>
      <c r="BT38" s="681"/>
      <c r="BU38" s="682"/>
      <c r="BV38" s="665">
        <v>2986</v>
      </c>
      <c r="BW38" s="666"/>
      <c r="BX38" s="666"/>
      <c r="BY38" s="666"/>
      <c r="BZ38" s="666"/>
      <c r="CA38" s="666"/>
      <c r="CB38" s="675"/>
      <c r="CD38" s="680" t="s">
        <v>336</v>
      </c>
      <c r="CE38" s="681"/>
      <c r="CF38" s="681"/>
      <c r="CG38" s="681"/>
      <c r="CH38" s="681"/>
      <c r="CI38" s="681"/>
      <c r="CJ38" s="681"/>
      <c r="CK38" s="681"/>
      <c r="CL38" s="681"/>
      <c r="CM38" s="681"/>
      <c r="CN38" s="681"/>
      <c r="CO38" s="681"/>
      <c r="CP38" s="681"/>
      <c r="CQ38" s="682"/>
      <c r="CR38" s="665">
        <v>1277065</v>
      </c>
      <c r="CS38" s="666"/>
      <c r="CT38" s="666"/>
      <c r="CU38" s="666"/>
      <c r="CV38" s="666"/>
      <c r="CW38" s="666"/>
      <c r="CX38" s="666"/>
      <c r="CY38" s="667"/>
      <c r="CZ38" s="670">
        <v>12.2</v>
      </c>
      <c r="DA38" s="705"/>
      <c r="DB38" s="705"/>
      <c r="DC38" s="708"/>
      <c r="DD38" s="674">
        <v>1103728</v>
      </c>
      <c r="DE38" s="666"/>
      <c r="DF38" s="666"/>
      <c r="DG38" s="666"/>
      <c r="DH38" s="666"/>
      <c r="DI38" s="666"/>
      <c r="DJ38" s="666"/>
      <c r="DK38" s="667"/>
      <c r="DL38" s="674">
        <v>1097450</v>
      </c>
      <c r="DM38" s="666"/>
      <c r="DN38" s="666"/>
      <c r="DO38" s="666"/>
      <c r="DP38" s="666"/>
      <c r="DQ38" s="666"/>
      <c r="DR38" s="666"/>
      <c r="DS38" s="666"/>
      <c r="DT38" s="666"/>
      <c r="DU38" s="666"/>
      <c r="DV38" s="667"/>
      <c r="DW38" s="670">
        <v>18.7</v>
      </c>
      <c r="DX38" s="705"/>
      <c r="DY38" s="705"/>
      <c r="DZ38" s="705"/>
      <c r="EA38" s="705"/>
      <c r="EB38" s="705"/>
      <c r="EC38" s="706"/>
    </row>
    <row r="39" spans="2:133" ht="11.25" customHeight="1" x14ac:dyDescent="0.15">
      <c r="B39" s="662" t="s">
        <v>337</v>
      </c>
      <c r="C39" s="663"/>
      <c r="D39" s="663"/>
      <c r="E39" s="663"/>
      <c r="F39" s="663"/>
      <c r="G39" s="663"/>
      <c r="H39" s="663"/>
      <c r="I39" s="663"/>
      <c r="J39" s="663"/>
      <c r="K39" s="663"/>
      <c r="L39" s="663"/>
      <c r="M39" s="663"/>
      <c r="N39" s="663"/>
      <c r="O39" s="663"/>
      <c r="P39" s="663"/>
      <c r="Q39" s="664"/>
      <c r="R39" s="665">
        <v>298044</v>
      </c>
      <c r="S39" s="666"/>
      <c r="T39" s="666"/>
      <c r="U39" s="666"/>
      <c r="V39" s="666"/>
      <c r="W39" s="666"/>
      <c r="X39" s="666"/>
      <c r="Y39" s="667"/>
      <c r="Z39" s="668">
        <v>2.7</v>
      </c>
      <c r="AA39" s="668"/>
      <c r="AB39" s="668"/>
      <c r="AC39" s="668"/>
      <c r="AD39" s="669">
        <v>6714</v>
      </c>
      <c r="AE39" s="669"/>
      <c r="AF39" s="669"/>
      <c r="AG39" s="669"/>
      <c r="AH39" s="669"/>
      <c r="AI39" s="669"/>
      <c r="AJ39" s="669"/>
      <c r="AK39" s="669"/>
      <c r="AL39" s="670">
        <v>0.1</v>
      </c>
      <c r="AM39" s="671"/>
      <c r="AN39" s="671"/>
      <c r="AO39" s="672"/>
      <c r="AQ39" s="743" t="s">
        <v>338</v>
      </c>
      <c r="AR39" s="744"/>
      <c r="AS39" s="744"/>
      <c r="AT39" s="744"/>
      <c r="AU39" s="744"/>
      <c r="AV39" s="744"/>
      <c r="AW39" s="744"/>
      <c r="AX39" s="744"/>
      <c r="AY39" s="745"/>
      <c r="AZ39" s="665" t="s">
        <v>126</v>
      </c>
      <c r="BA39" s="666"/>
      <c r="BB39" s="666"/>
      <c r="BC39" s="666"/>
      <c r="BD39" s="703"/>
      <c r="BE39" s="703"/>
      <c r="BF39" s="734"/>
      <c r="BG39" s="680" t="s">
        <v>339</v>
      </c>
      <c r="BH39" s="681"/>
      <c r="BI39" s="681"/>
      <c r="BJ39" s="681"/>
      <c r="BK39" s="681"/>
      <c r="BL39" s="681"/>
      <c r="BM39" s="681"/>
      <c r="BN39" s="681"/>
      <c r="BO39" s="681"/>
      <c r="BP39" s="681"/>
      <c r="BQ39" s="681"/>
      <c r="BR39" s="681"/>
      <c r="BS39" s="681"/>
      <c r="BT39" s="681"/>
      <c r="BU39" s="682"/>
      <c r="BV39" s="665">
        <v>4494</v>
      </c>
      <c r="BW39" s="666"/>
      <c r="BX39" s="666"/>
      <c r="BY39" s="666"/>
      <c r="BZ39" s="666"/>
      <c r="CA39" s="666"/>
      <c r="CB39" s="675"/>
      <c r="CD39" s="680" t="s">
        <v>340</v>
      </c>
      <c r="CE39" s="681"/>
      <c r="CF39" s="681"/>
      <c r="CG39" s="681"/>
      <c r="CH39" s="681"/>
      <c r="CI39" s="681"/>
      <c r="CJ39" s="681"/>
      <c r="CK39" s="681"/>
      <c r="CL39" s="681"/>
      <c r="CM39" s="681"/>
      <c r="CN39" s="681"/>
      <c r="CO39" s="681"/>
      <c r="CP39" s="681"/>
      <c r="CQ39" s="682"/>
      <c r="CR39" s="665">
        <v>422016</v>
      </c>
      <c r="CS39" s="703"/>
      <c r="CT39" s="703"/>
      <c r="CU39" s="703"/>
      <c r="CV39" s="703"/>
      <c r="CW39" s="703"/>
      <c r="CX39" s="703"/>
      <c r="CY39" s="704"/>
      <c r="CZ39" s="670">
        <v>4</v>
      </c>
      <c r="DA39" s="705"/>
      <c r="DB39" s="705"/>
      <c r="DC39" s="708"/>
      <c r="DD39" s="674">
        <v>414884</v>
      </c>
      <c r="DE39" s="703"/>
      <c r="DF39" s="703"/>
      <c r="DG39" s="703"/>
      <c r="DH39" s="703"/>
      <c r="DI39" s="703"/>
      <c r="DJ39" s="703"/>
      <c r="DK39" s="704"/>
      <c r="DL39" s="674" t="s">
        <v>126</v>
      </c>
      <c r="DM39" s="703"/>
      <c r="DN39" s="703"/>
      <c r="DO39" s="703"/>
      <c r="DP39" s="703"/>
      <c r="DQ39" s="703"/>
      <c r="DR39" s="703"/>
      <c r="DS39" s="703"/>
      <c r="DT39" s="703"/>
      <c r="DU39" s="703"/>
      <c r="DV39" s="704"/>
      <c r="DW39" s="670" t="s">
        <v>126</v>
      </c>
      <c r="DX39" s="705"/>
      <c r="DY39" s="705"/>
      <c r="DZ39" s="705"/>
      <c r="EA39" s="705"/>
      <c r="EB39" s="705"/>
      <c r="EC39" s="706"/>
    </row>
    <row r="40" spans="2:133" ht="11.25" customHeight="1" x14ac:dyDescent="0.15">
      <c r="B40" s="662" t="s">
        <v>341</v>
      </c>
      <c r="C40" s="663"/>
      <c r="D40" s="663"/>
      <c r="E40" s="663"/>
      <c r="F40" s="663"/>
      <c r="G40" s="663"/>
      <c r="H40" s="663"/>
      <c r="I40" s="663"/>
      <c r="J40" s="663"/>
      <c r="K40" s="663"/>
      <c r="L40" s="663"/>
      <c r="M40" s="663"/>
      <c r="N40" s="663"/>
      <c r="O40" s="663"/>
      <c r="P40" s="663"/>
      <c r="Q40" s="664"/>
      <c r="R40" s="665">
        <v>739466</v>
      </c>
      <c r="S40" s="666"/>
      <c r="T40" s="666"/>
      <c r="U40" s="666"/>
      <c r="V40" s="666"/>
      <c r="W40" s="666"/>
      <c r="X40" s="666"/>
      <c r="Y40" s="667"/>
      <c r="Z40" s="668">
        <v>6.7</v>
      </c>
      <c r="AA40" s="668"/>
      <c r="AB40" s="668"/>
      <c r="AC40" s="668"/>
      <c r="AD40" s="669" t="s">
        <v>126</v>
      </c>
      <c r="AE40" s="669"/>
      <c r="AF40" s="669"/>
      <c r="AG40" s="669"/>
      <c r="AH40" s="669"/>
      <c r="AI40" s="669"/>
      <c r="AJ40" s="669"/>
      <c r="AK40" s="669"/>
      <c r="AL40" s="670" t="s">
        <v>126</v>
      </c>
      <c r="AM40" s="671"/>
      <c r="AN40" s="671"/>
      <c r="AO40" s="672"/>
      <c r="AQ40" s="743" t="s">
        <v>342</v>
      </c>
      <c r="AR40" s="744"/>
      <c r="AS40" s="744"/>
      <c r="AT40" s="744"/>
      <c r="AU40" s="744"/>
      <c r="AV40" s="744"/>
      <c r="AW40" s="744"/>
      <c r="AX40" s="744"/>
      <c r="AY40" s="745"/>
      <c r="AZ40" s="665" t="s">
        <v>126</v>
      </c>
      <c r="BA40" s="666"/>
      <c r="BB40" s="666"/>
      <c r="BC40" s="666"/>
      <c r="BD40" s="703"/>
      <c r="BE40" s="703"/>
      <c r="BF40" s="734"/>
      <c r="BG40" s="746" t="s">
        <v>343</v>
      </c>
      <c r="BH40" s="747"/>
      <c r="BI40" s="747"/>
      <c r="BJ40" s="747"/>
      <c r="BK40" s="747"/>
      <c r="BL40" s="363"/>
      <c r="BM40" s="681" t="s">
        <v>344</v>
      </c>
      <c r="BN40" s="681"/>
      <c r="BO40" s="681"/>
      <c r="BP40" s="681"/>
      <c r="BQ40" s="681"/>
      <c r="BR40" s="681"/>
      <c r="BS40" s="681"/>
      <c r="BT40" s="681"/>
      <c r="BU40" s="682"/>
      <c r="BV40" s="665">
        <v>97</v>
      </c>
      <c r="BW40" s="666"/>
      <c r="BX40" s="666"/>
      <c r="BY40" s="666"/>
      <c r="BZ40" s="666"/>
      <c r="CA40" s="666"/>
      <c r="CB40" s="675"/>
      <c r="CD40" s="680" t="s">
        <v>345</v>
      </c>
      <c r="CE40" s="681"/>
      <c r="CF40" s="681"/>
      <c r="CG40" s="681"/>
      <c r="CH40" s="681"/>
      <c r="CI40" s="681"/>
      <c r="CJ40" s="681"/>
      <c r="CK40" s="681"/>
      <c r="CL40" s="681"/>
      <c r="CM40" s="681"/>
      <c r="CN40" s="681"/>
      <c r="CO40" s="681"/>
      <c r="CP40" s="681"/>
      <c r="CQ40" s="682"/>
      <c r="CR40" s="665">
        <v>143000</v>
      </c>
      <c r="CS40" s="666"/>
      <c r="CT40" s="666"/>
      <c r="CU40" s="666"/>
      <c r="CV40" s="666"/>
      <c r="CW40" s="666"/>
      <c r="CX40" s="666"/>
      <c r="CY40" s="667"/>
      <c r="CZ40" s="670">
        <v>1.4</v>
      </c>
      <c r="DA40" s="705"/>
      <c r="DB40" s="705"/>
      <c r="DC40" s="708"/>
      <c r="DD40" s="674" t="s">
        <v>126</v>
      </c>
      <c r="DE40" s="666"/>
      <c r="DF40" s="666"/>
      <c r="DG40" s="666"/>
      <c r="DH40" s="666"/>
      <c r="DI40" s="666"/>
      <c r="DJ40" s="666"/>
      <c r="DK40" s="667"/>
      <c r="DL40" s="674" t="s">
        <v>126</v>
      </c>
      <c r="DM40" s="666"/>
      <c r="DN40" s="666"/>
      <c r="DO40" s="666"/>
      <c r="DP40" s="666"/>
      <c r="DQ40" s="666"/>
      <c r="DR40" s="666"/>
      <c r="DS40" s="666"/>
      <c r="DT40" s="666"/>
      <c r="DU40" s="666"/>
      <c r="DV40" s="667"/>
      <c r="DW40" s="670" t="s">
        <v>126</v>
      </c>
      <c r="DX40" s="705"/>
      <c r="DY40" s="705"/>
      <c r="DZ40" s="705"/>
      <c r="EA40" s="705"/>
      <c r="EB40" s="705"/>
      <c r="EC40" s="706"/>
    </row>
    <row r="41" spans="2:133" ht="11.25" customHeight="1" x14ac:dyDescent="0.15">
      <c r="B41" s="662" t="s">
        <v>346</v>
      </c>
      <c r="C41" s="663"/>
      <c r="D41" s="663"/>
      <c r="E41" s="663"/>
      <c r="F41" s="663"/>
      <c r="G41" s="663"/>
      <c r="H41" s="663"/>
      <c r="I41" s="663"/>
      <c r="J41" s="663"/>
      <c r="K41" s="663"/>
      <c r="L41" s="663"/>
      <c r="M41" s="663"/>
      <c r="N41" s="663"/>
      <c r="O41" s="663"/>
      <c r="P41" s="663"/>
      <c r="Q41" s="664"/>
      <c r="R41" s="665" t="s">
        <v>126</v>
      </c>
      <c r="S41" s="666"/>
      <c r="T41" s="666"/>
      <c r="U41" s="666"/>
      <c r="V41" s="666"/>
      <c r="W41" s="666"/>
      <c r="X41" s="666"/>
      <c r="Y41" s="667"/>
      <c r="Z41" s="668" t="s">
        <v>126</v>
      </c>
      <c r="AA41" s="668"/>
      <c r="AB41" s="668"/>
      <c r="AC41" s="668"/>
      <c r="AD41" s="669" t="s">
        <v>126</v>
      </c>
      <c r="AE41" s="669"/>
      <c r="AF41" s="669"/>
      <c r="AG41" s="669"/>
      <c r="AH41" s="669"/>
      <c r="AI41" s="669"/>
      <c r="AJ41" s="669"/>
      <c r="AK41" s="669"/>
      <c r="AL41" s="670" t="s">
        <v>126</v>
      </c>
      <c r="AM41" s="671"/>
      <c r="AN41" s="671"/>
      <c r="AO41" s="672"/>
      <c r="AQ41" s="743" t="s">
        <v>347</v>
      </c>
      <c r="AR41" s="744"/>
      <c r="AS41" s="744"/>
      <c r="AT41" s="744"/>
      <c r="AU41" s="744"/>
      <c r="AV41" s="744"/>
      <c r="AW41" s="744"/>
      <c r="AX41" s="744"/>
      <c r="AY41" s="745"/>
      <c r="AZ41" s="665">
        <v>162965</v>
      </c>
      <c r="BA41" s="666"/>
      <c r="BB41" s="666"/>
      <c r="BC41" s="666"/>
      <c r="BD41" s="703"/>
      <c r="BE41" s="703"/>
      <c r="BF41" s="734"/>
      <c r="BG41" s="746"/>
      <c r="BH41" s="747"/>
      <c r="BI41" s="747"/>
      <c r="BJ41" s="747"/>
      <c r="BK41" s="747"/>
      <c r="BL41" s="363"/>
      <c r="BM41" s="681" t="s">
        <v>348</v>
      </c>
      <c r="BN41" s="681"/>
      <c r="BO41" s="681"/>
      <c r="BP41" s="681"/>
      <c r="BQ41" s="681"/>
      <c r="BR41" s="681"/>
      <c r="BS41" s="681"/>
      <c r="BT41" s="681"/>
      <c r="BU41" s="682"/>
      <c r="BV41" s="665" t="s">
        <v>126</v>
      </c>
      <c r="BW41" s="666"/>
      <c r="BX41" s="666"/>
      <c r="BY41" s="666"/>
      <c r="BZ41" s="666"/>
      <c r="CA41" s="666"/>
      <c r="CB41" s="675"/>
      <c r="CD41" s="680" t="s">
        <v>349</v>
      </c>
      <c r="CE41" s="681"/>
      <c r="CF41" s="681"/>
      <c r="CG41" s="681"/>
      <c r="CH41" s="681"/>
      <c r="CI41" s="681"/>
      <c r="CJ41" s="681"/>
      <c r="CK41" s="681"/>
      <c r="CL41" s="681"/>
      <c r="CM41" s="681"/>
      <c r="CN41" s="681"/>
      <c r="CO41" s="681"/>
      <c r="CP41" s="681"/>
      <c r="CQ41" s="682"/>
      <c r="CR41" s="665" t="s">
        <v>126</v>
      </c>
      <c r="CS41" s="703"/>
      <c r="CT41" s="703"/>
      <c r="CU41" s="703"/>
      <c r="CV41" s="703"/>
      <c r="CW41" s="703"/>
      <c r="CX41" s="703"/>
      <c r="CY41" s="704"/>
      <c r="CZ41" s="670" t="s">
        <v>126</v>
      </c>
      <c r="DA41" s="705"/>
      <c r="DB41" s="705"/>
      <c r="DC41" s="708"/>
      <c r="DD41" s="674" t="s">
        <v>126</v>
      </c>
      <c r="DE41" s="703"/>
      <c r="DF41" s="703"/>
      <c r="DG41" s="703"/>
      <c r="DH41" s="703"/>
      <c r="DI41" s="703"/>
      <c r="DJ41" s="703"/>
      <c r="DK41" s="704"/>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15">
      <c r="B42" s="662" t="s">
        <v>350</v>
      </c>
      <c r="C42" s="663"/>
      <c r="D42" s="663"/>
      <c r="E42" s="663"/>
      <c r="F42" s="663"/>
      <c r="G42" s="663"/>
      <c r="H42" s="663"/>
      <c r="I42" s="663"/>
      <c r="J42" s="663"/>
      <c r="K42" s="663"/>
      <c r="L42" s="663"/>
      <c r="M42" s="663"/>
      <c r="N42" s="663"/>
      <c r="O42" s="663"/>
      <c r="P42" s="663"/>
      <c r="Q42" s="664"/>
      <c r="R42" s="665" t="s">
        <v>126</v>
      </c>
      <c r="S42" s="666"/>
      <c r="T42" s="666"/>
      <c r="U42" s="666"/>
      <c r="V42" s="666"/>
      <c r="W42" s="666"/>
      <c r="X42" s="666"/>
      <c r="Y42" s="667"/>
      <c r="Z42" s="668" t="s">
        <v>126</v>
      </c>
      <c r="AA42" s="668"/>
      <c r="AB42" s="668"/>
      <c r="AC42" s="668"/>
      <c r="AD42" s="669" t="s">
        <v>126</v>
      </c>
      <c r="AE42" s="669"/>
      <c r="AF42" s="669"/>
      <c r="AG42" s="669"/>
      <c r="AH42" s="669"/>
      <c r="AI42" s="669"/>
      <c r="AJ42" s="669"/>
      <c r="AK42" s="669"/>
      <c r="AL42" s="670" t="s">
        <v>126</v>
      </c>
      <c r="AM42" s="671"/>
      <c r="AN42" s="671"/>
      <c r="AO42" s="672"/>
      <c r="AQ42" s="753" t="s">
        <v>351</v>
      </c>
      <c r="AR42" s="754"/>
      <c r="AS42" s="754"/>
      <c r="AT42" s="754"/>
      <c r="AU42" s="754"/>
      <c r="AV42" s="754"/>
      <c r="AW42" s="754"/>
      <c r="AX42" s="754"/>
      <c r="AY42" s="755"/>
      <c r="AZ42" s="759">
        <v>798023</v>
      </c>
      <c r="BA42" s="760"/>
      <c r="BB42" s="760"/>
      <c r="BC42" s="760"/>
      <c r="BD42" s="736"/>
      <c r="BE42" s="736"/>
      <c r="BF42" s="738"/>
      <c r="BG42" s="748"/>
      <c r="BH42" s="749"/>
      <c r="BI42" s="749"/>
      <c r="BJ42" s="749"/>
      <c r="BK42" s="749"/>
      <c r="BL42" s="364"/>
      <c r="BM42" s="694" t="s">
        <v>352</v>
      </c>
      <c r="BN42" s="694"/>
      <c r="BO42" s="694"/>
      <c r="BP42" s="694"/>
      <c r="BQ42" s="694"/>
      <c r="BR42" s="694"/>
      <c r="BS42" s="694"/>
      <c r="BT42" s="694"/>
      <c r="BU42" s="695"/>
      <c r="BV42" s="759">
        <v>395</v>
      </c>
      <c r="BW42" s="760"/>
      <c r="BX42" s="760"/>
      <c r="BY42" s="760"/>
      <c r="BZ42" s="760"/>
      <c r="CA42" s="760"/>
      <c r="CB42" s="772"/>
      <c r="CD42" s="662" t="s">
        <v>353</v>
      </c>
      <c r="CE42" s="663"/>
      <c r="CF42" s="663"/>
      <c r="CG42" s="663"/>
      <c r="CH42" s="663"/>
      <c r="CI42" s="663"/>
      <c r="CJ42" s="663"/>
      <c r="CK42" s="663"/>
      <c r="CL42" s="663"/>
      <c r="CM42" s="663"/>
      <c r="CN42" s="663"/>
      <c r="CO42" s="663"/>
      <c r="CP42" s="663"/>
      <c r="CQ42" s="664"/>
      <c r="CR42" s="665">
        <v>1286040</v>
      </c>
      <c r="CS42" s="703"/>
      <c r="CT42" s="703"/>
      <c r="CU42" s="703"/>
      <c r="CV42" s="703"/>
      <c r="CW42" s="703"/>
      <c r="CX42" s="703"/>
      <c r="CY42" s="704"/>
      <c r="CZ42" s="670">
        <v>12.3</v>
      </c>
      <c r="DA42" s="705"/>
      <c r="DB42" s="705"/>
      <c r="DC42" s="708"/>
      <c r="DD42" s="674">
        <v>489401</v>
      </c>
      <c r="DE42" s="703"/>
      <c r="DF42" s="703"/>
      <c r="DG42" s="703"/>
      <c r="DH42" s="703"/>
      <c r="DI42" s="703"/>
      <c r="DJ42" s="703"/>
      <c r="DK42" s="704"/>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15">
      <c r="B43" s="662" t="s">
        <v>354</v>
      </c>
      <c r="C43" s="663"/>
      <c r="D43" s="663"/>
      <c r="E43" s="663"/>
      <c r="F43" s="663"/>
      <c r="G43" s="663"/>
      <c r="H43" s="663"/>
      <c r="I43" s="663"/>
      <c r="J43" s="663"/>
      <c r="K43" s="663"/>
      <c r="L43" s="663"/>
      <c r="M43" s="663"/>
      <c r="N43" s="663"/>
      <c r="O43" s="663"/>
      <c r="P43" s="663"/>
      <c r="Q43" s="664"/>
      <c r="R43" s="665">
        <v>246466</v>
      </c>
      <c r="S43" s="666"/>
      <c r="T43" s="666"/>
      <c r="U43" s="666"/>
      <c r="V43" s="666"/>
      <c r="W43" s="666"/>
      <c r="X43" s="666"/>
      <c r="Y43" s="667"/>
      <c r="Z43" s="668">
        <v>2.2000000000000002</v>
      </c>
      <c r="AA43" s="668"/>
      <c r="AB43" s="668"/>
      <c r="AC43" s="668"/>
      <c r="AD43" s="669" t="s">
        <v>126</v>
      </c>
      <c r="AE43" s="669"/>
      <c r="AF43" s="669"/>
      <c r="AG43" s="669"/>
      <c r="AH43" s="669"/>
      <c r="AI43" s="669"/>
      <c r="AJ43" s="669"/>
      <c r="AK43" s="669"/>
      <c r="AL43" s="670" t="s">
        <v>126</v>
      </c>
      <c r="AM43" s="671"/>
      <c r="AN43" s="671"/>
      <c r="AO43" s="672"/>
      <c r="BV43" s="219"/>
      <c r="BW43" s="219"/>
      <c r="BX43" s="219"/>
      <c r="BY43" s="219"/>
      <c r="BZ43" s="219"/>
      <c r="CA43" s="219"/>
      <c r="CB43" s="219"/>
      <c r="CD43" s="662" t="s">
        <v>355</v>
      </c>
      <c r="CE43" s="663"/>
      <c r="CF43" s="663"/>
      <c r="CG43" s="663"/>
      <c r="CH43" s="663"/>
      <c r="CI43" s="663"/>
      <c r="CJ43" s="663"/>
      <c r="CK43" s="663"/>
      <c r="CL43" s="663"/>
      <c r="CM43" s="663"/>
      <c r="CN43" s="663"/>
      <c r="CO43" s="663"/>
      <c r="CP43" s="663"/>
      <c r="CQ43" s="664"/>
      <c r="CR43" s="665">
        <v>65150</v>
      </c>
      <c r="CS43" s="703"/>
      <c r="CT43" s="703"/>
      <c r="CU43" s="703"/>
      <c r="CV43" s="703"/>
      <c r="CW43" s="703"/>
      <c r="CX43" s="703"/>
      <c r="CY43" s="704"/>
      <c r="CZ43" s="670">
        <v>0.6</v>
      </c>
      <c r="DA43" s="705"/>
      <c r="DB43" s="705"/>
      <c r="DC43" s="708"/>
      <c r="DD43" s="674">
        <v>61850</v>
      </c>
      <c r="DE43" s="703"/>
      <c r="DF43" s="703"/>
      <c r="DG43" s="703"/>
      <c r="DH43" s="703"/>
      <c r="DI43" s="703"/>
      <c r="DJ43" s="703"/>
      <c r="DK43" s="704"/>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15">
      <c r="B44" s="709" t="s">
        <v>356</v>
      </c>
      <c r="C44" s="710"/>
      <c r="D44" s="710"/>
      <c r="E44" s="710"/>
      <c r="F44" s="710"/>
      <c r="G44" s="710"/>
      <c r="H44" s="710"/>
      <c r="I44" s="710"/>
      <c r="J44" s="710"/>
      <c r="K44" s="710"/>
      <c r="L44" s="710"/>
      <c r="M44" s="710"/>
      <c r="N44" s="710"/>
      <c r="O44" s="710"/>
      <c r="P44" s="710"/>
      <c r="Q44" s="711"/>
      <c r="R44" s="759">
        <v>10974825</v>
      </c>
      <c r="S44" s="760"/>
      <c r="T44" s="760"/>
      <c r="U44" s="760"/>
      <c r="V44" s="760"/>
      <c r="W44" s="760"/>
      <c r="X44" s="760"/>
      <c r="Y44" s="761"/>
      <c r="Z44" s="762">
        <v>100</v>
      </c>
      <c r="AA44" s="762"/>
      <c r="AB44" s="762"/>
      <c r="AC44" s="762"/>
      <c r="AD44" s="763">
        <v>5636244</v>
      </c>
      <c r="AE44" s="763"/>
      <c r="AF44" s="763"/>
      <c r="AG44" s="763"/>
      <c r="AH44" s="763"/>
      <c r="AI44" s="763"/>
      <c r="AJ44" s="763"/>
      <c r="AK44" s="763"/>
      <c r="AL44" s="764">
        <v>100</v>
      </c>
      <c r="AM44" s="737"/>
      <c r="AN44" s="737"/>
      <c r="AO44" s="765"/>
      <c r="CD44" s="766" t="s">
        <v>303</v>
      </c>
      <c r="CE44" s="767"/>
      <c r="CF44" s="662" t="s">
        <v>357</v>
      </c>
      <c r="CG44" s="663"/>
      <c r="CH44" s="663"/>
      <c r="CI44" s="663"/>
      <c r="CJ44" s="663"/>
      <c r="CK44" s="663"/>
      <c r="CL44" s="663"/>
      <c r="CM44" s="663"/>
      <c r="CN44" s="663"/>
      <c r="CO44" s="663"/>
      <c r="CP44" s="663"/>
      <c r="CQ44" s="664"/>
      <c r="CR44" s="665">
        <v>1121231</v>
      </c>
      <c r="CS44" s="666"/>
      <c r="CT44" s="666"/>
      <c r="CU44" s="666"/>
      <c r="CV44" s="666"/>
      <c r="CW44" s="666"/>
      <c r="CX44" s="666"/>
      <c r="CY44" s="667"/>
      <c r="CZ44" s="670">
        <v>10.7</v>
      </c>
      <c r="DA44" s="671"/>
      <c r="DB44" s="671"/>
      <c r="DC44" s="683"/>
      <c r="DD44" s="674">
        <v>446059</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358</v>
      </c>
      <c r="CG45" s="663"/>
      <c r="CH45" s="663"/>
      <c r="CI45" s="663"/>
      <c r="CJ45" s="663"/>
      <c r="CK45" s="663"/>
      <c r="CL45" s="663"/>
      <c r="CM45" s="663"/>
      <c r="CN45" s="663"/>
      <c r="CO45" s="663"/>
      <c r="CP45" s="663"/>
      <c r="CQ45" s="664"/>
      <c r="CR45" s="665">
        <v>539716</v>
      </c>
      <c r="CS45" s="703"/>
      <c r="CT45" s="703"/>
      <c r="CU45" s="703"/>
      <c r="CV45" s="703"/>
      <c r="CW45" s="703"/>
      <c r="CX45" s="703"/>
      <c r="CY45" s="704"/>
      <c r="CZ45" s="670">
        <v>5.0999999999999996</v>
      </c>
      <c r="DA45" s="705"/>
      <c r="DB45" s="705"/>
      <c r="DC45" s="708"/>
      <c r="DD45" s="674">
        <v>130349</v>
      </c>
      <c r="DE45" s="703"/>
      <c r="DF45" s="703"/>
      <c r="DG45" s="703"/>
      <c r="DH45" s="703"/>
      <c r="DI45" s="703"/>
      <c r="DJ45" s="703"/>
      <c r="DK45" s="704"/>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360</v>
      </c>
      <c r="CG46" s="663"/>
      <c r="CH46" s="663"/>
      <c r="CI46" s="663"/>
      <c r="CJ46" s="663"/>
      <c r="CK46" s="663"/>
      <c r="CL46" s="663"/>
      <c r="CM46" s="663"/>
      <c r="CN46" s="663"/>
      <c r="CO46" s="663"/>
      <c r="CP46" s="663"/>
      <c r="CQ46" s="664"/>
      <c r="CR46" s="665">
        <v>576350</v>
      </c>
      <c r="CS46" s="666"/>
      <c r="CT46" s="666"/>
      <c r="CU46" s="666"/>
      <c r="CV46" s="666"/>
      <c r="CW46" s="666"/>
      <c r="CX46" s="666"/>
      <c r="CY46" s="667"/>
      <c r="CZ46" s="670">
        <v>5.5</v>
      </c>
      <c r="DA46" s="671"/>
      <c r="DB46" s="671"/>
      <c r="DC46" s="683"/>
      <c r="DD46" s="674">
        <v>310545</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15">
      <c r="B47" s="784" t="s">
        <v>361</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362</v>
      </c>
      <c r="CG47" s="663"/>
      <c r="CH47" s="663"/>
      <c r="CI47" s="663"/>
      <c r="CJ47" s="663"/>
      <c r="CK47" s="663"/>
      <c r="CL47" s="663"/>
      <c r="CM47" s="663"/>
      <c r="CN47" s="663"/>
      <c r="CO47" s="663"/>
      <c r="CP47" s="663"/>
      <c r="CQ47" s="664"/>
      <c r="CR47" s="665">
        <v>164809</v>
      </c>
      <c r="CS47" s="703"/>
      <c r="CT47" s="703"/>
      <c r="CU47" s="703"/>
      <c r="CV47" s="703"/>
      <c r="CW47" s="703"/>
      <c r="CX47" s="703"/>
      <c r="CY47" s="704"/>
      <c r="CZ47" s="670">
        <v>1.6</v>
      </c>
      <c r="DA47" s="705"/>
      <c r="DB47" s="705"/>
      <c r="DC47" s="708"/>
      <c r="DD47" s="674">
        <v>43342</v>
      </c>
      <c r="DE47" s="703"/>
      <c r="DF47" s="703"/>
      <c r="DG47" s="703"/>
      <c r="DH47" s="703"/>
      <c r="DI47" s="703"/>
      <c r="DJ47" s="703"/>
      <c r="DK47" s="704"/>
      <c r="DL47" s="756"/>
      <c r="DM47" s="757"/>
      <c r="DN47" s="757"/>
      <c r="DO47" s="757"/>
      <c r="DP47" s="757"/>
      <c r="DQ47" s="757"/>
      <c r="DR47" s="757"/>
      <c r="DS47" s="757"/>
      <c r="DT47" s="757"/>
      <c r="DU47" s="757"/>
      <c r="DV47" s="758"/>
      <c r="DW47" s="750"/>
      <c r="DX47" s="751"/>
      <c r="DY47" s="751"/>
      <c r="DZ47" s="751"/>
      <c r="EA47" s="751"/>
      <c r="EB47" s="751"/>
      <c r="EC47" s="752"/>
    </row>
    <row r="48" spans="2:133" x14ac:dyDescent="0.15">
      <c r="B48" s="783" t="s">
        <v>363</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364</v>
      </c>
      <c r="CG48" s="663"/>
      <c r="CH48" s="663"/>
      <c r="CI48" s="663"/>
      <c r="CJ48" s="663"/>
      <c r="CK48" s="663"/>
      <c r="CL48" s="663"/>
      <c r="CM48" s="663"/>
      <c r="CN48" s="663"/>
      <c r="CO48" s="663"/>
      <c r="CP48" s="663"/>
      <c r="CQ48" s="664"/>
      <c r="CR48" s="665" t="s">
        <v>126</v>
      </c>
      <c r="CS48" s="666"/>
      <c r="CT48" s="666"/>
      <c r="CU48" s="666"/>
      <c r="CV48" s="666"/>
      <c r="CW48" s="666"/>
      <c r="CX48" s="666"/>
      <c r="CY48" s="667"/>
      <c r="CZ48" s="670" t="s">
        <v>126</v>
      </c>
      <c r="DA48" s="671"/>
      <c r="DB48" s="671"/>
      <c r="DC48" s="683"/>
      <c r="DD48" s="674" t="s">
        <v>126</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365</v>
      </c>
      <c r="CE49" s="710"/>
      <c r="CF49" s="710"/>
      <c r="CG49" s="710"/>
      <c r="CH49" s="710"/>
      <c r="CI49" s="710"/>
      <c r="CJ49" s="710"/>
      <c r="CK49" s="710"/>
      <c r="CL49" s="710"/>
      <c r="CM49" s="710"/>
      <c r="CN49" s="710"/>
      <c r="CO49" s="710"/>
      <c r="CP49" s="710"/>
      <c r="CQ49" s="711"/>
      <c r="CR49" s="759">
        <v>10487715</v>
      </c>
      <c r="CS49" s="736"/>
      <c r="CT49" s="736"/>
      <c r="CU49" s="736"/>
      <c r="CV49" s="736"/>
      <c r="CW49" s="736"/>
      <c r="CX49" s="736"/>
      <c r="CY49" s="773"/>
      <c r="CZ49" s="764">
        <v>100</v>
      </c>
      <c r="DA49" s="774"/>
      <c r="DB49" s="774"/>
      <c r="DC49" s="775"/>
      <c r="DD49" s="776">
        <v>6551780</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7" t="s">
        <v>366</v>
      </c>
      <c r="B2" s="1157"/>
      <c r="C2" s="1157"/>
      <c r="D2" s="1157"/>
      <c r="E2" s="1157"/>
      <c r="F2" s="1157"/>
      <c r="G2" s="1157"/>
      <c r="H2" s="1157"/>
      <c r="I2" s="1157"/>
      <c r="J2" s="1157"/>
      <c r="K2" s="1157"/>
      <c r="L2" s="1157"/>
      <c r="M2" s="1157"/>
      <c r="N2" s="1157"/>
      <c r="O2" s="1157"/>
      <c r="P2" s="1157"/>
      <c r="Q2" s="1157"/>
      <c r="R2" s="1157"/>
      <c r="S2" s="1157"/>
      <c r="T2" s="1157"/>
      <c r="U2" s="1157"/>
      <c r="V2" s="1157"/>
      <c r="W2" s="1157"/>
      <c r="X2" s="1157"/>
      <c r="Y2" s="1157"/>
      <c r="Z2" s="1157"/>
      <c r="AA2" s="1157"/>
      <c r="AB2" s="1157"/>
      <c r="AC2" s="1157"/>
      <c r="AD2" s="1157"/>
      <c r="AE2" s="1157"/>
      <c r="AF2" s="1157"/>
      <c r="AG2" s="1157"/>
      <c r="AH2" s="1157"/>
      <c r="AI2" s="1157"/>
      <c r="AJ2" s="1157"/>
      <c r="AK2" s="1157"/>
      <c r="AL2" s="1157"/>
      <c r="AM2" s="1157"/>
      <c r="AN2" s="1157"/>
      <c r="AO2" s="1157"/>
      <c r="AP2" s="1157"/>
      <c r="AQ2" s="1157"/>
      <c r="AR2" s="1157"/>
      <c r="AS2" s="1157"/>
      <c r="AT2" s="1157"/>
      <c r="AU2" s="1157"/>
      <c r="AV2" s="1157"/>
      <c r="AW2" s="1157"/>
      <c r="AX2" s="1157"/>
      <c r="AY2" s="1157"/>
      <c r="AZ2" s="1157"/>
      <c r="BA2" s="1157"/>
      <c r="BB2" s="1157"/>
      <c r="BC2" s="1157"/>
      <c r="BD2" s="1157"/>
      <c r="BE2" s="1157"/>
      <c r="BF2" s="1157"/>
      <c r="BG2" s="1157"/>
      <c r="BH2" s="1157"/>
      <c r="BI2" s="1157"/>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8" t="s">
        <v>367</v>
      </c>
      <c r="DK2" s="1159"/>
      <c r="DL2" s="1159"/>
      <c r="DM2" s="1159"/>
      <c r="DN2" s="1159"/>
      <c r="DO2" s="1160"/>
      <c r="DP2" s="224"/>
      <c r="DQ2" s="1158" t="s">
        <v>368</v>
      </c>
      <c r="DR2" s="1159"/>
      <c r="DS2" s="1159"/>
      <c r="DT2" s="1159"/>
      <c r="DU2" s="1159"/>
      <c r="DV2" s="1159"/>
      <c r="DW2" s="1159"/>
      <c r="DX2" s="1159"/>
      <c r="DY2" s="1159"/>
      <c r="DZ2" s="1160"/>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6" t="s">
        <v>369</v>
      </c>
      <c r="B4" s="1126"/>
      <c r="C4" s="1126"/>
      <c r="D4" s="1126"/>
      <c r="E4" s="1126"/>
      <c r="F4" s="1126"/>
      <c r="G4" s="1126"/>
      <c r="H4" s="1126"/>
      <c r="I4" s="1126"/>
      <c r="J4" s="1126"/>
      <c r="K4" s="1126"/>
      <c r="L4" s="1126"/>
      <c r="M4" s="1126"/>
      <c r="N4" s="1126"/>
      <c r="O4" s="1126"/>
      <c r="P4" s="1126"/>
      <c r="Q4" s="1126"/>
      <c r="R4" s="1126"/>
      <c r="S4" s="1126"/>
      <c r="T4" s="1126"/>
      <c r="U4" s="1126"/>
      <c r="V4" s="1126"/>
      <c r="W4" s="1126"/>
      <c r="X4" s="1126"/>
      <c r="Y4" s="1126"/>
      <c r="Z4" s="1126"/>
      <c r="AA4" s="1126"/>
      <c r="AB4" s="1126"/>
      <c r="AC4" s="1126"/>
      <c r="AD4" s="1126"/>
      <c r="AE4" s="1126"/>
      <c r="AF4" s="1126"/>
      <c r="AG4" s="1126"/>
      <c r="AH4" s="1126"/>
      <c r="AI4" s="1126"/>
      <c r="AJ4" s="1126"/>
      <c r="AK4" s="1126"/>
      <c r="AL4" s="1126"/>
      <c r="AM4" s="1126"/>
      <c r="AN4" s="1126"/>
      <c r="AO4" s="1126"/>
      <c r="AP4" s="1126"/>
      <c r="AQ4" s="1126"/>
      <c r="AR4" s="1126"/>
      <c r="AS4" s="1126"/>
      <c r="AT4" s="1126"/>
      <c r="AU4" s="1126"/>
      <c r="AV4" s="1126"/>
      <c r="AW4" s="1126"/>
      <c r="AX4" s="1126"/>
      <c r="AY4" s="1126"/>
      <c r="AZ4" s="228"/>
      <c r="BA4" s="228"/>
      <c r="BB4" s="228"/>
      <c r="BC4" s="228"/>
      <c r="BD4" s="228"/>
      <c r="BE4" s="229"/>
      <c r="BF4" s="229"/>
      <c r="BG4" s="229"/>
      <c r="BH4" s="229"/>
      <c r="BI4" s="229"/>
      <c r="BJ4" s="229"/>
      <c r="BK4" s="229"/>
      <c r="BL4" s="229"/>
      <c r="BM4" s="229"/>
      <c r="BN4" s="229"/>
      <c r="BO4" s="229"/>
      <c r="BP4" s="229"/>
      <c r="BQ4" s="794" t="s">
        <v>370</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371</v>
      </c>
      <c r="B5" s="1060"/>
      <c r="C5" s="1060"/>
      <c r="D5" s="1060"/>
      <c r="E5" s="1060"/>
      <c r="F5" s="1060"/>
      <c r="G5" s="1060"/>
      <c r="H5" s="1060"/>
      <c r="I5" s="1060"/>
      <c r="J5" s="1060"/>
      <c r="K5" s="1060"/>
      <c r="L5" s="1060"/>
      <c r="M5" s="1060"/>
      <c r="N5" s="1060"/>
      <c r="O5" s="1060"/>
      <c r="P5" s="1061"/>
      <c r="Q5" s="1065" t="s">
        <v>372</v>
      </c>
      <c r="R5" s="1066"/>
      <c r="S5" s="1066"/>
      <c r="T5" s="1066"/>
      <c r="U5" s="1067"/>
      <c r="V5" s="1065" t="s">
        <v>373</v>
      </c>
      <c r="W5" s="1066"/>
      <c r="X5" s="1066"/>
      <c r="Y5" s="1066"/>
      <c r="Z5" s="1067"/>
      <c r="AA5" s="1065" t="s">
        <v>374</v>
      </c>
      <c r="AB5" s="1066"/>
      <c r="AC5" s="1066"/>
      <c r="AD5" s="1066"/>
      <c r="AE5" s="1066"/>
      <c r="AF5" s="1161" t="s">
        <v>375</v>
      </c>
      <c r="AG5" s="1066"/>
      <c r="AH5" s="1066"/>
      <c r="AI5" s="1066"/>
      <c r="AJ5" s="1079"/>
      <c r="AK5" s="1066" t="s">
        <v>376</v>
      </c>
      <c r="AL5" s="1066"/>
      <c r="AM5" s="1066"/>
      <c r="AN5" s="1066"/>
      <c r="AO5" s="1067"/>
      <c r="AP5" s="1065" t="s">
        <v>377</v>
      </c>
      <c r="AQ5" s="1066"/>
      <c r="AR5" s="1066"/>
      <c r="AS5" s="1066"/>
      <c r="AT5" s="1067"/>
      <c r="AU5" s="1065" t="s">
        <v>378</v>
      </c>
      <c r="AV5" s="1066"/>
      <c r="AW5" s="1066"/>
      <c r="AX5" s="1066"/>
      <c r="AY5" s="1079"/>
      <c r="AZ5" s="228"/>
      <c r="BA5" s="228"/>
      <c r="BB5" s="228"/>
      <c r="BC5" s="228"/>
      <c r="BD5" s="228"/>
      <c r="BE5" s="229"/>
      <c r="BF5" s="229"/>
      <c r="BG5" s="229"/>
      <c r="BH5" s="229"/>
      <c r="BI5" s="229"/>
      <c r="BJ5" s="229"/>
      <c r="BK5" s="229"/>
      <c r="BL5" s="229"/>
      <c r="BM5" s="229"/>
      <c r="BN5" s="229"/>
      <c r="BO5" s="229"/>
      <c r="BP5" s="229"/>
      <c r="BQ5" s="1059" t="s">
        <v>379</v>
      </c>
      <c r="BR5" s="1060"/>
      <c r="BS5" s="1060"/>
      <c r="BT5" s="1060"/>
      <c r="BU5" s="1060"/>
      <c r="BV5" s="1060"/>
      <c r="BW5" s="1060"/>
      <c r="BX5" s="1060"/>
      <c r="BY5" s="1060"/>
      <c r="BZ5" s="1060"/>
      <c r="CA5" s="1060"/>
      <c r="CB5" s="1060"/>
      <c r="CC5" s="1060"/>
      <c r="CD5" s="1060"/>
      <c r="CE5" s="1060"/>
      <c r="CF5" s="1060"/>
      <c r="CG5" s="1061"/>
      <c r="CH5" s="1065" t="s">
        <v>380</v>
      </c>
      <c r="CI5" s="1066"/>
      <c r="CJ5" s="1066"/>
      <c r="CK5" s="1066"/>
      <c r="CL5" s="1067"/>
      <c r="CM5" s="1065" t="s">
        <v>381</v>
      </c>
      <c r="CN5" s="1066"/>
      <c r="CO5" s="1066"/>
      <c r="CP5" s="1066"/>
      <c r="CQ5" s="1067"/>
      <c r="CR5" s="1065" t="s">
        <v>382</v>
      </c>
      <c r="CS5" s="1066"/>
      <c r="CT5" s="1066"/>
      <c r="CU5" s="1066"/>
      <c r="CV5" s="1067"/>
      <c r="CW5" s="1065" t="s">
        <v>383</v>
      </c>
      <c r="CX5" s="1066"/>
      <c r="CY5" s="1066"/>
      <c r="CZ5" s="1066"/>
      <c r="DA5" s="1067"/>
      <c r="DB5" s="1065" t="s">
        <v>384</v>
      </c>
      <c r="DC5" s="1066"/>
      <c r="DD5" s="1066"/>
      <c r="DE5" s="1066"/>
      <c r="DF5" s="1067"/>
      <c r="DG5" s="1151" t="s">
        <v>385</v>
      </c>
      <c r="DH5" s="1152"/>
      <c r="DI5" s="1152"/>
      <c r="DJ5" s="1152"/>
      <c r="DK5" s="1153"/>
      <c r="DL5" s="1151" t="s">
        <v>386</v>
      </c>
      <c r="DM5" s="1152"/>
      <c r="DN5" s="1152"/>
      <c r="DO5" s="1152"/>
      <c r="DP5" s="1153"/>
      <c r="DQ5" s="1065" t="s">
        <v>387</v>
      </c>
      <c r="DR5" s="1066"/>
      <c r="DS5" s="1066"/>
      <c r="DT5" s="1066"/>
      <c r="DU5" s="1067"/>
      <c r="DV5" s="1065" t="s">
        <v>378</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62"/>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4"/>
      <c r="DH6" s="1155"/>
      <c r="DI6" s="1155"/>
      <c r="DJ6" s="1155"/>
      <c r="DK6" s="1156"/>
      <c r="DL6" s="1154"/>
      <c r="DM6" s="1155"/>
      <c r="DN6" s="1155"/>
      <c r="DO6" s="1155"/>
      <c r="DP6" s="1156"/>
      <c r="DQ6" s="1068"/>
      <c r="DR6" s="1069"/>
      <c r="DS6" s="1069"/>
      <c r="DT6" s="1069"/>
      <c r="DU6" s="1070"/>
      <c r="DV6" s="1068"/>
      <c r="DW6" s="1069"/>
      <c r="DX6" s="1069"/>
      <c r="DY6" s="1069"/>
      <c r="DZ6" s="1080"/>
      <c r="EA6" s="230"/>
    </row>
    <row r="7" spans="1:131" s="231" customFormat="1" ht="26.25" customHeight="1" thickTop="1" x14ac:dyDescent="0.15">
      <c r="A7" s="232">
        <v>1</v>
      </c>
      <c r="B7" s="1114" t="s">
        <v>388</v>
      </c>
      <c r="C7" s="1115"/>
      <c r="D7" s="1115"/>
      <c r="E7" s="1115"/>
      <c r="F7" s="1115"/>
      <c r="G7" s="1115"/>
      <c r="H7" s="1115"/>
      <c r="I7" s="1115"/>
      <c r="J7" s="1115"/>
      <c r="K7" s="1115"/>
      <c r="L7" s="1115"/>
      <c r="M7" s="1115"/>
      <c r="N7" s="1115"/>
      <c r="O7" s="1115"/>
      <c r="P7" s="1116"/>
      <c r="Q7" s="1169">
        <v>10977</v>
      </c>
      <c r="R7" s="1170"/>
      <c r="S7" s="1170"/>
      <c r="T7" s="1170"/>
      <c r="U7" s="1170"/>
      <c r="V7" s="1170">
        <v>10490</v>
      </c>
      <c r="W7" s="1170"/>
      <c r="X7" s="1170"/>
      <c r="Y7" s="1170"/>
      <c r="Z7" s="1170"/>
      <c r="AA7" s="1170">
        <v>487</v>
      </c>
      <c r="AB7" s="1170"/>
      <c r="AC7" s="1170"/>
      <c r="AD7" s="1170"/>
      <c r="AE7" s="1171"/>
      <c r="AF7" s="1172">
        <v>460</v>
      </c>
      <c r="AG7" s="1173"/>
      <c r="AH7" s="1173"/>
      <c r="AI7" s="1173"/>
      <c r="AJ7" s="1174"/>
      <c r="AK7" s="1175">
        <v>59</v>
      </c>
      <c r="AL7" s="1176"/>
      <c r="AM7" s="1176"/>
      <c r="AN7" s="1176"/>
      <c r="AO7" s="1176"/>
      <c r="AP7" s="1176">
        <v>8395</v>
      </c>
      <c r="AQ7" s="1176"/>
      <c r="AR7" s="1176"/>
      <c r="AS7" s="1176"/>
      <c r="AT7" s="1176"/>
      <c r="AU7" s="1177"/>
      <c r="AV7" s="1177"/>
      <c r="AW7" s="1177"/>
      <c r="AX7" s="1177"/>
      <c r="AY7" s="1178"/>
      <c r="AZ7" s="228"/>
      <c r="BA7" s="228"/>
      <c r="BB7" s="228"/>
      <c r="BC7" s="228"/>
      <c r="BD7" s="228"/>
      <c r="BE7" s="229"/>
      <c r="BF7" s="229"/>
      <c r="BG7" s="229"/>
      <c r="BH7" s="229"/>
      <c r="BI7" s="229"/>
      <c r="BJ7" s="229"/>
      <c r="BK7" s="229"/>
      <c r="BL7" s="229"/>
      <c r="BM7" s="229"/>
      <c r="BN7" s="229"/>
      <c r="BO7" s="229"/>
      <c r="BP7" s="229"/>
      <c r="BQ7" s="232">
        <v>1</v>
      </c>
      <c r="BR7" s="233"/>
      <c r="BS7" s="1179" t="s">
        <v>582</v>
      </c>
      <c r="BT7" s="1180"/>
      <c r="BU7" s="1180"/>
      <c r="BV7" s="1180"/>
      <c r="BW7" s="1180"/>
      <c r="BX7" s="1180"/>
      <c r="BY7" s="1180"/>
      <c r="BZ7" s="1180"/>
      <c r="CA7" s="1180"/>
      <c r="CB7" s="1180"/>
      <c r="CC7" s="1180"/>
      <c r="CD7" s="1180"/>
      <c r="CE7" s="1180"/>
      <c r="CF7" s="1180"/>
      <c r="CG7" s="1181"/>
      <c r="CH7" s="1163">
        <v>12</v>
      </c>
      <c r="CI7" s="1164"/>
      <c r="CJ7" s="1164"/>
      <c r="CK7" s="1164"/>
      <c r="CL7" s="1165"/>
      <c r="CM7" s="1163">
        <v>465</v>
      </c>
      <c r="CN7" s="1164"/>
      <c r="CO7" s="1164"/>
      <c r="CP7" s="1164"/>
      <c r="CQ7" s="1165"/>
      <c r="CR7" s="1163">
        <v>100</v>
      </c>
      <c r="CS7" s="1164"/>
      <c r="CT7" s="1164"/>
      <c r="CU7" s="1164"/>
      <c r="CV7" s="1165"/>
      <c r="CW7" s="1163">
        <v>94</v>
      </c>
      <c r="CX7" s="1164"/>
      <c r="CY7" s="1164"/>
      <c r="CZ7" s="1164"/>
      <c r="DA7" s="1165"/>
      <c r="DB7" s="1163" t="s">
        <v>581</v>
      </c>
      <c r="DC7" s="1164"/>
      <c r="DD7" s="1164"/>
      <c r="DE7" s="1164"/>
      <c r="DF7" s="1165"/>
      <c r="DG7" s="1163" t="s">
        <v>581</v>
      </c>
      <c r="DH7" s="1164"/>
      <c r="DI7" s="1164"/>
      <c r="DJ7" s="1164"/>
      <c r="DK7" s="1165"/>
      <c r="DL7" s="1163" t="s">
        <v>581</v>
      </c>
      <c r="DM7" s="1164"/>
      <c r="DN7" s="1164"/>
      <c r="DO7" s="1164"/>
      <c r="DP7" s="1165"/>
      <c r="DQ7" s="1163" t="s">
        <v>581</v>
      </c>
      <c r="DR7" s="1164"/>
      <c r="DS7" s="1164"/>
      <c r="DT7" s="1164"/>
      <c r="DU7" s="1165"/>
      <c r="DV7" s="1166"/>
      <c r="DW7" s="1167"/>
      <c r="DX7" s="1167"/>
      <c r="DY7" s="1167"/>
      <c r="DZ7" s="1168"/>
      <c r="EA7" s="230"/>
    </row>
    <row r="8" spans="1:131" s="231" customFormat="1" ht="26.25" customHeight="1" x14ac:dyDescent="0.15">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7"/>
      <c r="AL8" s="1148"/>
      <c r="AM8" s="1148"/>
      <c r="AN8" s="1148"/>
      <c r="AO8" s="1148"/>
      <c r="AP8" s="1148"/>
      <c r="AQ8" s="1148"/>
      <c r="AR8" s="1148"/>
      <c r="AS8" s="1148"/>
      <c r="AT8" s="1148"/>
      <c r="AU8" s="1149"/>
      <c r="AV8" s="1149"/>
      <c r="AW8" s="1149"/>
      <c r="AX8" s="1149"/>
      <c r="AY8" s="1150"/>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7"/>
      <c r="AL9" s="1148"/>
      <c r="AM9" s="1148"/>
      <c r="AN9" s="1148"/>
      <c r="AO9" s="1148"/>
      <c r="AP9" s="1148"/>
      <c r="AQ9" s="1148"/>
      <c r="AR9" s="1148"/>
      <c r="AS9" s="1148"/>
      <c r="AT9" s="1148"/>
      <c r="AU9" s="1149"/>
      <c r="AV9" s="1149"/>
      <c r="AW9" s="1149"/>
      <c r="AX9" s="1149"/>
      <c r="AY9" s="1150"/>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7"/>
      <c r="AL10" s="1148"/>
      <c r="AM10" s="1148"/>
      <c r="AN10" s="1148"/>
      <c r="AO10" s="1148"/>
      <c r="AP10" s="1148"/>
      <c r="AQ10" s="1148"/>
      <c r="AR10" s="1148"/>
      <c r="AS10" s="1148"/>
      <c r="AT10" s="1148"/>
      <c r="AU10" s="1149"/>
      <c r="AV10" s="1149"/>
      <c r="AW10" s="1149"/>
      <c r="AX10" s="1149"/>
      <c r="AY10" s="1150"/>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7"/>
      <c r="AL11" s="1148"/>
      <c r="AM11" s="1148"/>
      <c r="AN11" s="1148"/>
      <c r="AO11" s="1148"/>
      <c r="AP11" s="1148"/>
      <c r="AQ11" s="1148"/>
      <c r="AR11" s="1148"/>
      <c r="AS11" s="1148"/>
      <c r="AT11" s="1148"/>
      <c r="AU11" s="1149"/>
      <c r="AV11" s="1149"/>
      <c r="AW11" s="1149"/>
      <c r="AX11" s="1149"/>
      <c r="AY11" s="1150"/>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7"/>
      <c r="AL12" s="1148"/>
      <c r="AM12" s="1148"/>
      <c r="AN12" s="1148"/>
      <c r="AO12" s="1148"/>
      <c r="AP12" s="1148"/>
      <c r="AQ12" s="1148"/>
      <c r="AR12" s="1148"/>
      <c r="AS12" s="1148"/>
      <c r="AT12" s="1148"/>
      <c r="AU12" s="1149"/>
      <c r="AV12" s="1149"/>
      <c r="AW12" s="1149"/>
      <c r="AX12" s="1149"/>
      <c r="AY12" s="1150"/>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7"/>
      <c r="AL13" s="1148"/>
      <c r="AM13" s="1148"/>
      <c r="AN13" s="1148"/>
      <c r="AO13" s="1148"/>
      <c r="AP13" s="1148"/>
      <c r="AQ13" s="1148"/>
      <c r="AR13" s="1148"/>
      <c r="AS13" s="1148"/>
      <c r="AT13" s="1148"/>
      <c r="AU13" s="1149"/>
      <c r="AV13" s="1149"/>
      <c r="AW13" s="1149"/>
      <c r="AX13" s="1149"/>
      <c r="AY13" s="1150"/>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7"/>
      <c r="AL14" s="1148"/>
      <c r="AM14" s="1148"/>
      <c r="AN14" s="1148"/>
      <c r="AO14" s="1148"/>
      <c r="AP14" s="1148"/>
      <c r="AQ14" s="1148"/>
      <c r="AR14" s="1148"/>
      <c r="AS14" s="1148"/>
      <c r="AT14" s="1148"/>
      <c r="AU14" s="1149"/>
      <c r="AV14" s="1149"/>
      <c r="AW14" s="1149"/>
      <c r="AX14" s="1149"/>
      <c r="AY14" s="1150"/>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7"/>
      <c r="AL15" s="1148"/>
      <c r="AM15" s="1148"/>
      <c r="AN15" s="1148"/>
      <c r="AO15" s="1148"/>
      <c r="AP15" s="1148"/>
      <c r="AQ15" s="1148"/>
      <c r="AR15" s="1148"/>
      <c r="AS15" s="1148"/>
      <c r="AT15" s="1148"/>
      <c r="AU15" s="1149"/>
      <c r="AV15" s="1149"/>
      <c r="AW15" s="1149"/>
      <c r="AX15" s="1149"/>
      <c r="AY15" s="1150"/>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7"/>
      <c r="AL16" s="1148"/>
      <c r="AM16" s="1148"/>
      <c r="AN16" s="1148"/>
      <c r="AO16" s="1148"/>
      <c r="AP16" s="1148"/>
      <c r="AQ16" s="1148"/>
      <c r="AR16" s="1148"/>
      <c r="AS16" s="1148"/>
      <c r="AT16" s="1148"/>
      <c r="AU16" s="1149"/>
      <c r="AV16" s="1149"/>
      <c r="AW16" s="1149"/>
      <c r="AX16" s="1149"/>
      <c r="AY16" s="1150"/>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7"/>
      <c r="AL17" s="1148"/>
      <c r="AM17" s="1148"/>
      <c r="AN17" s="1148"/>
      <c r="AO17" s="1148"/>
      <c r="AP17" s="1148"/>
      <c r="AQ17" s="1148"/>
      <c r="AR17" s="1148"/>
      <c r="AS17" s="1148"/>
      <c r="AT17" s="1148"/>
      <c r="AU17" s="1149"/>
      <c r="AV17" s="1149"/>
      <c r="AW17" s="1149"/>
      <c r="AX17" s="1149"/>
      <c r="AY17" s="1150"/>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7"/>
      <c r="AL18" s="1148"/>
      <c r="AM18" s="1148"/>
      <c r="AN18" s="1148"/>
      <c r="AO18" s="1148"/>
      <c r="AP18" s="1148"/>
      <c r="AQ18" s="1148"/>
      <c r="AR18" s="1148"/>
      <c r="AS18" s="1148"/>
      <c r="AT18" s="1148"/>
      <c r="AU18" s="1149"/>
      <c r="AV18" s="1149"/>
      <c r="AW18" s="1149"/>
      <c r="AX18" s="1149"/>
      <c r="AY18" s="1150"/>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7"/>
      <c r="AL19" s="1148"/>
      <c r="AM19" s="1148"/>
      <c r="AN19" s="1148"/>
      <c r="AO19" s="1148"/>
      <c r="AP19" s="1148"/>
      <c r="AQ19" s="1148"/>
      <c r="AR19" s="1148"/>
      <c r="AS19" s="1148"/>
      <c r="AT19" s="1148"/>
      <c r="AU19" s="1149"/>
      <c r="AV19" s="1149"/>
      <c r="AW19" s="1149"/>
      <c r="AX19" s="1149"/>
      <c r="AY19" s="1150"/>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7"/>
      <c r="AL20" s="1148"/>
      <c r="AM20" s="1148"/>
      <c r="AN20" s="1148"/>
      <c r="AO20" s="1148"/>
      <c r="AP20" s="1148"/>
      <c r="AQ20" s="1148"/>
      <c r="AR20" s="1148"/>
      <c r="AS20" s="1148"/>
      <c r="AT20" s="1148"/>
      <c r="AU20" s="1149"/>
      <c r="AV20" s="1149"/>
      <c r="AW20" s="1149"/>
      <c r="AX20" s="1149"/>
      <c r="AY20" s="1150"/>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7"/>
      <c r="AL21" s="1148"/>
      <c r="AM21" s="1148"/>
      <c r="AN21" s="1148"/>
      <c r="AO21" s="1148"/>
      <c r="AP21" s="1148"/>
      <c r="AQ21" s="1148"/>
      <c r="AR21" s="1148"/>
      <c r="AS21" s="1148"/>
      <c r="AT21" s="1148"/>
      <c r="AU21" s="1149"/>
      <c r="AV21" s="1149"/>
      <c r="AW21" s="1149"/>
      <c r="AX21" s="1149"/>
      <c r="AY21" s="1150"/>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40"/>
      <c r="R22" s="1141"/>
      <c r="S22" s="1141"/>
      <c r="T22" s="1141"/>
      <c r="U22" s="1141"/>
      <c r="V22" s="1141"/>
      <c r="W22" s="1141"/>
      <c r="X22" s="1141"/>
      <c r="Y22" s="1141"/>
      <c r="Z22" s="1141"/>
      <c r="AA22" s="1141"/>
      <c r="AB22" s="1141"/>
      <c r="AC22" s="1141"/>
      <c r="AD22" s="1141"/>
      <c r="AE22" s="1142"/>
      <c r="AF22" s="1099"/>
      <c r="AG22" s="1100"/>
      <c r="AH22" s="1100"/>
      <c r="AI22" s="1100"/>
      <c r="AJ22" s="1101"/>
      <c r="AK22" s="1143"/>
      <c r="AL22" s="1144"/>
      <c r="AM22" s="1144"/>
      <c r="AN22" s="1144"/>
      <c r="AO22" s="1144"/>
      <c r="AP22" s="1144"/>
      <c r="AQ22" s="1144"/>
      <c r="AR22" s="1144"/>
      <c r="AS22" s="1144"/>
      <c r="AT22" s="1144"/>
      <c r="AU22" s="1145"/>
      <c r="AV22" s="1145"/>
      <c r="AW22" s="1145"/>
      <c r="AX22" s="1145"/>
      <c r="AY22" s="1146"/>
      <c r="AZ22" s="1092" t="s">
        <v>389</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390</v>
      </c>
      <c r="B23" s="1001" t="s">
        <v>391</v>
      </c>
      <c r="C23" s="1002"/>
      <c r="D23" s="1002"/>
      <c r="E23" s="1002"/>
      <c r="F23" s="1002"/>
      <c r="G23" s="1002"/>
      <c r="H23" s="1002"/>
      <c r="I23" s="1002"/>
      <c r="J23" s="1002"/>
      <c r="K23" s="1002"/>
      <c r="L23" s="1002"/>
      <c r="M23" s="1002"/>
      <c r="N23" s="1002"/>
      <c r="O23" s="1002"/>
      <c r="P23" s="1012"/>
      <c r="Q23" s="1134"/>
      <c r="R23" s="1128"/>
      <c r="S23" s="1128"/>
      <c r="T23" s="1128"/>
      <c r="U23" s="1128"/>
      <c r="V23" s="1128"/>
      <c r="W23" s="1128"/>
      <c r="X23" s="1128"/>
      <c r="Y23" s="1128"/>
      <c r="Z23" s="1128"/>
      <c r="AA23" s="1128"/>
      <c r="AB23" s="1128"/>
      <c r="AC23" s="1128"/>
      <c r="AD23" s="1128"/>
      <c r="AE23" s="1135"/>
      <c r="AF23" s="1136">
        <v>460</v>
      </c>
      <c r="AG23" s="1128"/>
      <c r="AH23" s="1128"/>
      <c r="AI23" s="1128"/>
      <c r="AJ23" s="1137"/>
      <c r="AK23" s="1138"/>
      <c r="AL23" s="1139"/>
      <c r="AM23" s="1139"/>
      <c r="AN23" s="1139"/>
      <c r="AO23" s="1139"/>
      <c r="AP23" s="1128"/>
      <c r="AQ23" s="1128"/>
      <c r="AR23" s="1128"/>
      <c r="AS23" s="1128"/>
      <c r="AT23" s="1128"/>
      <c r="AU23" s="1129"/>
      <c r="AV23" s="1129"/>
      <c r="AW23" s="1129"/>
      <c r="AX23" s="1129"/>
      <c r="AY23" s="1130"/>
      <c r="AZ23" s="1131" t="s">
        <v>392</v>
      </c>
      <c r="BA23" s="1132"/>
      <c r="BB23" s="1132"/>
      <c r="BC23" s="1132"/>
      <c r="BD23" s="1133"/>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7" t="s">
        <v>393</v>
      </c>
      <c r="B24" s="1127"/>
      <c r="C24" s="1127"/>
      <c r="D24" s="1127"/>
      <c r="E24" s="1127"/>
      <c r="F24" s="1127"/>
      <c r="G24" s="1127"/>
      <c r="H24" s="1127"/>
      <c r="I24" s="1127"/>
      <c r="J24" s="1127"/>
      <c r="K24" s="1127"/>
      <c r="L24" s="1127"/>
      <c r="M24" s="1127"/>
      <c r="N24" s="1127"/>
      <c r="O24" s="1127"/>
      <c r="P24" s="1127"/>
      <c r="Q24" s="1127"/>
      <c r="R24" s="1127"/>
      <c r="S24" s="1127"/>
      <c r="T24" s="1127"/>
      <c r="U24" s="1127"/>
      <c r="V24" s="1127"/>
      <c r="W24" s="1127"/>
      <c r="X24" s="1127"/>
      <c r="Y24" s="1127"/>
      <c r="Z24" s="1127"/>
      <c r="AA24" s="1127"/>
      <c r="AB24" s="1127"/>
      <c r="AC24" s="1127"/>
      <c r="AD24" s="1127"/>
      <c r="AE24" s="1127"/>
      <c r="AF24" s="1127"/>
      <c r="AG24" s="1127"/>
      <c r="AH24" s="1127"/>
      <c r="AI24" s="1127"/>
      <c r="AJ24" s="1127"/>
      <c r="AK24" s="1127"/>
      <c r="AL24" s="1127"/>
      <c r="AM24" s="1127"/>
      <c r="AN24" s="1127"/>
      <c r="AO24" s="1127"/>
      <c r="AP24" s="1127"/>
      <c r="AQ24" s="1127"/>
      <c r="AR24" s="1127"/>
      <c r="AS24" s="1127"/>
      <c r="AT24" s="1127"/>
      <c r="AU24" s="1127"/>
      <c r="AV24" s="1127"/>
      <c r="AW24" s="1127"/>
      <c r="AX24" s="1127"/>
      <c r="AY24" s="1127"/>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6" t="s">
        <v>394</v>
      </c>
      <c r="B25" s="1126"/>
      <c r="C25" s="1126"/>
      <c r="D25" s="1126"/>
      <c r="E25" s="1126"/>
      <c r="F25" s="1126"/>
      <c r="G25" s="1126"/>
      <c r="H25" s="1126"/>
      <c r="I25" s="1126"/>
      <c r="J25" s="1126"/>
      <c r="K25" s="1126"/>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6"/>
      <c r="AI25" s="1126"/>
      <c r="AJ25" s="1126"/>
      <c r="AK25" s="1126"/>
      <c r="AL25" s="1126"/>
      <c r="AM25" s="1126"/>
      <c r="AN25" s="1126"/>
      <c r="AO25" s="1126"/>
      <c r="AP25" s="1126"/>
      <c r="AQ25" s="1126"/>
      <c r="AR25" s="1126"/>
      <c r="AS25" s="1126"/>
      <c r="AT25" s="1126"/>
      <c r="AU25" s="1126"/>
      <c r="AV25" s="1126"/>
      <c r="AW25" s="1126"/>
      <c r="AX25" s="1126"/>
      <c r="AY25" s="1126"/>
      <c r="AZ25" s="1126"/>
      <c r="BA25" s="1126"/>
      <c r="BB25" s="1126"/>
      <c r="BC25" s="1126"/>
      <c r="BD25" s="1126"/>
      <c r="BE25" s="1126"/>
      <c r="BF25" s="1126"/>
      <c r="BG25" s="1126"/>
      <c r="BH25" s="1126"/>
      <c r="BI25" s="1126"/>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371</v>
      </c>
      <c r="B26" s="1060"/>
      <c r="C26" s="1060"/>
      <c r="D26" s="1060"/>
      <c r="E26" s="1060"/>
      <c r="F26" s="1060"/>
      <c r="G26" s="1060"/>
      <c r="H26" s="1060"/>
      <c r="I26" s="1060"/>
      <c r="J26" s="1060"/>
      <c r="K26" s="1060"/>
      <c r="L26" s="1060"/>
      <c r="M26" s="1060"/>
      <c r="N26" s="1060"/>
      <c r="O26" s="1060"/>
      <c r="P26" s="1061"/>
      <c r="Q26" s="1065" t="s">
        <v>395</v>
      </c>
      <c r="R26" s="1066"/>
      <c r="S26" s="1066"/>
      <c r="T26" s="1066"/>
      <c r="U26" s="1067"/>
      <c r="V26" s="1065" t="s">
        <v>396</v>
      </c>
      <c r="W26" s="1066"/>
      <c r="X26" s="1066"/>
      <c r="Y26" s="1066"/>
      <c r="Z26" s="1067"/>
      <c r="AA26" s="1065" t="s">
        <v>397</v>
      </c>
      <c r="AB26" s="1066"/>
      <c r="AC26" s="1066"/>
      <c r="AD26" s="1066"/>
      <c r="AE26" s="1066"/>
      <c r="AF26" s="1122" t="s">
        <v>398</v>
      </c>
      <c r="AG26" s="1072"/>
      <c r="AH26" s="1072"/>
      <c r="AI26" s="1072"/>
      <c r="AJ26" s="1123"/>
      <c r="AK26" s="1066" t="s">
        <v>399</v>
      </c>
      <c r="AL26" s="1066"/>
      <c r="AM26" s="1066"/>
      <c r="AN26" s="1066"/>
      <c r="AO26" s="1067"/>
      <c r="AP26" s="1065" t="s">
        <v>400</v>
      </c>
      <c r="AQ26" s="1066"/>
      <c r="AR26" s="1066"/>
      <c r="AS26" s="1066"/>
      <c r="AT26" s="1067"/>
      <c r="AU26" s="1065" t="s">
        <v>401</v>
      </c>
      <c r="AV26" s="1066"/>
      <c r="AW26" s="1066"/>
      <c r="AX26" s="1066"/>
      <c r="AY26" s="1067"/>
      <c r="AZ26" s="1065" t="s">
        <v>402</v>
      </c>
      <c r="BA26" s="1066"/>
      <c r="BB26" s="1066"/>
      <c r="BC26" s="1066"/>
      <c r="BD26" s="1067"/>
      <c r="BE26" s="1065" t="s">
        <v>378</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4"/>
      <c r="AG27" s="1075"/>
      <c r="AH27" s="1075"/>
      <c r="AI27" s="1075"/>
      <c r="AJ27" s="1125"/>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4" t="s">
        <v>403</v>
      </c>
      <c r="C28" s="1115"/>
      <c r="D28" s="1115"/>
      <c r="E28" s="1115"/>
      <c r="F28" s="1115"/>
      <c r="G28" s="1115"/>
      <c r="H28" s="1115"/>
      <c r="I28" s="1115"/>
      <c r="J28" s="1115"/>
      <c r="K28" s="1115"/>
      <c r="L28" s="1115"/>
      <c r="M28" s="1115"/>
      <c r="N28" s="1115"/>
      <c r="O28" s="1115"/>
      <c r="P28" s="1116"/>
      <c r="Q28" s="1117">
        <v>2453</v>
      </c>
      <c r="R28" s="1118"/>
      <c r="S28" s="1118"/>
      <c r="T28" s="1118"/>
      <c r="U28" s="1118"/>
      <c r="V28" s="1118">
        <v>2421</v>
      </c>
      <c r="W28" s="1118"/>
      <c r="X28" s="1118"/>
      <c r="Y28" s="1118"/>
      <c r="Z28" s="1118"/>
      <c r="AA28" s="1118">
        <v>32</v>
      </c>
      <c r="AB28" s="1118"/>
      <c r="AC28" s="1118"/>
      <c r="AD28" s="1118"/>
      <c r="AE28" s="1119"/>
      <c r="AF28" s="1120">
        <v>32</v>
      </c>
      <c r="AG28" s="1118"/>
      <c r="AH28" s="1118"/>
      <c r="AI28" s="1118"/>
      <c r="AJ28" s="1121"/>
      <c r="AK28" s="1107">
        <v>163</v>
      </c>
      <c r="AL28" s="1108"/>
      <c r="AM28" s="1108"/>
      <c r="AN28" s="1108"/>
      <c r="AO28" s="1109"/>
      <c r="AP28" s="1110" t="s">
        <v>581</v>
      </c>
      <c r="AQ28" s="1110"/>
      <c r="AR28" s="1110"/>
      <c r="AS28" s="1110"/>
      <c r="AT28" s="1110"/>
      <c r="AU28" s="1110" t="s">
        <v>581</v>
      </c>
      <c r="AV28" s="1110"/>
      <c r="AW28" s="1110"/>
      <c r="AX28" s="1110"/>
      <c r="AY28" s="1110"/>
      <c r="AZ28" s="1111" t="s">
        <v>581</v>
      </c>
      <c r="BA28" s="1111"/>
      <c r="BB28" s="1111"/>
      <c r="BC28" s="1111"/>
      <c r="BD28" s="1111"/>
      <c r="BE28" s="1112"/>
      <c r="BF28" s="1112"/>
      <c r="BG28" s="1112"/>
      <c r="BH28" s="1112"/>
      <c r="BI28" s="1113"/>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404</v>
      </c>
      <c r="C29" s="1095"/>
      <c r="D29" s="1095"/>
      <c r="E29" s="1095"/>
      <c r="F29" s="1095"/>
      <c r="G29" s="1095"/>
      <c r="H29" s="1095"/>
      <c r="I29" s="1095"/>
      <c r="J29" s="1095"/>
      <c r="K29" s="1095"/>
      <c r="L29" s="1095"/>
      <c r="M29" s="1095"/>
      <c r="N29" s="1095"/>
      <c r="O29" s="1095"/>
      <c r="P29" s="1096"/>
      <c r="Q29" s="1102">
        <v>2369</v>
      </c>
      <c r="R29" s="1103"/>
      <c r="S29" s="1103"/>
      <c r="T29" s="1103"/>
      <c r="U29" s="1103"/>
      <c r="V29" s="1103">
        <v>2292</v>
      </c>
      <c r="W29" s="1103"/>
      <c r="X29" s="1103"/>
      <c r="Y29" s="1103"/>
      <c r="Z29" s="1103"/>
      <c r="AA29" s="1103">
        <v>78</v>
      </c>
      <c r="AB29" s="1103"/>
      <c r="AC29" s="1103"/>
      <c r="AD29" s="1103"/>
      <c r="AE29" s="1104"/>
      <c r="AF29" s="1099">
        <v>78</v>
      </c>
      <c r="AG29" s="1100"/>
      <c r="AH29" s="1100"/>
      <c r="AI29" s="1100"/>
      <c r="AJ29" s="1101"/>
      <c r="AK29" s="1106">
        <v>368</v>
      </c>
      <c r="AL29" s="1043"/>
      <c r="AM29" s="1043"/>
      <c r="AN29" s="1043"/>
      <c r="AO29" s="1044"/>
      <c r="AP29" s="1035" t="s">
        <v>581</v>
      </c>
      <c r="AQ29" s="1035"/>
      <c r="AR29" s="1035"/>
      <c r="AS29" s="1035"/>
      <c r="AT29" s="1035"/>
      <c r="AU29" s="1035" t="s">
        <v>581</v>
      </c>
      <c r="AV29" s="1035"/>
      <c r="AW29" s="1035"/>
      <c r="AX29" s="1035"/>
      <c r="AY29" s="1035"/>
      <c r="AZ29" s="1105" t="s">
        <v>581</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405</v>
      </c>
      <c r="C30" s="1095"/>
      <c r="D30" s="1095"/>
      <c r="E30" s="1095"/>
      <c r="F30" s="1095"/>
      <c r="G30" s="1095"/>
      <c r="H30" s="1095"/>
      <c r="I30" s="1095"/>
      <c r="J30" s="1095"/>
      <c r="K30" s="1095"/>
      <c r="L30" s="1095"/>
      <c r="M30" s="1095"/>
      <c r="N30" s="1095"/>
      <c r="O30" s="1095"/>
      <c r="P30" s="1096"/>
      <c r="Q30" s="1102">
        <v>800</v>
      </c>
      <c r="R30" s="1103"/>
      <c r="S30" s="1103"/>
      <c r="T30" s="1103"/>
      <c r="U30" s="1103"/>
      <c r="V30" s="1103">
        <v>799</v>
      </c>
      <c r="W30" s="1103"/>
      <c r="X30" s="1103"/>
      <c r="Y30" s="1103"/>
      <c r="Z30" s="1103"/>
      <c r="AA30" s="1103">
        <v>1</v>
      </c>
      <c r="AB30" s="1103"/>
      <c r="AC30" s="1103"/>
      <c r="AD30" s="1103"/>
      <c r="AE30" s="1104"/>
      <c r="AF30" s="1099">
        <v>1</v>
      </c>
      <c r="AG30" s="1100"/>
      <c r="AH30" s="1100"/>
      <c r="AI30" s="1100"/>
      <c r="AJ30" s="1101"/>
      <c r="AK30" s="1106">
        <v>430</v>
      </c>
      <c r="AL30" s="1043"/>
      <c r="AM30" s="1043"/>
      <c r="AN30" s="1043"/>
      <c r="AO30" s="1044"/>
      <c r="AP30" s="1035" t="s">
        <v>581</v>
      </c>
      <c r="AQ30" s="1035"/>
      <c r="AR30" s="1035"/>
      <c r="AS30" s="1035"/>
      <c r="AT30" s="1035"/>
      <c r="AU30" s="1035" t="s">
        <v>581</v>
      </c>
      <c r="AV30" s="1035"/>
      <c r="AW30" s="1035"/>
      <c r="AX30" s="1035"/>
      <c r="AY30" s="1035"/>
      <c r="AZ30" s="1105" t="s">
        <v>581</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406</v>
      </c>
      <c r="C31" s="1095"/>
      <c r="D31" s="1095"/>
      <c r="E31" s="1095"/>
      <c r="F31" s="1095"/>
      <c r="G31" s="1095"/>
      <c r="H31" s="1095"/>
      <c r="I31" s="1095"/>
      <c r="J31" s="1095"/>
      <c r="K31" s="1095"/>
      <c r="L31" s="1095"/>
      <c r="M31" s="1095"/>
      <c r="N31" s="1095"/>
      <c r="O31" s="1095"/>
      <c r="P31" s="1096"/>
      <c r="Q31" s="1102">
        <v>514</v>
      </c>
      <c r="R31" s="1103"/>
      <c r="S31" s="1103"/>
      <c r="T31" s="1103"/>
      <c r="U31" s="1103"/>
      <c r="V31" s="1103">
        <v>439</v>
      </c>
      <c r="W31" s="1103"/>
      <c r="X31" s="1103"/>
      <c r="Y31" s="1103"/>
      <c r="Z31" s="1103"/>
      <c r="AA31" s="1103">
        <v>67</v>
      </c>
      <c r="AB31" s="1103"/>
      <c r="AC31" s="1103"/>
      <c r="AD31" s="1103"/>
      <c r="AE31" s="1104"/>
      <c r="AF31" s="1099">
        <v>1087</v>
      </c>
      <c r="AG31" s="1100"/>
      <c r="AH31" s="1100"/>
      <c r="AI31" s="1100"/>
      <c r="AJ31" s="1101"/>
      <c r="AK31" s="1106">
        <v>1</v>
      </c>
      <c r="AL31" s="1043"/>
      <c r="AM31" s="1043"/>
      <c r="AN31" s="1043"/>
      <c r="AO31" s="1044"/>
      <c r="AP31" s="1035" t="s">
        <v>581</v>
      </c>
      <c r="AQ31" s="1035"/>
      <c r="AR31" s="1035"/>
      <c r="AS31" s="1035"/>
      <c r="AT31" s="1035"/>
      <c r="AU31" s="1035" t="s">
        <v>581</v>
      </c>
      <c r="AV31" s="1035"/>
      <c r="AW31" s="1035"/>
      <c r="AX31" s="1035"/>
      <c r="AY31" s="1035"/>
      <c r="AZ31" s="1105" t="s">
        <v>581</v>
      </c>
      <c r="BA31" s="1105"/>
      <c r="BB31" s="1105"/>
      <c r="BC31" s="1105"/>
      <c r="BD31" s="1105"/>
      <c r="BE31" s="1036" t="s">
        <v>407</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408</v>
      </c>
      <c r="C32" s="1095"/>
      <c r="D32" s="1095"/>
      <c r="E32" s="1095"/>
      <c r="F32" s="1095"/>
      <c r="G32" s="1095"/>
      <c r="H32" s="1095"/>
      <c r="I32" s="1095"/>
      <c r="J32" s="1095"/>
      <c r="K32" s="1095"/>
      <c r="L32" s="1095"/>
      <c r="M32" s="1095"/>
      <c r="N32" s="1095"/>
      <c r="O32" s="1095"/>
      <c r="P32" s="1096"/>
      <c r="Q32" s="1102">
        <v>734</v>
      </c>
      <c r="R32" s="1103"/>
      <c r="S32" s="1103"/>
      <c r="T32" s="1103"/>
      <c r="U32" s="1103"/>
      <c r="V32" s="1103">
        <v>719</v>
      </c>
      <c r="W32" s="1103"/>
      <c r="X32" s="1103"/>
      <c r="Y32" s="1103"/>
      <c r="Z32" s="1103"/>
      <c r="AA32" s="1103">
        <v>14</v>
      </c>
      <c r="AB32" s="1103"/>
      <c r="AC32" s="1103"/>
      <c r="AD32" s="1103"/>
      <c r="AE32" s="1104"/>
      <c r="AF32" s="1099">
        <v>14</v>
      </c>
      <c r="AG32" s="1100"/>
      <c r="AH32" s="1100"/>
      <c r="AI32" s="1100"/>
      <c r="AJ32" s="1101"/>
      <c r="AK32" s="1044">
        <v>316</v>
      </c>
      <c r="AL32" s="1035"/>
      <c r="AM32" s="1035"/>
      <c r="AN32" s="1035"/>
      <c r="AO32" s="1035"/>
      <c r="AP32" s="1035">
        <v>4033</v>
      </c>
      <c r="AQ32" s="1035"/>
      <c r="AR32" s="1035"/>
      <c r="AS32" s="1035"/>
      <c r="AT32" s="1035"/>
      <c r="AU32" s="1035">
        <v>2867</v>
      </c>
      <c r="AV32" s="1035"/>
      <c r="AW32" s="1035"/>
      <c r="AX32" s="1035"/>
      <c r="AY32" s="1035"/>
      <c r="AZ32" s="1105" t="s">
        <v>581</v>
      </c>
      <c r="BA32" s="1105"/>
      <c r="BB32" s="1105"/>
      <c r="BC32" s="1105"/>
      <c r="BD32" s="1105"/>
      <c r="BE32" s="1036" t="s">
        <v>409</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410</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390</v>
      </c>
      <c r="B63" s="1001" t="s">
        <v>411</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1213</v>
      </c>
      <c r="AG63" s="1023"/>
      <c r="AH63" s="1023"/>
      <c r="AI63" s="1023"/>
      <c r="AJ63" s="1086"/>
      <c r="AK63" s="1087"/>
      <c r="AL63" s="1027"/>
      <c r="AM63" s="1027"/>
      <c r="AN63" s="1027"/>
      <c r="AO63" s="1027"/>
      <c r="AP63" s="1023"/>
      <c r="AQ63" s="1023"/>
      <c r="AR63" s="1023"/>
      <c r="AS63" s="1023"/>
      <c r="AT63" s="1023"/>
      <c r="AU63" s="1023"/>
      <c r="AV63" s="1023"/>
      <c r="AW63" s="1023"/>
      <c r="AX63" s="1023"/>
      <c r="AY63" s="1023"/>
      <c r="AZ63" s="1081"/>
      <c r="BA63" s="1081"/>
      <c r="BB63" s="1081"/>
      <c r="BC63" s="1081"/>
      <c r="BD63" s="1081"/>
      <c r="BE63" s="1024"/>
      <c r="BF63" s="1024"/>
      <c r="BG63" s="1024"/>
      <c r="BH63" s="1024"/>
      <c r="BI63" s="1025"/>
      <c r="BJ63" s="1082" t="s">
        <v>392</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412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413</v>
      </c>
      <c r="B66" s="1060"/>
      <c r="C66" s="1060"/>
      <c r="D66" s="1060"/>
      <c r="E66" s="1060"/>
      <c r="F66" s="1060"/>
      <c r="G66" s="1060"/>
      <c r="H66" s="1060"/>
      <c r="I66" s="1060"/>
      <c r="J66" s="1060"/>
      <c r="K66" s="1060"/>
      <c r="L66" s="1060"/>
      <c r="M66" s="1060"/>
      <c r="N66" s="1060"/>
      <c r="O66" s="1060"/>
      <c r="P66" s="1061"/>
      <c r="Q66" s="1065" t="s">
        <v>395</v>
      </c>
      <c r="R66" s="1066"/>
      <c r="S66" s="1066"/>
      <c r="T66" s="1066"/>
      <c r="U66" s="1067"/>
      <c r="V66" s="1065" t="s">
        <v>414</v>
      </c>
      <c r="W66" s="1066"/>
      <c r="X66" s="1066"/>
      <c r="Y66" s="1066"/>
      <c r="Z66" s="1067"/>
      <c r="AA66" s="1065" t="s">
        <v>415</v>
      </c>
      <c r="AB66" s="1066"/>
      <c r="AC66" s="1066"/>
      <c r="AD66" s="1066"/>
      <c r="AE66" s="1067"/>
      <c r="AF66" s="1071" t="s">
        <v>398</v>
      </c>
      <c r="AG66" s="1072"/>
      <c r="AH66" s="1072"/>
      <c r="AI66" s="1072"/>
      <c r="AJ66" s="1073"/>
      <c r="AK66" s="1065" t="s">
        <v>416</v>
      </c>
      <c r="AL66" s="1060"/>
      <c r="AM66" s="1060"/>
      <c r="AN66" s="1060"/>
      <c r="AO66" s="1061"/>
      <c r="AP66" s="1065" t="s">
        <v>417</v>
      </c>
      <c r="AQ66" s="1066"/>
      <c r="AR66" s="1066"/>
      <c r="AS66" s="1066"/>
      <c r="AT66" s="1067"/>
      <c r="AU66" s="1065" t="s">
        <v>418</v>
      </c>
      <c r="AV66" s="1066"/>
      <c r="AW66" s="1066"/>
      <c r="AX66" s="1066"/>
      <c r="AY66" s="1067"/>
      <c r="AZ66" s="1065" t="s">
        <v>378</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583</v>
      </c>
      <c r="C68" s="1050"/>
      <c r="D68" s="1050"/>
      <c r="E68" s="1050"/>
      <c r="F68" s="1050"/>
      <c r="G68" s="1050"/>
      <c r="H68" s="1050"/>
      <c r="I68" s="1050"/>
      <c r="J68" s="1050"/>
      <c r="K68" s="1050"/>
      <c r="L68" s="1050"/>
      <c r="M68" s="1050"/>
      <c r="N68" s="1050"/>
      <c r="O68" s="1050"/>
      <c r="P68" s="1051"/>
      <c r="Q68" s="1052">
        <v>1465</v>
      </c>
      <c r="R68" s="1046"/>
      <c r="S68" s="1046"/>
      <c r="T68" s="1046"/>
      <c r="U68" s="1046"/>
      <c r="V68" s="1046">
        <v>1311</v>
      </c>
      <c r="W68" s="1046"/>
      <c r="X68" s="1046"/>
      <c r="Y68" s="1046"/>
      <c r="Z68" s="1046"/>
      <c r="AA68" s="1046">
        <v>154</v>
      </c>
      <c r="AB68" s="1046"/>
      <c r="AC68" s="1046"/>
      <c r="AD68" s="1046"/>
      <c r="AE68" s="1046"/>
      <c r="AF68" s="1046">
        <v>154</v>
      </c>
      <c r="AG68" s="1046"/>
      <c r="AH68" s="1046"/>
      <c r="AI68" s="1046"/>
      <c r="AJ68" s="1046"/>
      <c r="AK68" s="1046" t="s">
        <v>585</v>
      </c>
      <c r="AL68" s="1046"/>
      <c r="AM68" s="1046"/>
      <c r="AN68" s="1046"/>
      <c r="AO68" s="1046"/>
      <c r="AP68" s="1046" t="s">
        <v>585</v>
      </c>
      <c r="AQ68" s="1046"/>
      <c r="AR68" s="1046"/>
      <c r="AS68" s="1046"/>
      <c r="AT68" s="1046"/>
      <c r="AU68" s="1046" t="s">
        <v>585</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584</v>
      </c>
      <c r="C69" s="1039"/>
      <c r="D69" s="1039"/>
      <c r="E69" s="1039"/>
      <c r="F69" s="1039"/>
      <c r="G69" s="1039"/>
      <c r="H69" s="1039"/>
      <c r="I69" s="1039"/>
      <c r="J69" s="1039"/>
      <c r="K69" s="1039"/>
      <c r="L69" s="1039"/>
      <c r="M69" s="1039"/>
      <c r="N69" s="1039"/>
      <c r="O69" s="1039"/>
      <c r="P69" s="1040"/>
      <c r="Q69" s="1041">
        <v>434039</v>
      </c>
      <c r="R69" s="1035"/>
      <c r="S69" s="1035"/>
      <c r="T69" s="1035"/>
      <c r="U69" s="1035"/>
      <c r="V69" s="1035">
        <v>424630</v>
      </c>
      <c r="W69" s="1035"/>
      <c r="X69" s="1035"/>
      <c r="Y69" s="1035"/>
      <c r="Z69" s="1035"/>
      <c r="AA69" s="1035">
        <v>9409</v>
      </c>
      <c r="AB69" s="1035"/>
      <c r="AC69" s="1035"/>
      <c r="AD69" s="1035"/>
      <c r="AE69" s="1035"/>
      <c r="AF69" s="1035">
        <v>9409</v>
      </c>
      <c r="AG69" s="1035"/>
      <c r="AH69" s="1035"/>
      <c r="AI69" s="1035"/>
      <c r="AJ69" s="1035"/>
      <c r="AK69" s="1035">
        <v>840</v>
      </c>
      <c r="AL69" s="1035"/>
      <c r="AM69" s="1035"/>
      <c r="AN69" s="1035"/>
      <c r="AO69" s="1035"/>
      <c r="AP69" s="1035" t="s">
        <v>585</v>
      </c>
      <c r="AQ69" s="1035"/>
      <c r="AR69" s="1035"/>
      <c r="AS69" s="1035"/>
      <c r="AT69" s="1035"/>
      <c r="AU69" s="1035" t="s">
        <v>585</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c r="C70" s="1039"/>
      <c r="D70" s="1039"/>
      <c r="E70" s="1039"/>
      <c r="F70" s="1039"/>
      <c r="G70" s="1039"/>
      <c r="H70" s="1039"/>
      <c r="I70" s="1039"/>
      <c r="J70" s="1039"/>
      <c r="K70" s="1039"/>
      <c r="L70" s="1039"/>
      <c r="M70" s="1039"/>
      <c r="N70" s="1039"/>
      <c r="O70" s="1039"/>
      <c r="P70" s="1040"/>
      <c r="Q70" s="1041"/>
      <c r="R70" s="1035"/>
      <c r="S70" s="1035"/>
      <c r="T70" s="1035"/>
      <c r="U70" s="1035"/>
      <c r="V70" s="1035"/>
      <c r="W70" s="1035"/>
      <c r="X70" s="1035"/>
      <c r="Y70" s="1035"/>
      <c r="Z70" s="1035"/>
      <c r="AA70" s="1035"/>
      <c r="AB70" s="1035"/>
      <c r="AC70" s="1035"/>
      <c r="AD70" s="1035"/>
      <c r="AE70" s="1035"/>
      <c r="AF70" s="1035"/>
      <c r="AG70" s="1035"/>
      <c r="AH70" s="1035"/>
      <c r="AI70" s="1035"/>
      <c r="AJ70" s="1035"/>
      <c r="AK70" s="1035"/>
      <c r="AL70" s="1035"/>
      <c r="AM70" s="1035"/>
      <c r="AN70" s="1035"/>
      <c r="AO70" s="1035"/>
      <c r="AP70" s="1035"/>
      <c r="AQ70" s="1035"/>
      <c r="AR70" s="1035"/>
      <c r="AS70" s="1035"/>
      <c r="AT70" s="1035"/>
      <c r="AU70" s="1035"/>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c r="C71" s="1039"/>
      <c r="D71" s="1039"/>
      <c r="E71" s="1039"/>
      <c r="F71" s="1039"/>
      <c r="G71" s="1039"/>
      <c r="H71" s="1039"/>
      <c r="I71" s="1039"/>
      <c r="J71" s="1039"/>
      <c r="K71" s="1039"/>
      <c r="L71" s="1039"/>
      <c r="M71" s="1039"/>
      <c r="N71" s="1039"/>
      <c r="O71" s="1039"/>
      <c r="P71" s="1040"/>
      <c r="Q71" s="1041"/>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390</v>
      </c>
      <c r="B88" s="1001" t="s">
        <v>419</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1001" t="s">
        <v>420</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421</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422</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425</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426</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427</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428</v>
      </c>
      <c r="AB109" s="960"/>
      <c r="AC109" s="960"/>
      <c r="AD109" s="960"/>
      <c r="AE109" s="961"/>
      <c r="AF109" s="962" t="s">
        <v>429</v>
      </c>
      <c r="AG109" s="960"/>
      <c r="AH109" s="960"/>
      <c r="AI109" s="960"/>
      <c r="AJ109" s="961"/>
      <c r="AK109" s="962" t="s">
        <v>305</v>
      </c>
      <c r="AL109" s="960"/>
      <c r="AM109" s="960"/>
      <c r="AN109" s="960"/>
      <c r="AO109" s="961"/>
      <c r="AP109" s="962" t="s">
        <v>430</v>
      </c>
      <c r="AQ109" s="960"/>
      <c r="AR109" s="960"/>
      <c r="AS109" s="960"/>
      <c r="AT109" s="993"/>
      <c r="AU109" s="959" t="s">
        <v>427</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428</v>
      </c>
      <c r="BR109" s="960"/>
      <c r="BS109" s="960"/>
      <c r="BT109" s="960"/>
      <c r="BU109" s="961"/>
      <c r="BV109" s="962" t="s">
        <v>429</v>
      </c>
      <c r="BW109" s="960"/>
      <c r="BX109" s="960"/>
      <c r="BY109" s="960"/>
      <c r="BZ109" s="961"/>
      <c r="CA109" s="962" t="s">
        <v>305</v>
      </c>
      <c r="CB109" s="960"/>
      <c r="CC109" s="960"/>
      <c r="CD109" s="960"/>
      <c r="CE109" s="961"/>
      <c r="CF109" s="1000" t="s">
        <v>430</v>
      </c>
      <c r="CG109" s="1000"/>
      <c r="CH109" s="1000"/>
      <c r="CI109" s="1000"/>
      <c r="CJ109" s="1000"/>
      <c r="CK109" s="962" t="s">
        <v>431</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428</v>
      </c>
      <c r="DH109" s="960"/>
      <c r="DI109" s="960"/>
      <c r="DJ109" s="960"/>
      <c r="DK109" s="961"/>
      <c r="DL109" s="962" t="s">
        <v>429</v>
      </c>
      <c r="DM109" s="960"/>
      <c r="DN109" s="960"/>
      <c r="DO109" s="960"/>
      <c r="DP109" s="961"/>
      <c r="DQ109" s="962" t="s">
        <v>305</v>
      </c>
      <c r="DR109" s="960"/>
      <c r="DS109" s="960"/>
      <c r="DT109" s="960"/>
      <c r="DU109" s="961"/>
      <c r="DV109" s="962" t="s">
        <v>430</v>
      </c>
      <c r="DW109" s="960"/>
      <c r="DX109" s="960"/>
      <c r="DY109" s="960"/>
      <c r="DZ109" s="993"/>
    </row>
    <row r="110" spans="1:131" s="226" customFormat="1" ht="26.25" customHeight="1" x14ac:dyDescent="0.15">
      <c r="A110" s="871" t="s">
        <v>432</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645983</v>
      </c>
      <c r="AB110" s="953"/>
      <c r="AC110" s="953"/>
      <c r="AD110" s="953"/>
      <c r="AE110" s="954"/>
      <c r="AF110" s="955">
        <v>600670</v>
      </c>
      <c r="AG110" s="953"/>
      <c r="AH110" s="953"/>
      <c r="AI110" s="953"/>
      <c r="AJ110" s="954"/>
      <c r="AK110" s="955">
        <v>642104</v>
      </c>
      <c r="AL110" s="953"/>
      <c r="AM110" s="953"/>
      <c r="AN110" s="953"/>
      <c r="AO110" s="954"/>
      <c r="AP110" s="956">
        <v>12.3</v>
      </c>
      <c r="AQ110" s="957"/>
      <c r="AR110" s="957"/>
      <c r="AS110" s="957"/>
      <c r="AT110" s="958"/>
      <c r="AU110" s="994" t="s">
        <v>73</v>
      </c>
      <c r="AV110" s="995"/>
      <c r="AW110" s="995"/>
      <c r="AX110" s="995"/>
      <c r="AY110" s="995"/>
      <c r="AZ110" s="924" t="s">
        <v>433</v>
      </c>
      <c r="BA110" s="872"/>
      <c r="BB110" s="872"/>
      <c r="BC110" s="872"/>
      <c r="BD110" s="872"/>
      <c r="BE110" s="872"/>
      <c r="BF110" s="872"/>
      <c r="BG110" s="872"/>
      <c r="BH110" s="872"/>
      <c r="BI110" s="872"/>
      <c r="BJ110" s="872"/>
      <c r="BK110" s="872"/>
      <c r="BL110" s="872"/>
      <c r="BM110" s="872"/>
      <c r="BN110" s="872"/>
      <c r="BO110" s="872"/>
      <c r="BP110" s="873"/>
      <c r="BQ110" s="925">
        <v>7368124</v>
      </c>
      <c r="BR110" s="906"/>
      <c r="BS110" s="906"/>
      <c r="BT110" s="906"/>
      <c r="BU110" s="906"/>
      <c r="BV110" s="906">
        <v>8268434</v>
      </c>
      <c r="BW110" s="906"/>
      <c r="BX110" s="906"/>
      <c r="BY110" s="906"/>
      <c r="BZ110" s="906"/>
      <c r="CA110" s="906">
        <v>8394784</v>
      </c>
      <c r="CB110" s="906"/>
      <c r="CC110" s="906"/>
      <c r="CD110" s="906"/>
      <c r="CE110" s="906"/>
      <c r="CF110" s="930">
        <v>160.6</v>
      </c>
      <c r="CG110" s="931"/>
      <c r="CH110" s="931"/>
      <c r="CI110" s="931"/>
      <c r="CJ110" s="931"/>
      <c r="CK110" s="990" t="s">
        <v>434</v>
      </c>
      <c r="CL110" s="883"/>
      <c r="CM110" s="924" t="s">
        <v>435</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436</v>
      </c>
      <c r="DH110" s="906"/>
      <c r="DI110" s="906"/>
      <c r="DJ110" s="906"/>
      <c r="DK110" s="906"/>
      <c r="DL110" s="906" t="s">
        <v>436</v>
      </c>
      <c r="DM110" s="906"/>
      <c r="DN110" s="906"/>
      <c r="DO110" s="906"/>
      <c r="DP110" s="906"/>
      <c r="DQ110" s="906" t="s">
        <v>437</v>
      </c>
      <c r="DR110" s="906"/>
      <c r="DS110" s="906"/>
      <c r="DT110" s="906"/>
      <c r="DU110" s="906"/>
      <c r="DV110" s="907" t="s">
        <v>392</v>
      </c>
      <c r="DW110" s="907"/>
      <c r="DX110" s="907"/>
      <c r="DY110" s="907"/>
      <c r="DZ110" s="908"/>
    </row>
    <row r="111" spans="1:131" s="226" customFormat="1" ht="26.25" customHeight="1" x14ac:dyDescent="0.15">
      <c r="A111" s="838" t="s">
        <v>438</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436</v>
      </c>
      <c r="AB111" s="983"/>
      <c r="AC111" s="983"/>
      <c r="AD111" s="983"/>
      <c r="AE111" s="984"/>
      <c r="AF111" s="985" t="s">
        <v>392</v>
      </c>
      <c r="AG111" s="983"/>
      <c r="AH111" s="983"/>
      <c r="AI111" s="983"/>
      <c r="AJ111" s="984"/>
      <c r="AK111" s="985" t="s">
        <v>392</v>
      </c>
      <c r="AL111" s="983"/>
      <c r="AM111" s="983"/>
      <c r="AN111" s="983"/>
      <c r="AO111" s="984"/>
      <c r="AP111" s="986" t="s">
        <v>437</v>
      </c>
      <c r="AQ111" s="987"/>
      <c r="AR111" s="987"/>
      <c r="AS111" s="987"/>
      <c r="AT111" s="988"/>
      <c r="AU111" s="996"/>
      <c r="AV111" s="997"/>
      <c r="AW111" s="997"/>
      <c r="AX111" s="997"/>
      <c r="AY111" s="997"/>
      <c r="AZ111" s="879" t="s">
        <v>439</v>
      </c>
      <c r="BA111" s="816"/>
      <c r="BB111" s="816"/>
      <c r="BC111" s="816"/>
      <c r="BD111" s="816"/>
      <c r="BE111" s="816"/>
      <c r="BF111" s="816"/>
      <c r="BG111" s="816"/>
      <c r="BH111" s="816"/>
      <c r="BI111" s="816"/>
      <c r="BJ111" s="816"/>
      <c r="BK111" s="816"/>
      <c r="BL111" s="816"/>
      <c r="BM111" s="816"/>
      <c r="BN111" s="816"/>
      <c r="BO111" s="816"/>
      <c r="BP111" s="817"/>
      <c r="BQ111" s="880" t="s">
        <v>392</v>
      </c>
      <c r="BR111" s="881"/>
      <c r="BS111" s="881"/>
      <c r="BT111" s="881"/>
      <c r="BU111" s="881"/>
      <c r="BV111" s="881" t="s">
        <v>392</v>
      </c>
      <c r="BW111" s="881"/>
      <c r="BX111" s="881"/>
      <c r="BY111" s="881"/>
      <c r="BZ111" s="881"/>
      <c r="CA111" s="881" t="s">
        <v>392</v>
      </c>
      <c r="CB111" s="881"/>
      <c r="CC111" s="881"/>
      <c r="CD111" s="881"/>
      <c r="CE111" s="881"/>
      <c r="CF111" s="939" t="s">
        <v>437</v>
      </c>
      <c r="CG111" s="940"/>
      <c r="CH111" s="940"/>
      <c r="CI111" s="940"/>
      <c r="CJ111" s="940"/>
      <c r="CK111" s="991"/>
      <c r="CL111" s="885"/>
      <c r="CM111" s="879" t="s">
        <v>440</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436</v>
      </c>
      <c r="DH111" s="881"/>
      <c r="DI111" s="881"/>
      <c r="DJ111" s="881"/>
      <c r="DK111" s="881"/>
      <c r="DL111" s="881" t="s">
        <v>392</v>
      </c>
      <c r="DM111" s="881"/>
      <c r="DN111" s="881"/>
      <c r="DO111" s="881"/>
      <c r="DP111" s="881"/>
      <c r="DQ111" s="881" t="s">
        <v>436</v>
      </c>
      <c r="DR111" s="881"/>
      <c r="DS111" s="881"/>
      <c r="DT111" s="881"/>
      <c r="DU111" s="881"/>
      <c r="DV111" s="858" t="s">
        <v>437</v>
      </c>
      <c r="DW111" s="858"/>
      <c r="DX111" s="858"/>
      <c r="DY111" s="858"/>
      <c r="DZ111" s="859"/>
    </row>
    <row r="112" spans="1:131" s="226" customFormat="1" ht="26.25" customHeight="1" x14ac:dyDescent="0.15">
      <c r="A112" s="976" t="s">
        <v>441</v>
      </c>
      <c r="B112" s="977"/>
      <c r="C112" s="816" t="s">
        <v>442</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436</v>
      </c>
      <c r="AB112" s="844"/>
      <c r="AC112" s="844"/>
      <c r="AD112" s="844"/>
      <c r="AE112" s="845"/>
      <c r="AF112" s="846" t="s">
        <v>392</v>
      </c>
      <c r="AG112" s="844"/>
      <c r="AH112" s="844"/>
      <c r="AI112" s="844"/>
      <c r="AJ112" s="845"/>
      <c r="AK112" s="846" t="s">
        <v>436</v>
      </c>
      <c r="AL112" s="844"/>
      <c r="AM112" s="844"/>
      <c r="AN112" s="844"/>
      <c r="AO112" s="845"/>
      <c r="AP112" s="888" t="s">
        <v>392</v>
      </c>
      <c r="AQ112" s="889"/>
      <c r="AR112" s="889"/>
      <c r="AS112" s="889"/>
      <c r="AT112" s="890"/>
      <c r="AU112" s="996"/>
      <c r="AV112" s="997"/>
      <c r="AW112" s="997"/>
      <c r="AX112" s="997"/>
      <c r="AY112" s="997"/>
      <c r="AZ112" s="879" t="s">
        <v>443</v>
      </c>
      <c r="BA112" s="816"/>
      <c r="BB112" s="816"/>
      <c r="BC112" s="816"/>
      <c r="BD112" s="816"/>
      <c r="BE112" s="816"/>
      <c r="BF112" s="816"/>
      <c r="BG112" s="816"/>
      <c r="BH112" s="816"/>
      <c r="BI112" s="816"/>
      <c r="BJ112" s="816"/>
      <c r="BK112" s="816"/>
      <c r="BL112" s="816"/>
      <c r="BM112" s="816"/>
      <c r="BN112" s="816"/>
      <c r="BO112" s="816"/>
      <c r="BP112" s="817"/>
      <c r="BQ112" s="880">
        <v>3507703</v>
      </c>
      <c r="BR112" s="881"/>
      <c r="BS112" s="881"/>
      <c r="BT112" s="881"/>
      <c r="BU112" s="881"/>
      <c r="BV112" s="881">
        <v>3190181</v>
      </c>
      <c r="BW112" s="881"/>
      <c r="BX112" s="881"/>
      <c r="BY112" s="881"/>
      <c r="BZ112" s="881"/>
      <c r="CA112" s="881">
        <v>2867150</v>
      </c>
      <c r="CB112" s="881"/>
      <c r="CC112" s="881"/>
      <c r="CD112" s="881"/>
      <c r="CE112" s="881"/>
      <c r="CF112" s="939">
        <v>54.8</v>
      </c>
      <c r="CG112" s="940"/>
      <c r="CH112" s="940"/>
      <c r="CI112" s="940"/>
      <c r="CJ112" s="940"/>
      <c r="CK112" s="991"/>
      <c r="CL112" s="885"/>
      <c r="CM112" s="879" t="s">
        <v>444</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436</v>
      </c>
      <c r="DH112" s="881"/>
      <c r="DI112" s="881"/>
      <c r="DJ112" s="881"/>
      <c r="DK112" s="881"/>
      <c r="DL112" s="881" t="s">
        <v>436</v>
      </c>
      <c r="DM112" s="881"/>
      <c r="DN112" s="881"/>
      <c r="DO112" s="881"/>
      <c r="DP112" s="881"/>
      <c r="DQ112" s="881" t="s">
        <v>392</v>
      </c>
      <c r="DR112" s="881"/>
      <c r="DS112" s="881"/>
      <c r="DT112" s="881"/>
      <c r="DU112" s="881"/>
      <c r="DV112" s="858" t="s">
        <v>392</v>
      </c>
      <c r="DW112" s="858"/>
      <c r="DX112" s="858"/>
      <c r="DY112" s="858"/>
      <c r="DZ112" s="859"/>
    </row>
    <row r="113" spans="1:130" s="226" customFormat="1" ht="26.25" customHeight="1" x14ac:dyDescent="0.15">
      <c r="A113" s="978"/>
      <c r="B113" s="979"/>
      <c r="C113" s="816" t="s">
        <v>445</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304003</v>
      </c>
      <c r="AB113" s="983"/>
      <c r="AC113" s="983"/>
      <c r="AD113" s="983"/>
      <c r="AE113" s="984"/>
      <c r="AF113" s="985">
        <v>259966</v>
      </c>
      <c r="AG113" s="983"/>
      <c r="AH113" s="983"/>
      <c r="AI113" s="983"/>
      <c r="AJ113" s="984"/>
      <c r="AK113" s="985">
        <v>268534</v>
      </c>
      <c r="AL113" s="983"/>
      <c r="AM113" s="983"/>
      <c r="AN113" s="983"/>
      <c r="AO113" s="984"/>
      <c r="AP113" s="986">
        <v>5.0999999999999996</v>
      </c>
      <c r="AQ113" s="987"/>
      <c r="AR113" s="987"/>
      <c r="AS113" s="987"/>
      <c r="AT113" s="988"/>
      <c r="AU113" s="996"/>
      <c r="AV113" s="997"/>
      <c r="AW113" s="997"/>
      <c r="AX113" s="997"/>
      <c r="AY113" s="997"/>
      <c r="AZ113" s="879" t="s">
        <v>446</v>
      </c>
      <c r="BA113" s="816"/>
      <c r="BB113" s="816"/>
      <c r="BC113" s="816"/>
      <c r="BD113" s="816"/>
      <c r="BE113" s="816"/>
      <c r="BF113" s="816"/>
      <c r="BG113" s="816"/>
      <c r="BH113" s="816"/>
      <c r="BI113" s="816"/>
      <c r="BJ113" s="816"/>
      <c r="BK113" s="816"/>
      <c r="BL113" s="816"/>
      <c r="BM113" s="816"/>
      <c r="BN113" s="816"/>
      <c r="BO113" s="816"/>
      <c r="BP113" s="817"/>
      <c r="BQ113" s="880">
        <v>386814</v>
      </c>
      <c r="BR113" s="881"/>
      <c r="BS113" s="881"/>
      <c r="BT113" s="881"/>
      <c r="BU113" s="881"/>
      <c r="BV113" s="881">
        <v>364906</v>
      </c>
      <c r="BW113" s="881"/>
      <c r="BX113" s="881"/>
      <c r="BY113" s="881"/>
      <c r="BZ113" s="881"/>
      <c r="CA113" s="881">
        <v>364309</v>
      </c>
      <c r="CB113" s="881"/>
      <c r="CC113" s="881"/>
      <c r="CD113" s="881"/>
      <c r="CE113" s="881"/>
      <c r="CF113" s="939">
        <v>7</v>
      </c>
      <c r="CG113" s="940"/>
      <c r="CH113" s="940"/>
      <c r="CI113" s="940"/>
      <c r="CJ113" s="940"/>
      <c r="CK113" s="991"/>
      <c r="CL113" s="885"/>
      <c r="CM113" s="879" t="s">
        <v>447</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392</v>
      </c>
      <c r="DH113" s="844"/>
      <c r="DI113" s="844"/>
      <c r="DJ113" s="844"/>
      <c r="DK113" s="845"/>
      <c r="DL113" s="846" t="s">
        <v>392</v>
      </c>
      <c r="DM113" s="844"/>
      <c r="DN113" s="844"/>
      <c r="DO113" s="844"/>
      <c r="DP113" s="845"/>
      <c r="DQ113" s="846" t="s">
        <v>392</v>
      </c>
      <c r="DR113" s="844"/>
      <c r="DS113" s="844"/>
      <c r="DT113" s="844"/>
      <c r="DU113" s="845"/>
      <c r="DV113" s="888" t="s">
        <v>392</v>
      </c>
      <c r="DW113" s="889"/>
      <c r="DX113" s="889"/>
      <c r="DY113" s="889"/>
      <c r="DZ113" s="890"/>
    </row>
    <row r="114" spans="1:130" s="226" customFormat="1" ht="26.25" customHeight="1" x14ac:dyDescent="0.15">
      <c r="A114" s="978"/>
      <c r="B114" s="979"/>
      <c r="C114" s="816" t="s">
        <v>448</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2955</v>
      </c>
      <c r="AB114" s="844"/>
      <c r="AC114" s="844"/>
      <c r="AD114" s="844"/>
      <c r="AE114" s="845"/>
      <c r="AF114" s="846">
        <v>22642</v>
      </c>
      <c r="AG114" s="844"/>
      <c r="AH114" s="844"/>
      <c r="AI114" s="844"/>
      <c r="AJ114" s="845"/>
      <c r="AK114" s="846">
        <v>32805</v>
      </c>
      <c r="AL114" s="844"/>
      <c r="AM114" s="844"/>
      <c r="AN114" s="844"/>
      <c r="AO114" s="845"/>
      <c r="AP114" s="888">
        <v>0.6</v>
      </c>
      <c r="AQ114" s="889"/>
      <c r="AR114" s="889"/>
      <c r="AS114" s="889"/>
      <c r="AT114" s="890"/>
      <c r="AU114" s="996"/>
      <c r="AV114" s="997"/>
      <c r="AW114" s="997"/>
      <c r="AX114" s="997"/>
      <c r="AY114" s="997"/>
      <c r="AZ114" s="879" t="s">
        <v>449</v>
      </c>
      <c r="BA114" s="816"/>
      <c r="BB114" s="816"/>
      <c r="BC114" s="816"/>
      <c r="BD114" s="816"/>
      <c r="BE114" s="816"/>
      <c r="BF114" s="816"/>
      <c r="BG114" s="816"/>
      <c r="BH114" s="816"/>
      <c r="BI114" s="816"/>
      <c r="BJ114" s="816"/>
      <c r="BK114" s="816"/>
      <c r="BL114" s="816"/>
      <c r="BM114" s="816"/>
      <c r="BN114" s="816"/>
      <c r="BO114" s="816"/>
      <c r="BP114" s="817"/>
      <c r="BQ114" s="880">
        <v>844043</v>
      </c>
      <c r="BR114" s="881"/>
      <c r="BS114" s="881"/>
      <c r="BT114" s="881"/>
      <c r="BU114" s="881"/>
      <c r="BV114" s="881">
        <v>835622</v>
      </c>
      <c r="BW114" s="881"/>
      <c r="BX114" s="881"/>
      <c r="BY114" s="881"/>
      <c r="BZ114" s="881"/>
      <c r="CA114" s="881">
        <v>800302</v>
      </c>
      <c r="CB114" s="881"/>
      <c r="CC114" s="881"/>
      <c r="CD114" s="881"/>
      <c r="CE114" s="881"/>
      <c r="CF114" s="939">
        <v>15.3</v>
      </c>
      <c r="CG114" s="940"/>
      <c r="CH114" s="940"/>
      <c r="CI114" s="940"/>
      <c r="CJ114" s="940"/>
      <c r="CK114" s="991"/>
      <c r="CL114" s="885"/>
      <c r="CM114" s="879" t="s">
        <v>450</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436</v>
      </c>
      <c r="DH114" s="844"/>
      <c r="DI114" s="844"/>
      <c r="DJ114" s="844"/>
      <c r="DK114" s="845"/>
      <c r="DL114" s="846" t="s">
        <v>436</v>
      </c>
      <c r="DM114" s="844"/>
      <c r="DN114" s="844"/>
      <c r="DO114" s="844"/>
      <c r="DP114" s="845"/>
      <c r="DQ114" s="846" t="s">
        <v>436</v>
      </c>
      <c r="DR114" s="844"/>
      <c r="DS114" s="844"/>
      <c r="DT114" s="844"/>
      <c r="DU114" s="845"/>
      <c r="DV114" s="888" t="s">
        <v>436</v>
      </c>
      <c r="DW114" s="889"/>
      <c r="DX114" s="889"/>
      <c r="DY114" s="889"/>
      <c r="DZ114" s="890"/>
    </row>
    <row r="115" spans="1:130" s="226" customFormat="1" ht="26.25" customHeight="1" x14ac:dyDescent="0.15">
      <c r="A115" s="978"/>
      <c r="B115" s="979"/>
      <c r="C115" s="816" t="s">
        <v>451</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436</v>
      </c>
      <c r="AB115" s="983"/>
      <c r="AC115" s="983"/>
      <c r="AD115" s="983"/>
      <c r="AE115" s="984"/>
      <c r="AF115" s="985" t="s">
        <v>436</v>
      </c>
      <c r="AG115" s="983"/>
      <c r="AH115" s="983"/>
      <c r="AI115" s="983"/>
      <c r="AJ115" s="984"/>
      <c r="AK115" s="985" t="s">
        <v>436</v>
      </c>
      <c r="AL115" s="983"/>
      <c r="AM115" s="983"/>
      <c r="AN115" s="983"/>
      <c r="AO115" s="984"/>
      <c r="AP115" s="986" t="s">
        <v>392</v>
      </c>
      <c r="AQ115" s="987"/>
      <c r="AR115" s="987"/>
      <c r="AS115" s="987"/>
      <c r="AT115" s="988"/>
      <c r="AU115" s="996"/>
      <c r="AV115" s="997"/>
      <c r="AW115" s="997"/>
      <c r="AX115" s="997"/>
      <c r="AY115" s="997"/>
      <c r="AZ115" s="879" t="s">
        <v>452</v>
      </c>
      <c r="BA115" s="816"/>
      <c r="BB115" s="816"/>
      <c r="BC115" s="816"/>
      <c r="BD115" s="816"/>
      <c r="BE115" s="816"/>
      <c r="BF115" s="816"/>
      <c r="BG115" s="816"/>
      <c r="BH115" s="816"/>
      <c r="BI115" s="816"/>
      <c r="BJ115" s="816"/>
      <c r="BK115" s="816"/>
      <c r="BL115" s="816"/>
      <c r="BM115" s="816"/>
      <c r="BN115" s="816"/>
      <c r="BO115" s="816"/>
      <c r="BP115" s="817"/>
      <c r="BQ115" s="880" t="s">
        <v>392</v>
      </c>
      <c r="BR115" s="881"/>
      <c r="BS115" s="881"/>
      <c r="BT115" s="881"/>
      <c r="BU115" s="881"/>
      <c r="BV115" s="881" t="s">
        <v>436</v>
      </c>
      <c r="BW115" s="881"/>
      <c r="BX115" s="881"/>
      <c r="BY115" s="881"/>
      <c r="BZ115" s="881"/>
      <c r="CA115" s="881" t="s">
        <v>436</v>
      </c>
      <c r="CB115" s="881"/>
      <c r="CC115" s="881"/>
      <c r="CD115" s="881"/>
      <c r="CE115" s="881"/>
      <c r="CF115" s="939" t="s">
        <v>392</v>
      </c>
      <c r="CG115" s="940"/>
      <c r="CH115" s="940"/>
      <c r="CI115" s="940"/>
      <c r="CJ115" s="940"/>
      <c r="CK115" s="991"/>
      <c r="CL115" s="885"/>
      <c r="CM115" s="879" t="s">
        <v>453</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436</v>
      </c>
      <c r="DH115" s="844"/>
      <c r="DI115" s="844"/>
      <c r="DJ115" s="844"/>
      <c r="DK115" s="845"/>
      <c r="DL115" s="846" t="s">
        <v>436</v>
      </c>
      <c r="DM115" s="844"/>
      <c r="DN115" s="844"/>
      <c r="DO115" s="844"/>
      <c r="DP115" s="845"/>
      <c r="DQ115" s="846" t="s">
        <v>392</v>
      </c>
      <c r="DR115" s="844"/>
      <c r="DS115" s="844"/>
      <c r="DT115" s="844"/>
      <c r="DU115" s="845"/>
      <c r="DV115" s="888" t="s">
        <v>392</v>
      </c>
      <c r="DW115" s="889"/>
      <c r="DX115" s="889"/>
      <c r="DY115" s="889"/>
      <c r="DZ115" s="890"/>
    </row>
    <row r="116" spans="1:130" s="226" customFormat="1" ht="26.25" customHeight="1" x14ac:dyDescent="0.15">
      <c r="A116" s="980"/>
      <c r="B116" s="981"/>
      <c r="C116" s="903" t="s">
        <v>454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436</v>
      </c>
      <c r="AB116" s="844"/>
      <c r="AC116" s="844"/>
      <c r="AD116" s="844"/>
      <c r="AE116" s="845"/>
      <c r="AF116" s="846" t="s">
        <v>392</v>
      </c>
      <c r="AG116" s="844"/>
      <c r="AH116" s="844"/>
      <c r="AI116" s="844"/>
      <c r="AJ116" s="845"/>
      <c r="AK116" s="846" t="s">
        <v>392</v>
      </c>
      <c r="AL116" s="844"/>
      <c r="AM116" s="844"/>
      <c r="AN116" s="844"/>
      <c r="AO116" s="845"/>
      <c r="AP116" s="888" t="s">
        <v>436</v>
      </c>
      <c r="AQ116" s="889"/>
      <c r="AR116" s="889"/>
      <c r="AS116" s="889"/>
      <c r="AT116" s="890"/>
      <c r="AU116" s="996"/>
      <c r="AV116" s="997"/>
      <c r="AW116" s="997"/>
      <c r="AX116" s="997"/>
      <c r="AY116" s="997"/>
      <c r="AZ116" s="973" t="s">
        <v>455</v>
      </c>
      <c r="BA116" s="974"/>
      <c r="BB116" s="974"/>
      <c r="BC116" s="974"/>
      <c r="BD116" s="974"/>
      <c r="BE116" s="974"/>
      <c r="BF116" s="974"/>
      <c r="BG116" s="974"/>
      <c r="BH116" s="974"/>
      <c r="BI116" s="974"/>
      <c r="BJ116" s="974"/>
      <c r="BK116" s="974"/>
      <c r="BL116" s="974"/>
      <c r="BM116" s="974"/>
      <c r="BN116" s="974"/>
      <c r="BO116" s="974"/>
      <c r="BP116" s="975"/>
      <c r="BQ116" s="880" t="s">
        <v>392</v>
      </c>
      <c r="BR116" s="881"/>
      <c r="BS116" s="881"/>
      <c r="BT116" s="881"/>
      <c r="BU116" s="881"/>
      <c r="BV116" s="881" t="s">
        <v>392</v>
      </c>
      <c r="BW116" s="881"/>
      <c r="BX116" s="881"/>
      <c r="BY116" s="881"/>
      <c r="BZ116" s="881"/>
      <c r="CA116" s="881" t="s">
        <v>392</v>
      </c>
      <c r="CB116" s="881"/>
      <c r="CC116" s="881"/>
      <c r="CD116" s="881"/>
      <c r="CE116" s="881"/>
      <c r="CF116" s="939" t="s">
        <v>392</v>
      </c>
      <c r="CG116" s="940"/>
      <c r="CH116" s="940"/>
      <c r="CI116" s="940"/>
      <c r="CJ116" s="940"/>
      <c r="CK116" s="991"/>
      <c r="CL116" s="885"/>
      <c r="CM116" s="879" t="s">
        <v>456</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392</v>
      </c>
      <c r="DH116" s="844"/>
      <c r="DI116" s="844"/>
      <c r="DJ116" s="844"/>
      <c r="DK116" s="845"/>
      <c r="DL116" s="846" t="s">
        <v>436</v>
      </c>
      <c r="DM116" s="844"/>
      <c r="DN116" s="844"/>
      <c r="DO116" s="844"/>
      <c r="DP116" s="845"/>
      <c r="DQ116" s="846" t="s">
        <v>436</v>
      </c>
      <c r="DR116" s="844"/>
      <c r="DS116" s="844"/>
      <c r="DT116" s="844"/>
      <c r="DU116" s="845"/>
      <c r="DV116" s="888" t="s">
        <v>436</v>
      </c>
      <c r="DW116" s="889"/>
      <c r="DX116" s="889"/>
      <c r="DY116" s="889"/>
      <c r="DZ116" s="890"/>
    </row>
    <row r="117" spans="1:130" s="226" customFormat="1" ht="26.25" customHeight="1" x14ac:dyDescent="0.15">
      <c r="A117" s="959" t="s">
        <v>188</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457</v>
      </c>
      <c r="Z117" s="961"/>
      <c r="AA117" s="966">
        <v>952941</v>
      </c>
      <c r="AB117" s="967"/>
      <c r="AC117" s="967"/>
      <c r="AD117" s="967"/>
      <c r="AE117" s="968"/>
      <c r="AF117" s="969">
        <v>883278</v>
      </c>
      <c r="AG117" s="967"/>
      <c r="AH117" s="967"/>
      <c r="AI117" s="967"/>
      <c r="AJ117" s="968"/>
      <c r="AK117" s="969">
        <v>943443</v>
      </c>
      <c r="AL117" s="967"/>
      <c r="AM117" s="967"/>
      <c r="AN117" s="967"/>
      <c r="AO117" s="968"/>
      <c r="AP117" s="970"/>
      <c r="AQ117" s="971"/>
      <c r="AR117" s="971"/>
      <c r="AS117" s="971"/>
      <c r="AT117" s="972"/>
      <c r="AU117" s="996"/>
      <c r="AV117" s="997"/>
      <c r="AW117" s="997"/>
      <c r="AX117" s="997"/>
      <c r="AY117" s="997"/>
      <c r="AZ117" s="927" t="s">
        <v>458</v>
      </c>
      <c r="BA117" s="928"/>
      <c r="BB117" s="928"/>
      <c r="BC117" s="928"/>
      <c r="BD117" s="928"/>
      <c r="BE117" s="928"/>
      <c r="BF117" s="928"/>
      <c r="BG117" s="928"/>
      <c r="BH117" s="928"/>
      <c r="BI117" s="928"/>
      <c r="BJ117" s="928"/>
      <c r="BK117" s="928"/>
      <c r="BL117" s="928"/>
      <c r="BM117" s="928"/>
      <c r="BN117" s="928"/>
      <c r="BO117" s="928"/>
      <c r="BP117" s="929"/>
      <c r="BQ117" s="880" t="s">
        <v>392</v>
      </c>
      <c r="BR117" s="881"/>
      <c r="BS117" s="881"/>
      <c r="BT117" s="881"/>
      <c r="BU117" s="881"/>
      <c r="BV117" s="881" t="s">
        <v>459</v>
      </c>
      <c r="BW117" s="881"/>
      <c r="BX117" s="881"/>
      <c r="BY117" s="881"/>
      <c r="BZ117" s="881"/>
      <c r="CA117" s="881" t="s">
        <v>460</v>
      </c>
      <c r="CB117" s="881"/>
      <c r="CC117" s="881"/>
      <c r="CD117" s="881"/>
      <c r="CE117" s="881"/>
      <c r="CF117" s="939" t="s">
        <v>460</v>
      </c>
      <c r="CG117" s="940"/>
      <c r="CH117" s="940"/>
      <c r="CI117" s="940"/>
      <c r="CJ117" s="940"/>
      <c r="CK117" s="991"/>
      <c r="CL117" s="885"/>
      <c r="CM117" s="879" t="s">
        <v>461</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460</v>
      </c>
      <c r="DH117" s="844"/>
      <c r="DI117" s="844"/>
      <c r="DJ117" s="844"/>
      <c r="DK117" s="845"/>
      <c r="DL117" s="846" t="s">
        <v>392</v>
      </c>
      <c r="DM117" s="844"/>
      <c r="DN117" s="844"/>
      <c r="DO117" s="844"/>
      <c r="DP117" s="845"/>
      <c r="DQ117" s="846" t="s">
        <v>392</v>
      </c>
      <c r="DR117" s="844"/>
      <c r="DS117" s="844"/>
      <c r="DT117" s="844"/>
      <c r="DU117" s="845"/>
      <c r="DV117" s="888" t="s">
        <v>460</v>
      </c>
      <c r="DW117" s="889"/>
      <c r="DX117" s="889"/>
      <c r="DY117" s="889"/>
      <c r="DZ117" s="890"/>
    </row>
    <row r="118" spans="1:130" s="226" customFormat="1" ht="26.25" customHeight="1" x14ac:dyDescent="0.15">
      <c r="A118" s="959" t="s">
        <v>431</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428</v>
      </c>
      <c r="AB118" s="960"/>
      <c r="AC118" s="960"/>
      <c r="AD118" s="960"/>
      <c r="AE118" s="961"/>
      <c r="AF118" s="962" t="s">
        <v>429</v>
      </c>
      <c r="AG118" s="960"/>
      <c r="AH118" s="960"/>
      <c r="AI118" s="960"/>
      <c r="AJ118" s="961"/>
      <c r="AK118" s="962" t="s">
        <v>305</v>
      </c>
      <c r="AL118" s="960"/>
      <c r="AM118" s="960"/>
      <c r="AN118" s="960"/>
      <c r="AO118" s="961"/>
      <c r="AP118" s="963" t="s">
        <v>430</v>
      </c>
      <c r="AQ118" s="964"/>
      <c r="AR118" s="964"/>
      <c r="AS118" s="964"/>
      <c r="AT118" s="965"/>
      <c r="AU118" s="996"/>
      <c r="AV118" s="997"/>
      <c r="AW118" s="997"/>
      <c r="AX118" s="997"/>
      <c r="AY118" s="997"/>
      <c r="AZ118" s="902" t="s">
        <v>462</v>
      </c>
      <c r="BA118" s="903"/>
      <c r="BB118" s="903"/>
      <c r="BC118" s="903"/>
      <c r="BD118" s="903"/>
      <c r="BE118" s="903"/>
      <c r="BF118" s="903"/>
      <c r="BG118" s="903"/>
      <c r="BH118" s="903"/>
      <c r="BI118" s="903"/>
      <c r="BJ118" s="903"/>
      <c r="BK118" s="903"/>
      <c r="BL118" s="903"/>
      <c r="BM118" s="903"/>
      <c r="BN118" s="903"/>
      <c r="BO118" s="903"/>
      <c r="BP118" s="904"/>
      <c r="BQ118" s="943" t="s">
        <v>392</v>
      </c>
      <c r="BR118" s="909"/>
      <c r="BS118" s="909"/>
      <c r="BT118" s="909"/>
      <c r="BU118" s="909"/>
      <c r="BV118" s="909" t="s">
        <v>392</v>
      </c>
      <c r="BW118" s="909"/>
      <c r="BX118" s="909"/>
      <c r="BY118" s="909"/>
      <c r="BZ118" s="909"/>
      <c r="CA118" s="909" t="s">
        <v>392</v>
      </c>
      <c r="CB118" s="909"/>
      <c r="CC118" s="909"/>
      <c r="CD118" s="909"/>
      <c r="CE118" s="909"/>
      <c r="CF118" s="939" t="s">
        <v>460</v>
      </c>
      <c r="CG118" s="940"/>
      <c r="CH118" s="940"/>
      <c r="CI118" s="940"/>
      <c r="CJ118" s="940"/>
      <c r="CK118" s="991"/>
      <c r="CL118" s="885"/>
      <c r="CM118" s="879" t="s">
        <v>463</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392</v>
      </c>
      <c r="DH118" s="844"/>
      <c r="DI118" s="844"/>
      <c r="DJ118" s="844"/>
      <c r="DK118" s="845"/>
      <c r="DL118" s="846" t="s">
        <v>459</v>
      </c>
      <c r="DM118" s="844"/>
      <c r="DN118" s="844"/>
      <c r="DO118" s="844"/>
      <c r="DP118" s="845"/>
      <c r="DQ118" s="846" t="s">
        <v>464</v>
      </c>
      <c r="DR118" s="844"/>
      <c r="DS118" s="844"/>
      <c r="DT118" s="844"/>
      <c r="DU118" s="845"/>
      <c r="DV118" s="888" t="s">
        <v>460</v>
      </c>
      <c r="DW118" s="889"/>
      <c r="DX118" s="889"/>
      <c r="DY118" s="889"/>
      <c r="DZ118" s="890"/>
    </row>
    <row r="119" spans="1:130" s="226" customFormat="1" ht="26.25" customHeight="1" x14ac:dyDescent="0.15">
      <c r="A119" s="882" t="s">
        <v>434</v>
      </c>
      <c r="B119" s="883"/>
      <c r="C119" s="924" t="s">
        <v>435</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392</v>
      </c>
      <c r="AB119" s="953"/>
      <c r="AC119" s="953"/>
      <c r="AD119" s="953"/>
      <c r="AE119" s="954"/>
      <c r="AF119" s="955" t="s">
        <v>460</v>
      </c>
      <c r="AG119" s="953"/>
      <c r="AH119" s="953"/>
      <c r="AI119" s="953"/>
      <c r="AJ119" s="954"/>
      <c r="AK119" s="955" t="s">
        <v>392</v>
      </c>
      <c r="AL119" s="953"/>
      <c r="AM119" s="953"/>
      <c r="AN119" s="953"/>
      <c r="AO119" s="954"/>
      <c r="AP119" s="956" t="s">
        <v>460</v>
      </c>
      <c r="AQ119" s="957"/>
      <c r="AR119" s="957"/>
      <c r="AS119" s="957"/>
      <c r="AT119" s="958"/>
      <c r="AU119" s="998"/>
      <c r="AV119" s="999"/>
      <c r="AW119" s="999"/>
      <c r="AX119" s="999"/>
      <c r="AY119" s="999"/>
      <c r="AZ119" s="247" t="s">
        <v>188</v>
      </c>
      <c r="BA119" s="247"/>
      <c r="BB119" s="247"/>
      <c r="BC119" s="247"/>
      <c r="BD119" s="247"/>
      <c r="BE119" s="247"/>
      <c r="BF119" s="247"/>
      <c r="BG119" s="247"/>
      <c r="BH119" s="247"/>
      <c r="BI119" s="247"/>
      <c r="BJ119" s="247"/>
      <c r="BK119" s="247"/>
      <c r="BL119" s="247"/>
      <c r="BM119" s="247"/>
      <c r="BN119" s="247"/>
      <c r="BO119" s="941" t="s">
        <v>465</v>
      </c>
      <c r="BP119" s="942"/>
      <c r="BQ119" s="943">
        <v>12106684</v>
      </c>
      <c r="BR119" s="909"/>
      <c r="BS119" s="909"/>
      <c r="BT119" s="909"/>
      <c r="BU119" s="909"/>
      <c r="BV119" s="909">
        <v>12659143</v>
      </c>
      <c r="BW119" s="909"/>
      <c r="BX119" s="909"/>
      <c r="BY119" s="909"/>
      <c r="BZ119" s="909"/>
      <c r="CA119" s="909">
        <v>12426545</v>
      </c>
      <c r="CB119" s="909"/>
      <c r="CC119" s="909"/>
      <c r="CD119" s="909"/>
      <c r="CE119" s="909"/>
      <c r="CF119" s="812"/>
      <c r="CG119" s="813"/>
      <c r="CH119" s="813"/>
      <c r="CI119" s="813"/>
      <c r="CJ119" s="898"/>
      <c r="CK119" s="992"/>
      <c r="CL119" s="887"/>
      <c r="CM119" s="902" t="s">
        <v>466</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460</v>
      </c>
      <c r="DH119" s="828"/>
      <c r="DI119" s="828"/>
      <c r="DJ119" s="828"/>
      <c r="DK119" s="829"/>
      <c r="DL119" s="830" t="s">
        <v>467</v>
      </c>
      <c r="DM119" s="828"/>
      <c r="DN119" s="828"/>
      <c r="DO119" s="828"/>
      <c r="DP119" s="829"/>
      <c r="DQ119" s="830" t="s">
        <v>392</v>
      </c>
      <c r="DR119" s="828"/>
      <c r="DS119" s="828"/>
      <c r="DT119" s="828"/>
      <c r="DU119" s="829"/>
      <c r="DV119" s="912" t="s">
        <v>392</v>
      </c>
      <c r="DW119" s="913"/>
      <c r="DX119" s="913"/>
      <c r="DY119" s="913"/>
      <c r="DZ119" s="914"/>
    </row>
    <row r="120" spans="1:130" s="226" customFormat="1" ht="26.25" customHeight="1" x14ac:dyDescent="0.15">
      <c r="A120" s="884"/>
      <c r="B120" s="885"/>
      <c r="C120" s="879" t="s">
        <v>440</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460</v>
      </c>
      <c r="AB120" s="844"/>
      <c r="AC120" s="844"/>
      <c r="AD120" s="844"/>
      <c r="AE120" s="845"/>
      <c r="AF120" s="846" t="s">
        <v>392</v>
      </c>
      <c r="AG120" s="844"/>
      <c r="AH120" s="844"/>
      <c r="AI120" s="844"/>
      <c r="AJ120" s="845"/>
      <c r="AK120" s="846" t="s">
        <v>392</v>
      </c>
      <c r="AL120" s="844"/>
      <c r="AM120" s="844"/>
      <c r="AN120" s="844"/>
      <c r="AO120" s="845"/>
      <c r="AP120" s="888" t="s">
        <v>460</v>
      </c>
      <c r="AQ120" s="889"/>
      <c r="AR120" s="889"/>
      <c r="AS120" s="889"/>
      <c r="AT120" s="890"/>
      <c r="AU120" s="944" t="s">
        <v>468</v>
      </c>
      <c r="AV120" s="945"/>
      <c r="AW120" s="945"/>
      <c r="AX120" s="945"/>
      <c r="AY120" s="946"/>
      <c r="AZ120" s="924" t="s">
        <v>469</v>
      </c>
      <c r="BA120" s="872"/>
      <c r="BB120" s="872"/>
      <c r="BC120" s="872"/>
      <c r="BD120" s="872"/>
      <c r="BE120" s="872"/>
      <c r="BF120" s="872"/>
      <c r="BG120" s="872"/>
      <c r="BH120" s="872"/>
      <c r="BI120" s="872"/>
      <c r="BJ120" s="872"/>
      <c r="BK120" s="872"/>
      <c r="BL120" s="872"/>
      <c r="BM120" s="872"/>
      <c r="BN120" s="872"/>
      <c r="BO120" s="872"/>
      <c r="BP120" s="873"/>
      <c r="BQ120" s="925">
        <v>3200295</v>
      </c>
      <c r="BR120" s="906"/>
      <c r="BS120" s="906"/>
      <c r="BT120" s="906"/>
      <c r="BU120" s="906"/>
      <c r="BV120" s="906">
        <v>3425913</v>
      </c>
      <c r="BW120" s="906"/>
      <c r="BX120" s="906"/>
      <c r="BY120" s="906"/>
      <c r="BZ120" s="906"/>
      <c r="CA120" s="906">
        <v>3959704</v>
      </c>
      <c r="CB120" s="906"/>
      <c r="CC120" s="906"/>
      <c r="CD120" s="906"/>
      <c r="CE120" s="906"/>
      <c r="CF120" s="930">
        <v>75.7</v>
      </c>
      <c r="CG120" s="931"/>
      <c r="CH120" s="931"/>
      <c r="CI120" s="931"/>
      <c r="CJ120" s="931"/>
      <c r="CK120" s="932" t="s">
        <v>470</v>
      </c>
      <c r="CL120" s="916"/>
      <c r="CM120" s="916"/>
      <c r="CN120" s="916"/>
      <c r="CO120" s="917"/>
      <c r="CP120" s="936" t="s">
        <v>471</v>
      </c>
      <c r="CQ120" s="937"/>
      <c r="CR120" s="937"/>
      <c r="CS120" s="937"/>
      <c r="CT120" s="937"/>
      <c r="CU120" s="937"/>
      <c r="CV120" s="937"/>
      <c r="CW120" s="937"/>
      <c r="CX120" s="937"/>
      <c r="CY120" s="937"/>
      <c r="CZ120" s="937"/>
      <c r="DA120" s="937"/>
      <c r="DB120" s="937"/>
      <c r="DC120" s="937"/>
      <c r="DD120" s="937"/>
      <c r="DE120" s="937"/>
      <c r="DF120" s="938"/>
      <c r="DG120" s="925">
        <v>3507703</v>
      </c>
      <c r="DH120" s="906"/>
      <c r="DI120" s="906"/>
      <c r="DJ120" s="906"/>
      <c r="DK120" s="906"/>
      <c r="DL120" s="906">
        <v>3190181</v>
      </c>
      <c r="DM120" s="906"/>
      <c r="DN120" s="906"/>
      <c r="DO120" s="906"/>
      <c r="DP120" s="906"/>
      <c r="DQ120" s="906">
        <v>2867150</v>
      </c>
      <c r="DR120" s="906"/>
      <c r="DS120" s="906"/>
      <c r="DT120" s="906"/>
      <c r="DU120" s="906"/>
      <c r="DV120" s="907">
        <v>54.8</v>
      </c>
      <c r="DW120" s="907"/>
      <c r="DX120" s="907"/>
      <c r="DY120" s="907"/>
      <c r="DZ120" s="908"/>
    </row>
    <row r="121" spans="1:130" s="226" customFormat="1" ht="26.25" customHeight="1" x14ac:dyDescent="0.15">
      <c r="A121" s="884"/>
      <c r="B121" s="885"/>
      <c r="C121" s="927" t="s">
        <v>472</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392</v>
      </c>
      <c r="AB121" s="844"/>
      <c r="AC121" s="844"/>
      <c r="AD121" s="844"/>
      <c r="AE121" s="845"/>
      <c r="AF121" s="846" t="s">
        <v>392</v>
      </c>
      <c r="AG121" s="844"/>
      <c r="AH121" s="844"/>
      <c r="AI121" s="844"/>
      <c r="AJ121" s="845"/>
      <c r="AK121" s="846" t="s">
        <v>392</v>
      </c>
      <c r="AL121" s="844"/>
      <c r="AM121" s="844"/>
      <c r="AN121" s="844"/>
      <c r="AO121" s="845"/>
      <c r="AP121" s="888" t="s">
        <v>460</v>
      </c>
      <c r="AQ121" s="889"/>
      <c r="AR121" s="889"/>
      <c r="AS121" s="889"/>
      <c r="AT121" s="890"/>
      <c r="AU121" s="947"/>
      <c r="AV121" s="948"/>
      <c r="AW121" s="948"/>
      <c r="AX121" s="948"/>
      <c r="AY121" s="949"/>
      <c r="AZ121" s="879" t="s">
        <v>473</v>
      </c>
      <c r="BA121" s="816"/>
      <c r="BB121" s="816"/>
      <c r="BC121" s="816"/>
      <c r="BD121" s="816"/>
      <c r="BE121" s="816"/>
      <c r="BF121" s="816"/>
      <c r="BG121" s="816"/>
      <c r="BH121" s="816"/>
      <c r="BI121" s="816"/>
      <c r="BJ121" s="816"/>
      <c r="BK121" s="816"/>
      <c r="BL121" s="816"/>
      <c r="BM121" s="816"/>
      <c r="BN121" s="816"/>
      <c r="BO121" s="816"/>
      <c r="BP121" s="817"/>
      <c r="BQ121" s="880" t="s">
        <v>392</v>
      </c>
      <c r="BR121" s="881"/>
      <c r="BS121" s="881"/>
      <c r="BT121" s="881"/>
      <c r="BU121" s="881"/>
      <c r="BV121" s="881" t="s">
        <v>459</v>
      </c>
      <c r="BW121" s="881"/>
      <c r="BX121" s="881"/>
      <c r="BY121" s="881"/>
      <c r="BZ121" s="881"/>
      <c r="CA121" s="881" t="s">
        <v>460</v>
      </c>
      <c r="CB121" s="881"/>
      <c r="CC121" s="881"/>
      <c r="CD121" s="881"/>
      <c r="CE121" s="881"/>
      <c r="CF121" s="939" t="s">
        <v>392</v>
      </c>
      <c r="CG121" s="940"/>
      <c r="CH121" s="940"/>
      <c r="CI121" s="940"/>
      <c r="CJ121" s="940"/>
      <c r="CK121" s="933"/>
      <c r="CL121" s="919"/>
      <c r="CM121" s="919"/>
      <c r="CN121" s="919"/>
      <c r="CO121" s="920"/>
      <c r="CP121" s="899" t="s">
        <v>404</v>
      </c>
      <c r="CQ121" s="900"/>
      <c r="CR121" s="900"/>
      <c r="CS121" s="900"/>
      <c r="CT121" s="900"/>
      <c r="CU121" s="900"/>
      <c r="CV121" s="900"/>
      <c r="CW121" s="900"/>
      <c r="CX121" s="900"/>
      <c r="CY121" s="900"/>
      <c r="CZ121" s="900"/>
      <c r="DA121" s="900"/>
      <c r="DB121" s="900"/>
      <c r="DC121" s="900"/>
      <c r="DD121" s="900"/>
      <c r="DE121" s="900"/>
      <c r="DF121" s="901"/>
      <c r="DG121" s="880" t="s">
        <v>392</v>
      </c>
      <c r="DH121" s="881"/>
      <c r="DI121" s="881"/>
      <c r="DJ121" s="881"/>
      <c r="DK121" s="881"/>
      <c r="DL121" s="881" t="s">
        <v>460</v>
      </c>
      <c r="DM121" s="881"/>
      <c r="DN121" s="881"/>
      <c r="DO121" s="881"/>
      <c r="DP121" s="881"/>
      <c r="DQ121" s="881" t="s">
        <v>460</v>
      </c>
      <c r="DR121" s="881"/>
      <c r="DS121" s="881"/>
      <c r="DT121" s="881"/>
      <c r="DU121" s="881"/>
      <c r="DV121" s="858" t="s">
        <v>392</v>
      </c>
      <c r="DW121" s="858"/>
      <c r="DX121" s="858"/>
      <c r="DY121" s="858"/>
      <c r="DZ121" s="859"/>
    </row>
    <row r="122" spans="1:130" s="226" customFormat="1" ht="26.25" customHeight="1" x14ac:dyDescent="0.15">
      <c r="A122" s="884"/>
      <c r="B122" s="885"/>
      <c r="C122" s="879" t="s">
        <v>450</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460</v>
      </c>
      <c r="AB122" s="844"/>
      <c r="AC122" s="844"/>
      <c r="AD122" s="844"/>
      <c r="AE122" s="845"/>
      <c r="AF122" s="846" t="s">
        <v>392</v>
      </c>
      <c r="AG122" s="844"/>
      <c r="AH122" s="844"/>
      <c r="AI122" s="844"/>
      <c r="AJ122" s="845"/>
      <c r="AK122" s="846" t="s">
        <v>460</v>
      </c>
      <c r="AL122" s="844"/>
      <c r="AM122" s="844"/>
      <c r="AN122" s="844"/>
      <c r="AO122" s="845"/>
      <c r="AP122" s="888" t="s">
        <v>392</v>
      </c>
      <c r="AQ122" s="889"/>
      <c r="AR122" s="889"/>
      <c r="AS122" s="889"/>
      <c r="AT122" s="890"/>
      <c r="AU122" s="947"/>
      <c r="AV122" s="948"/>
      <c r="AW122" s="948"/>
      <c r="AX122" s="948"/>
      <c r="AY122" s="949"/>
      <c r="AZ122" s="902" t="s">
        <v>474</v>
      </c>
      <c r="BA122" s="903"/>
      <c r="BB122" s="903"/>
      <c r="BC122" s="903"/>
      <c r="BD122" s="903"/>
      <c r="BE122" s="903"/>
      <c r="BF122" s="903"/>
      <c r="BG122" s="903"/>
      <c r="BH122" s="903"/>
      <c r="BI122" s="903"/>
      <c r="BJ122" s="903"/>
      <c r="BK122" s="903"/>
      <c r="BL122" s="903"/>
      <c r="BM122" s="903"/>
      <c r="BN122" s="903"/>
      <c r="BO122" s="903"/>
      <c r="BP122" s="904"/>
      <c r="BQ122" s="943">
        <v>8543632</v>
      </c>
      <c r="BR122" s="909"/>
      <c r="BS122" s="909"/>
      <c r="BT122" s="909"/>
      <c r="BU122" s="909"/>
      <c r="BV122" s="909">
        <v>8537377</v>
      </c>
      <c r="BW122" s="909"/>
      <c r="BX122" s="909"/>
      <c r="BY122" s="909"/>
      <c r="BZ122" s="909"/>
      <c r="CA122" s="909">
        <v>8488293</v>
      </c>
      <c r="CB122" s="909"/>
      <c r="CC122" s="909"/>
      <c r="CD122" s="909"/>
      <c r="CE122" s="909"/>
      <c r="CF122" s="910">
        <v>162.4</v>
      </c>
      <c r="CG122" s="911"/>
      <c r="CH122" s="911"/>
      <c r="CI122" s="911"/>
      <c r="CJ122" s="911"/>
      <c r="CK122" s="933"/>
      <c r="CL122" s="919"/>
      <c r="CM122" s="919"/>
      <c r="CN122" s="919"/>
      <c r="CO122" s="920"/>
      <c r="CP122" s="899" t="s">
        <v>405</v>
      </c>
      <c r="CQ122" s="900"/>
      <c r="CR122" s="900"/>
      <c r="CS122" s="900"/>
      <c r="CT122" s="900"/>
      <c r="CU122" s="900"/>
      <c r="CV122" s="900"/>
      <c r="CW122" s="900"/>
      <c r="CX122" s="900"/>
      <c r="CY122" s="900"/>
      <c r="CZ122" s="900"/>
      <c r="DA122" s="900"/>
      <c r="DB122" s="900"/>
      <c r="DC122" s="900"/>
      <c r="DD122" s="900"/>
      <c r="DE122" s="900"/>
      <c r="DF122" s="901"/>
      <c r="DG122" s="880" t="s">
        <v>460</v>
      </c>
      <c r="DH122" s="881"/>
      <c r="DI122" s="881"/>
      <c r="DJ122" s="881"/>
      <c r="DK122" s="881"/>
      <c r="DL122" s="881" t="s">
        <v>460</v>
      </c>
      <c r="DM122" s="881"/>
      <c r="DN122" s="881"/>
      <c r="DO122" s="881"/>
      <c r="DP122" s="881"/>
      <c r="DQ122" s="881" t="s">
        <v>460</v>
      </c>
      <c r="DR122" s="881"/>
      <c r="DS122" s="881"/>
      <c r="DT122" s="881"/>
      <c r="DU122" s="881"/>
      <c r="DV122" s="858" t="s">
        <v>392</v>
      </c>
      <c r="DW122" s="858"/>
      <c r="DX122" s="858"/>
      <c r="DY122" s="858"/>
      <c r="DZ122" s="859"/>
    </row>
    <row r="123" spans="1:130" s="226" customFormat="1" ht="26.25" customHeight="1" x14ac:dyDescent="0.15">
      <c r="A123" s="884"/>
      <c r="B123" s="885"/>
      <c r="C123" s="879" t="s">
        <v>456</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460</v>
      </c>
      <c r="AB123" s="844"/>
      <c r="AC123" s="844"/>
      <c r="AD123" s="844"/>
      <c r="AE123" s="845"/>
      <c r="AF123" s="846" t="s">
        <v>460</v>
      </c>
      <c r="AG123" s="844"/>
      <c r="AH123" s="844"/>
      <c r="AI123" s="844"/>
      <c r="AJ123" s="845"/>
      <c r="AK123" s="846" t="s">
        <v>392</v>
      </c>
      <c r="AL123" s="844"/>
      <c r="AM123" s="844"/>
      <c r="AN123" s="844"/>
      <c r="AO123" s="845"/>
      <c r="AP123" s="888" t="s">
        <v>460</v>
      </c>
      <c r="AQ123" s="889"/>
      <c r="AR123" s="889"/>
      <c r="AS123" s="889"/>
      <c r="AT123" s="890"/>
      <c r="AU123" s="950"/>
      <c r="AV123" s="951"/>
      <c r="AW123" s="951"/>
      <c r="AX123" s="951"/>
      <c r="AY123" s="951"/>
      <c r="AZ123" s="247" t="s">
        <v>188</v>
      </c>
      <c r="BA123" s="247"/>
      <c r="BB123" s="247"/>
      <c r="BC123" s="247"/>
      <c r="BD123" s="247"/>
      <c r="BE123" s="247"/>
      <c r="BF123" s="247"/>
      <c r="BG123" s="247"/>
      <c r="BH123" s="247"/>
      <c r="BI123" s="247"/>
      <c r="BJ123" s="247"/>
      <c r="BK123" s="247"/>
      <c r="BL123" s="247"/>
      <c r="BM123" s="247"/>
      <c r="BN123" s="247"/>
      <c r="BO123" s="941" t="s">
        <v>475</v>
      </c>
      <c r="BP123" s="942"/>
      <c r="BQ123" s="896">
        <v>11743927</v>
      </c>
      <c r="BR123" s="897"/>
      <c r="BS123" s="897"/>
      <c r="BT123" s="897"/>
      <c r="BU123" s="897"/>
      <c r="BV123" s="897">
        <v>11963290</v>
      </c>
      <c r="BW123" s="897"/>
      <c r="BX123" s="897"/>
      <c r="BY123" s="897"/>
      <c r="BZ123" s="897"/>
      <c r="CA123" s="897">
        <v>12447997</v>
      </c>
      <c r="CB123" s="897"/>
      <c r="CC123" s="897"/>
      <c r="CD123" s="897"/>
      <c r="CE123" s="897"/>
      <c r="CF123" s="812"/>
      <c r="CG123" s="813"/>
      <c r="CH123" s="813"/>
      <c r="CI123" s="813"/>
      <c r="CJ123" s="898"/>
      <c r="CK123" s="933"/>
      <c r="CL123" s="919"/>
      <c r="CM123" s="919"/>
      <c r="CN123" s="919"/>
      <c r="CO123" s="920"/>
      <c r="CP123" s="899" t="s">
        <v>403</v>
      </c>
      <c r="CQ123" s="900"/>
      <c r="CR123" s="900"/>
      <c r="CS123" s="900"/>
      <c r="CT123" s="900"/>
      <c r="CU123" s="900"/>
      <c r="CV123" s="900"/>
      <c r="CW123" s="900"/>
      <c r="CX123" s="900"/>
      <c r="CY123" s="900"/>
      <c r="CZ123" s="900"/>
      <c r="DA123" s="900"/>
      <c r="DB123" s="900"/>
      <c r="DC123" s="900"/>
      <c r="DD123" s="900"/>
      <c r="DE123" s="900"/>
      <c r="DF123" s="901"/>
      <c r="DG123" s="843" t="s">
        <v>392</v>
      </c>
      <c r="DH123" s="844"/>
      <c r="DI123" s="844"/>
      <c r="DJ123" s="844"/>
      <c r="DK123" s="845"/>
      <c r="DL123" s="846" t="s">
        <v>460</v>
      </c>
      <c r="DM123" s="844"/>
      <c r="DN123" s="844"/>
      <c r="DO123" s="844"/>
      <c r="DP123" s="845"/>
      <c r="DQ123" s="846" t="s">
        <v>392</v>
      </c>
      <c r="DR123" s="844"/>
      <c r="DS123" s="844"/>
      <c r="DT123" s="844"/>
      <c r="DU123" s="845"/>
      <c r="DV123" s="888" t="s">
        <v>460</v>
      </c>
      <c r="DW123" s="889"/>
      <c r="DX123" s="889"/>
      <c r="DY123" s="889"/>
      <c r="DZ123" s="890"/>
    </row>
    <row r="124" spans="1:130" s="226" customFormat="1" ht="26.25" customHeight="1" thickBot="1" x14ac:dyDescent="0.2">
      <c r="A124" s="884"/>
      <c r="B124" s="885"/>
      <c r="C124" s="879" t="s">
        <v>461</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460</v>
      </c>
      <c r="AB124" s="844"/>
      <c r="AC124" s="844"/>
      <c r="AD124" s="844"/>
      <c r="AE124" s="845"/>
      <c r="AF124" s="846" t="s">
        <v>460</v>
      </c>
      <c r="AG124" s="844"/>
      <c r="AH124" s="844"/>
      <c r="AI124" s="844"/>
      <c r="AJ124" s="845"/>
      <c r="AK124" s="846" t="s">
        <v>392</v>
      </c>
      <c r="AL124" s="844"/>
      <c r="AM124" s="844"/>
      <c r="AN124" s="844"/>
      <c r="AO124" s="845"/>
      <c r="AP124" s="888" t="s">
        <v>460</v>
      </c>
      <c r="AQ124" s="889"/>
      <c r="AR124" s="889"/>
      <c r="AS124" s="889"/>
      <c r="AT124" s="890"/>
      <c r="AU124" s="891" t="s">
        <v>476</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7.8</v>
      </c>
      <c r="BR124" s="895"/>
      <c r="BS124" s="895"/>
      <c r="BT124" s="895"/>
      <c r="BU124" s="895"/>
      <c r="BV124" s="895">
        <v>14.3</v>
      </c>
      <c r="BW124" s="895"/>
      <c r="BX124" s="895"/>
      <c r="BY124" s="895"/>
      <c r="BZ124" s="895"/>
      <c r="CA124" s="895" t="s">
        <v>392</v>
      </c>
      <c r="CB124" s="895"/>
      <c r="CC124" s="895"/>
      <c r="CD124" s="895"/>
      <c r="CE124" s="895"/>
      <c r="CF124" s="790"/>
      <c r="CG124" s="791"/>
      <c r="CH124" s="791"/>
      <c r="CI124" s="791"/>
      <c r="CJ124" s="926"/>
      <c r="CK124" s="934"/>
      <c r="CL124" s="934"/>
      <c r="CM124" s="934"/>
      <c r="CN124" s="934"/>
      <c r="CO124" s="935"/>
      <c r="CP124" s="899" t="s">
        <v>477</v>
      </c>
      <c r="CQ124" s="900"/>
      <c r="CR124" s="900"/>
      <c r="CS124" s="900"/>
      <c r="CT124" s="900"/>
      <c r="CU124" s="900"/>
      <c r="CV124" s="900"/>
      <c r="CW124" s="900"/>
      <c r="CX124" s="900"/>
      <c r="CY124" s="900"/>
      <c r="CZ124" s="900"/>
      <c r="DA124" s="900"/>
      <c r="DB124" s="900"/>
      <c r="DC124" s="900"/>
      <c r="DD124" s="900"/>
      <c r="DE124" s="900"/>
      <c r="DF124" s="901"/>
      <c r="DG124" s="827" t="s">
        <v>460</v>
      </c>
      <c r="DH124" s="828"/>
      <c r="DI124" s="828"/>
      <c r="DJ124" s="828"/>
      <c r="DK124" s="829"/>
      <c r="DL124" s="830" t="s">
        <v>464</v>
      </c>
      <c r="DM124" s="828"/>
      <c r="DN124" s="828"/>
      <c r="DO124" s="828"/>
      <c r="DP124" s="829"/>
      <c r="DQ124" s="830" t="s">
        <v>460</v>
      </c>
      <c r="DR124" s="828"/>
      <c r="DS124" s="828"/>
      <c r="DT124" s="828"/>
      <c r="DU124" s="829"/>
      <c r="DV124" s="912" t="s">
        <v>460</v>
      </c>
      <c r="DW124" s="913"/>
      <c r="DX124" s="913"/>
      <c r="DY124" s="913"/>
      <c r="DZ124" s="914"/>
    </row>
    <row r="125" spans="1:130" s="226" customFormat="1" ht="26.25" customHeight="1" x14ac:dyDescent="0.15">
      <c r="A125" s="884"/>
      <c r="B125" s="885"/>
      <c r="C125" s="879" t="s">
        <v>463</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459</v>
      </c>
      <c r="AB125" s="844"/>
      <c r="AC125" s="844"/>
      <c r="AD125" s="844"/>
      <c r="AE125" s="845"/>
      <c r="AF125" s="846" t="s">
        <v>460</v>
      </c>
      <c r="AG125" s="844"/>
      <c r="AH125" s="844"/>
      <c r="AI125" s="844"/>
      <c r="AJ125" s="845"/>
      <c r="AK125" s="846" t="s">
        <v>392</v>
      </c>
      <c r="AL125" s="844"/>
      <c r="AM125" s="844"/>
      <c r="AN125" s="844"/>
      <c r="AO125" s="845"/>
      <c r="AP125" s="888" t="s">
        <v>459</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478</v>
      </c>
      <c r="CL125" s="916"/>
      <c r="CM125" s="916"/>
      <c r="CN125" s="916"/>
      <c r="CO125" s="917"/>
      <c r="CP125" s="924" t="s">
        <v>479</v>
      </c>
      <c r="CQ125" s="872"/>
      <c r="CR125" s="872"/>
      <c r="CS125" s="872"/>
      <c r="CT125" s="872"/>
      <c r="CU125" s="872"/>
      <c r="CV125" s="872"/>
      <c r="CW125" s="872"/>
      <c r="CX125" s="872"/>
      <c r="CY125" s="872"/>
      <c r="CZ125" s="872"/>
      <c r="DA125" s="872"/>
      <c r="DB125" s="872"/>
      <c r="DC125" s="872"/>
      <c r="DD125" s="872"/>
      <c r="DE125" s="872"/>
      <c r="DF125" s="873"/>
      <c r="DG125" s="925" t="s">
        <v>464</v>
      </c>
      <c r="DH125" s="906"/>
      <c r="DI125" s="906"/>
      <c r="DJ125" s="906"/>
      <c r="DK125" s="906"/>
      <c r="DL125" s="906" t="s">
        <v>464</v>
      </c>
      <c r="DM125" s="906"/>
      <c r="DN125" s="906"/>
      <c r="DO125" s="906"/>
      <c r="DP125" s="906"/>
      <c r="DQ125" s="906" t="s">
        <v>392</v>
      </c>
      <c r="DR125" s="906"/>
      <c r="DS125" s="906"/>
      <c r="DT125" s="906"/>
      <c r="DU125" s="906"/>
      <c r="DV125" s="907" t="s">
        <v>459</v>
      </c>
      <c r="DW125" s="907"/>
      <c r="DX125" s="907"/>
      <c r="DY125" s="907"/>
      <c r="DZ125" s="908"/>
    </row>
    <row r="126" spans="1:130" s="226" customFormat="1" ht="26.25" customHeight="1" thickBot="1" x14ac:dyDescent="0.2">
      <c r="A126" s="884"/>
      <c r="B126" s="885"/>
      <c r="C126" s="879" t="s">
        <v>466</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460</v>
      </c>
      <c r="AB126" s="844"/>
      <c r="AC126" s="844"/>
      <c r="AD126" s="844"/>
      <c r="AE126" s="845"/>
      <c r="AF126" s="846" t="s">
        <v>464</v>
      </c>
      <c r="AG126" s="844"/>
      <c r="AH126" s="844"/>
      <c r="AI126" s="844"/>
      <c r="AJ126" s="845"/>
      <c r="AK126" s="846" t="s">
        <v>460</v>
      </c>
      <c r="AL126" s="844"/>
      <c r="AM126" s="844"/>
      <c r="AN126" s="844"/>
      <c r="AO126" s="845"/>
      <c r="AP126" s="888" t="s">
        <v>392</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480</v>
      </c>
      <c r="CQ126" s="816"/>
      <c r="CR126" s="816"/>
      <c r="CS126" s="816"/>
      <c r="CT126" s="816"/>
      <c r="CU126" s="816"/>
      <c r="CV126" s="816"/>
      <c r="CW126" s="816"/>
      <c r="CX126" s="816"/>
      <c r="CY126" s="816"/>
      <c r="CZ126" s="816"/>
      <c r="DA126" s="816"/>
      <c r="DB126" s="816"/>
      <c r="DC126" s="816"/>
      <c r="DD126" s="816"/>
      <c r="DE126" s="816"/>
      <c r="DF126" s="817"/>
      <c r="DG126" s="880" t="s">
        <v>392</v>
      </c>
      <c r="DH126" s="881"/>
      <c r="DI126" s="881"/>
      <c r="DJ126" s="881"/>
      <c r="DK126" s="881"/>
      <c r="DL126" s="881" t="s">
        <v>392</v>
      </c>
      <c r="DM126" s="881"/>
      <c r="DN126" s="881"/>
      <c r="DO126" s="881"/>
      <c r="DP126" s="881"/>
      <c r="DQ126" s="881" t="s">
        <v>127</v>
      </c>
      <c r="DR126" s="881"/>
      <c r="DS126" s="881"/>
      <c r="DT126" s="881"/>
      <c r="DU126" s="881"/>
      <c r="DV126" s="858" t="s">
        <v>464</v>
      </c>
      <c r="DW126" s="858"/>
      <c r="DX126" s="858"/>
      <c r="DY126" s="858"/>
      <c r="DZ126" s="859"/>
    </row>
    <row r="127" spans="1:130" s="226" customFormat="1" ht="26.25" customHeight="1" x14ac:dyDescent="0.15">
      <c r="A127" s="886"/>
      <c r="B127" s="887"/>
      <c r="C127" s="902" t="s">
        <v>481</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392</v>
      </c>
      <c r="AB127" s="844"/>
      <c r="AC127" s="844"/>
      <c r="AD127" s="844"/>
      <c r="AE127" s="845"/>
      <c r="AF127" s="846" t="s">
        <v>392</v>
      </c>
      <c r="AG127" s="844"/>
      <c r="AH127" s="844"/>
      <c r="AI127" s="844"/>
      <c r="AJ127" s="845"/>
      <c r="AK127" s="846" t="s">
        <v>460</v>
      </c>
      <c r="AL127" s="844"/>
      <c r="AM127" s="844"/>
      <c r="AN127" s="844"/>
      <c r="AO127" s="845"/>
      <c r="AP127" s="888" t="s">
        <v>460</v>
      </c>
      <c r="AQ127" s="889"/>
      <c r="AR127" s="889"/>
      <c r="AS127" s="889"/>
      <c r="AT127" s="890"/>
      <c r="AU127" s="228"/>
      <c r="AV127" s="228"/>
      <c r="AW127" s="228"/>
      <c r="AX127" s="905" t="s">
        <v>482</v>
      </c>
      <c r="AY127" s="876"/>
      <c r="AZ127" s="876"/>
      <c r="BA127" s="876"/>
      <c r="BB127" s="876"/>
      <c r="BC127" s="876"/>
      <c r="BD127" s="876"/>
      <c r="BE127" s="877"/>
      <c r="BF127" s="875" t="s">
        <v>483</v>
      </c>
      <c r="BG127" s="876"/>
      <c r="BH127" s="876"/>
      <c r="BI127" s="876"/>
      <c r="BJ127" s="876"/>
      <c r="BK127" s="876"/>
      <c r="BL127" s="877"/>
      <c r="BM127" s="875" t="s">
        <v>484</v>
      </c>
      <c r="BN127" s="876"/>
      <c r="BO127" s="876"/>
      <c r="BP127" s="876"/>
      <c r="BQ127" s="876"/>
      <c r="BR127" s="876"/>
      <c r="BS127" s="877"/>
      <c r="BT127" s="875" t="s">
        <v>485</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486</v>
      </c>
      <c r="CQ127" s="816"/>
      <c r="CR127" s="816"/>
      <c r="CS127" s="816"/>
      <c r="CT127" s="816"/>
      <c r="CU127" s="816"/>
      <c r="CV127" s="816"/>
      <c r="CW127" s="816"/>
      <c r="CX127" s="816"/>
      <c r="CY127" s="816"/>
      <c r="CZ127" s="816"/>
      <c r="DA127" s="816"/>
      <c r="DB127" s="816"/>
      <c r="DC127" s="816"/>
      <c r="DD127" s="816"/>
      <c r="DE127" s="816"/>
      <c r="DF127" s="817"/>
      <c r="DG127" s="880" t="s">
        <v>464</v>
      </c>
      <c r="DH127" s="881"/>
      <c r="DI127" s="881"/>
      <c r="DJ127" s="881"/>
      <c r="DK127" s="881"/>
      <c r="DL127" s="881" t="s">
        <v>460</v>
      </c>
      <c r="DM127" s="881"/>
      <c r="DN127" s="881"/>
      <c r="DO127" s="881"/>
      <c r="DP127" s="881"/>
      <c r="DQ127" s="881" t="s">
        <v>460</v>
      </c>
      <c r="DR127" s="881"/>
      <c r="DS127" s="881"/>
      <c r="DT127" s="881"/>
      <c r="DU127" s="881"/>
      <c r="DV127" s="858" t="s">
        <v>392</v>
      </c>
      <c r="DW127" s="858"/>
      <c r="DX127" s="858"/>
      <c r="DY127" s="858"/>
      <c r="DZ127" s="859"/>
    </row>
    <row r="128" spans="1:130" s="226" customFormat="1" ht="26.25" customHeight="1" thickBot="1" x14ac:dyDescent="0.2">
      <c r="A128" s="860" t="s">
        <v>487</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488</v>
      </c>
      <c r="X128" s="862"/>
      <c r="Y128" s="862"/>
      <c r="Z128" s="863"/>
      <c r="AA128" s="864" t="s">
        <v>460</v>
      </c>
      <c r="AB128" s="865"/>
      <c r="AC128" s="865"/>
      <c r="AD128" s="865"/>
      <c r="AE128" s="866"/>
      <c r="AF128" s="867" t="s">
        <v>464</v>
      </c>
      <c r="AG128" s="865"/>
      <c r="AH128" s="865"/>
      <c r="AI128" s="865"/>
      <c r="AJ128" s="866"/>
      <c r="AK128" s="867" t="s">
        <v>460</v>
      </c>
      <c r="AL128" s="865"/>
      <c r="AM128" s="865"/>
      <c r="AN128" s="865"/>
      <c r="AO128" s="866"/>
      <c r="AP128" s="868"/>
      <c r="AQ128" s="869"/>
      <c r="AR128" s="869"/>
      <c r="AS128" s="869"/>
      <c r="AT128" s="870"/>
      <c r="AU128" s="228"/>
      <c r="AV128" s="228"/>
      <c r="AW128" s="228"/>
      <c r="AX128" s="871" t="s">
        <v>489</v>
      </c>
      <c r="AY128" s="872"/>
      <c r="AZ128" s="872"/>
      <c r="BA128" s="872"/>
      <c r="BB128" s="872"/>
      <c r="BC128" s="872"/>
      <c r="BD128" s="872"/>
      <c r="BE128" s="873"/>
      <c r="BF128" s="850" t="s">
        <v>460</v>
      </c>
      <c r="BG128" s="851"/>
      <c r="BH128" s="851"/>
      <c r="BI128" s="851"/>
      <c r="BJ128" s="851"/>
      <c r="BK128" s="851"/>
      <c r="BL128" s="874"/>
      <c r="BM128" s="850">
        <v>14.51</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490</v>
      </c>
      <c r="CQ128" s="794"/>
      <c r="CR128" s="794"/>
      <c r="CS128" s="794"/>
      <c r="CT128" s="794"/>
      <c r="CU128" s="794"/>
      <c r="CV128" s="794"/>
      <c r="CW128" s="794"/>
      <c r="CX128" s="794"/>
      <c r="CY128" s="794"/>
      <c r="CZ128" s="794"/>
      <c r="DA128" s="794"/>
      <c r="DB128" s="794"/>
      <c r="DC128" s="794"/>
      <c r="DD128" s="794"/>
      <c r="DE128" s="794"/>
      <c r="DF128" s="795"/>
      <c r="DG128" s="854" t="s">
        <v>392</v>
      </c>
      <c r="DH128" s="855"/>
      <c r="DI128" s="855"/>
      <c r="DJ128" s="855"/>
      <c r="DK128" s="855"/>
      <c r="DL128" s="855" t="s">
        <v>460</v>
      </c>
      <c r="DM128" s="855"/>
      <c r="DN128" s="855"/>
      <c r="DO128" s="855"/>
      <c r="DP128" s="855"/>
      <c r="DQ128" s="855" t="s">
        <v>460</v>
      </c>
      <c r="DR128" s="855"/>
      <c r="DS128" s="855"/>
      <c r="DT128" s="855"/>
      <c r="DU128" s="855"/>
      <c r="DV128" s="856" t="s">
        <v>460</v>
      </c>
      <c r="DW128" s="856"/>
      <c r="DX128" s="856"/>
      <c r="DY128" s="856"/>
      <c r="DZ128" s="857"/>
    </row>
    <row r="129" spans="1:131" s="226" customFormat="1" ht="26.25" customHeight="1" x14ac:dyDescent="0.15">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491</v>
      </c>
      <c r="X129" s="841"/>
      <c r="Y129" s="841"/>
      <c r="Z129" s="842"/>
      <c r="AA129" s="843">
        <v>5276787</v>
      </c>
      <c r="AB129" s="844"/>
      <c r="AC129" s="844"/>
      <c r="AD129" s="844"/>
      <c r="AE129" s="845"/>
      <c r="AF129" s="846">
        <v>5499740</v>
      </c>
      <c r="AG129" s="844"/>
      <c r="AH129" s="844"/>
      <c r="AI129" s="844"/>
      <c r="AJ129" s="845"/>
      <c r="AK129" s="846">
        <v>5870200</v>
      </c>
      <c r="AL129" s="844"/>
      <c r="AM129" s="844"/>
      <c r="AN129" s="844"/>
      <c r="AO129" s="845"/>
      <c r="AP129" s="847"/>
      <c r="AQ129" s="848"/>
      <c r="AR129" s="848"/>
      <c r="AS129" s="848"/>
      <c r="AT129" s="849"/>
      <c r="AU129" s="229"/>
      <c r="AV129" s="229"/>
      <c r="AW129" s="229"/>
      <c r="AX129" s="815" t="s">
        <v>492</v>
      </c>
      <c r="AY129" s="816"/>
      <c r="AZ129" s="816"/>
      <c r="BA129" s="816"/>
      <c r="BB129" s="816"/>
      <c r="BC129" s="816"/>
      <c r="BD129" s="816"/>
      <c r="BE129" s="817"/>
      <c r="BF129" s="834" t="s">
        <v>392</v>
      </c>
      <c r="BG129" s="835"/>
      <c r="BH129" s="835"/>
      <c r="BI129" s="835"/>
      <c r="BJ129" s="835"/>
      <c r="BK129" s="835"/>
      <c r="BL129" s="836"/>
      <c r="BM129" s="834">
        <v>19.510000000000002</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493</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494</v>
      </c>
      <c r="X130" s="841"/>
      <c r="Y130" s="841"/>
      <c r="Z130" s="842"/>
      <c r="AA130" s="843">
        <v>635534</v>
      </c>
      <c r="AB130" s="844"/>
      <c r="AC130" s="844"/>
      <c r="AD130" s="844"/>
      <c r="AE130" s="845"/>
      <c r="AF130" s="846">
        <v>639645</v>
      </c>
      <c r="AG130" s="844"/>
      <c r="AH130" s="844"/>
      <c r="AI130" s="844"/>
      <c r="AJ130" s="845"/>
      <c r="AK130" s="846">
        <v>642492</v>
      </c>
      <c r="AL130" s="844"/>
      <c r="AM130" s="844"/>
      <c r="AN130" s="844"/>
      <c r="AO130" s="845"/>
      <c r="AP130" s="847"/>
      <c r="AQ130" s="848"/>
      <c r="AR130" s="848"/>
      <c r="AS130" s="848"/>
      <c r="AT130" s="849"/>
      <c r="AU130" s="229"/>
      <c r="AV130" s="229"/>
      <c r="AW130" s="229"/>
      <c r="AX130" s="815" t="s">
        <v>495</v>
      </c>
      <c r="AY130" s="816"/>
      <c r="AZ130" s="816"/>
      <c r="BA130" s="816"/>
      <c r="BB130" s="816"/>
      <c r="BC130" s="816"/>
      <c r="BD130" s="816"/>
      <c r="BE130" s="817"/>
      <c r="BF130" s="818">
        <v>5.8</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496</v>
      </c>
      <c r="X131" s="825"/>
      <c r="Y131" s="825"/>
      <c r="Z131" s="826"/>
      <c r="AA131" s="827">
        <v>4641253</v>
      </c>
      <c r="AB131" s="828"/>
      <c r="AC131" s="828"/>
      <c r="AD131" s="828"/>
      <c r="AE131" s="829"/>
      <c r="AF131" s="830">
        <v>4860095</v>
      </c>
      <c r="AG131" s="828"/>
      <c r="AH131" s="828"/>
      <c r="AI131" s="828"/>
      <c r="AJ131" s="829"/>
      <c r="AK131" s="830">
        <v>5227708</v>
      </c>
      <c r="AL131" s="828"/>
      <c r="AM131" s="828"/>
      <c r="AN131" s="828"/>
      <c r="AO131" s="829"/>
      <c r="AP131" s="831"/>
      <c r="AQ131" s="832"/>
      <c r="AR131" s="832"/>
      <c r="AS131" s="832"/>
      <c r="AT131" s="833"/>
      <c r="AU131" s="229"/>
      <c r="AV131" s="229"/>
      <c r="AW131" s="229"/>
      <c r="AX131" s="793" t="s">
        <v>497</v>
      </c>
      <c r="AY131" s="794"/>
      <c r="AZ131" s="794"/>
      <c r="BA131" s="794"/>
      <c r="BB131" s="794"/>
      <c r="BC131" s="794"/>
      <c r="BD131" s="794"/>
      <c r="BE131" s="795"/>
      <c r="BF131" s="796" t="s">
        <v>459</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498</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499</v>
      </c>
      <c r="W132" s="806"/>
      <c r="X132" s="806"/>
      <c r="Y132" s="806"/>
      <c r="Z132" s="807"/>
      <c r="AA132" s="808">
        <v>6.8388213269999998</v>
      </c>
      <c r="AB132" s="809"/>
      <c r="AC132" s="809"/>
      <c r="AD132" s="809"/>
      <c r="AE132" s="810"/>
      <c r="AF132" s="811">
        <v>5.0129267019999997</v>
      </c>
      <c r="AG132" s="809"/>
      <c r="AH132" s="809"/>
      <c r="AI132" s="809"/>
      <c r="AJ132" s="810"/>
      <c r="AK132" s="811">
        <v>5.7568441080000001</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500</v>
      </c>
      <c r="W133" s="785"/>
      <c r="X133" s="785"/>
      <c r="Y133" s="785"/>
      <c r="Z133" s="786"/>
      <c r="AA133" s="787">
        <v>6.9</v>
      </c>
      <c r="AB133" s="788"/>
      <c r="AC133" s="788"/>
      <c r="AD133" s="788"/>
      <c r="AE133" s="789"/>
      <c r="AF133" s="787">
        <v>6.3</v>
      </c>
      <c r="AG133" s="788"/>
      <c r="AH133" s="788"/>
      <c r="AI133" s="788"/>
      <c r="AJ133" s="789"/>
      <c r="AK133" s="787">
        <v>5.8</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UH/Hr0m0HiQX+COM/L2erqkVaAhruywbMQgT4rM00DtQsN0g/pqxiqZYaDv0ngksVYER699onOfsXlenZeLGPw==" saltValue="uMCPogs5GWnLvsrOWRmdm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6KOmopwsxs7wuuhK7Pz2xOGarrCXrt8ODAOVVxeuuff5P3/kXEnnofPPnLkNsKchJob1nV0WC62GowU2OocAUQ==" saltValue="9TgRmZt9jl8YB6tue/R5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rPaXVMfOv3FDK87Pw2Iupie1B5rfpb5f0QFnBY85qDj/Dtt4paBGarXHsrnnBYbqXqludrfne0WfkRcJfhb7A==" saltValue="Uuxs9+JlD4Kkdz5U9JB4i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7" t="s">
        <v>504</v>
      </c>
      <c r="AP7" s="268"/>
      <c r="AQ7" s="269" t="s">
        <v>505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8"/>
      <c r="AP8" s="274" t="s">
        <v>506</v>
      </c>
      <c r="AQ8" s="275" t="s">
        <v>507</v>
      </c>
      <c r="AR8" s="276" t="s">
        <v>508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9" t="s">
        <v>509</v>
      </c>
      <c r="AL9" s="1200"/>
      <c r="AM9" s="1200"/>
      <c r="AN9" s="1201"/>
      <c r="AO9" s="277">
        <v>1257200</v>
      </c>
      <c r="AP9" s="277">
        <v>53307</v>
      </c>
      <c r="AQ9" s="278">
        <v>65075</v>
      </c>
      <c r="AR9" s="279">
        <v>-18.100000000000001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9" t="s">
        <v>510</v>
      </c>
      <c r="AL10" s="1200"/>
      <c r="AM10" s="1200"/>
      <c r="AN10" s="1201"/>
      <c r="AO10" s="280">
        <v>9305</v>
      </c>
      <c r="AP10" s="280">
        <v>395</v>
      </c>
      <c r="AQ10" s="281">
        <v>8175</v>
      </c>
      <c r="AR10" s="282">
        <v>-95.2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9" t="s">
        <v>511</v>
      </c>
      <c r="AL11" s="1200"/>
      <c r="AM11" s="1200"/>
      <c r="AN11" s="1201"/>
      <c r="AO11" s="280">
        <v>144</v>
      </c>
      <c r="AP11" s="280">
        <v>6</v>
      </c>
      <c r="AQ11" s="281">
        <v>364</v>
      </c>
      <c r="AR11" s="282">
        <v>-98.4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9" t="s">
        <v>512</v>
      </c>
      <c r="AL12" s="1200"/>
      <c r="AM12" s="1200"/>
      <c r="AN12" s="1201"/>
      <c r="AO12" s="280" t="s">
        <v>513</v>
      </c>
      <c r="AP12" s="280" t="s">
        <v>513</v>
      </c>
      <c r="AQ12" s="281">
        <v>18</v>
      </c>
      <c r="AR12" s="282" t="s">
        <v>513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9" t="s">
        <v>514</v>
      </c>
      <c r="AL13" s="1200"/>
      <c r="AM13" s="1200"/>
      <c r="AN13" s="1201"/>
      <c r="AO13" s="280">
        <v>69505</v>
      </c>
      <c r="AP13" s="280">
        <v>2947</v>
      </c>
      <c r="AQ13" s="281">
        <v>2565</v>
      </c>
      <c r="AR13" s="282">
        <v>14.9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9" t="s">
        <v>515</v>
      </c>
      <c r="AL14" s="1200"/>
      <c r="AM14" s="1200"/>
      <c r="AN14" s="1201"/>
      <c r="AO14" s="280">
        <v>65150</v>
      </c>
      <c r="AP14" s="280">
        <v>2762</v>
      </c>
      <c r="AQ14" s="281">
        <v>1231</v>
      </c>
      <c r="AR14" s="282">
        <v>124.4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202" t="s">
        <v>516</v>
      </c>
      <c r="AL15" s="1203"/>
      <c r="AM15" s="1203"/>
      <c r="AN15" s="1204"/>
      <c r="AO15" s="280">
        <v>-75399</v>
      </c>
      <c r="AP15" s="280">
        <v>-3197</v>
      </c>
      <c r="AQ15" s="281">
        <v>-4456</v>
      </c>
      <c r="AR15" s="282">
        <v>-28.3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202" t="s">
        <v>188</v>
      </c>
      <c r="AL16" s="1203"/>
      <c r="AM16" s="1203"/>
      <c r="AN16" s="1204"/>
      <c r="AO16" s="280">
        <v>1325905</v>
      </c>
      <c r="AP16" s="280">
        <v>56221</v>
      </c>
      <c r="AQ16" s="281">
        <v>72972</v>
      </c>
      <c r="AR16" s="282">
        <v>-23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518</v>
      </c>
      <c r="AP20" s="289" t="s">
        <v>519</v>
      </c>
      <c r="AQ20" s="290" t="s">
        <v>520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5" t="s">
        <v>521</v>
      </c>
      <c r="AL21" s="1206"/>
      <c r="AM21" s="1206"/>
      <c r="AN21" s="1207"/>
      <c r="AO21" s="293">
        <v>5.81</v>
      </c>
      <c r="AP21" s="294">
        <v>6.56</v>
      </c>
      <c r="AQ21" s="295">
        <v>-0.75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5" t="s">
        <v>522</v>
      </c>
      <c r="AL22" s="1206"/>
      <c r="AM22" s="1206"/>
      <c r="AN22" s="1207"/>
      <c r="AO22" s="298">
        <v>95.4</v>
      </c>
      <c r="AP22" s="299">
        <v>97.1</v>
      </c>
      <c r="AQ22" s="300">
        <v>-1.7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8" t="s">
        <v>523</v>
      </c>
      <c r="B26" s="1198"/>
      <c r="C26" s="1198"/>
      <c r="D26" s="1198"/>
      <c r="E26" s="1198"/>
      <c r="F26" s="1198"/>
      <c r="G26" s="1198"/>
      <c r="H26" s="1198"/>
      <c r="I26" s="1198"/>
      <c r="J26" s="1198"/>
      <c r="K26" s="1198"/>
      <c r="L26" s="1198"/>
      <c r="M26" s="1198"/>
      <c r="N26" s="1198"/>
      <c r="O26" s="1198"/>
      <c r="P26" s="1198"/>
      <c r="Q26" s="1198"/>
      <c r="R26" s="1198"/>
      <c r="S26" s="1198"/>
      <c r="T26" s="1198"/>
      <c r="U26" s="1198"/>
      <c r="V26" s="1198"/>
      <c r="W26" s="1198"/>
      <c r="X26" s="1198"/>
      <c r="Y26" s="1198"/>
      <c r="Z26" s="1198"/>
      <c r="AA26" s="1198"/>
      <c r="AB26" s="1198"/>
      <c r="AC26" s="1198"/>
      <c r="AD26" s="1198"/>
      <c r="AE26" s="1198"/>
      <c r="AF26" s="1198"/>
      <c r="AG26" s="1198"/>
      <c r="AH26" s="1198"/>
      <c r="AI26" s="1198"/>
      <c r="AJ26" s="1198"/>
      <c r="AK26" s="1198"/>
      <c r="AL26" s="1198"/>
      <c r="AM26" s="1198"/>
      <c r="AN26" s="1198"/>
      <c r="AO26" s="1198"/>
      <c r="AP26" s="1198"/>
      <c r="AQ26" s="1198"/>
      <c r="AR26" s="1198"/>
      <c r="AS26" s="1198"/>
      <c r="AT26" s="263"/>
    </row>
    <row r="27" spans="1:46" x14ac:dyDescent="0.15">
      <c r="A27" s="305"/>
      <c r="AO27" s="258"/>
      <c r="AP27" s="258"/>
      <c r="AQ27" s="258"/>
      <c r="AR27" s="258"/>
      <c r="AS27" s="258"/>
      <c r="AT27" s="258"/>
    </row>
    <row r="28" spans="1:46" ht="17.25" x14ac:dyDescent="0.15">
      <c r="A28" s="259" t="s">
        <v>524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7" t="s">
        <v>504</v>
      </c>
      <c r="AP30" s="268"/>
      <c r="AQ30" s="269" t="s">
        <v>505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8"/>
      <c r="AP31" s="274" t="s">
        <v>506</v>
      </c>
      <c r="AQ31" s="275" t="s">
        <v>507</v>
      </c>
      <c r="AR31" s="276" t="s">
        <v>508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9" t="s">
        <v>526</v>
      </c>
      <c r="AL32" s="1190"/>
      <c r="AM32" s="1190"/>
      <c r="AN32" s="1191"/>
      <c r="AO32" s="308">
        <v>642104</v>
      </c>
      <c r="AP32" s="308">
        <v>27226</v>
      </c>
      <c r="AQ32" s="309">
        <v>32092</v>
      </c>
      <c r="AR32" s="310">
        <v>-15.2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9" t="s">
        <v>527</v>
      </c>
      <c r="AL33" s="1190"/>
      <c r="AM33" s="1190"/>
      <c r="AN33" s="1191"/>
      <c r="AO33" s="308" t="s">
        <v>513</v>
      </c>
      <c r="AP33" s="308" t="s">
        <v>513</v>
      </c>
      <c r="AQ33" s="309" t="s">
        <v>513</v>
      </c>
      <c r="AR33" s="310" t="s">
        <v>513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9" t="s">
        <v>528</v>
      </c>
      <c r="AL34" s="1190"/>
      <c r="AM34" s="1190"/>
      <c r="AN34" s="1191"/>
      <c r="AO34" s="308" t="s">
        <v>513</v>
      </c>
      <c r="AP34" s="308" t="s">
        <v>513</v>
      </c>
      <c r="AQ34" s="309" t="s">
        <v>513</v>
      </c>
      <c r="AR34" s="310" t="s">
        <v>513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9" t="s">
        <v>529</v>
      </c>
      <c r="AL35" s="1190"/>
      <c r="AM35" s="1190"/>
      <c r="AN35" s="1191"/>
      <c r="AO35" s="308">
        <v>268534</v>
      </c>
      <c r="AP35" s="308">
        <v>11386</v>
      </c>
      <c r="AQ35" s="309">
        <v>8882</v>
      </c>
      <c r="AR35" s="310">
        <v>28.2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9" t="s">
        <v>530</v>
      </c>
      <c r="AL36" s="1190"/>
      <c r="AM36" s="1190"/>
      <c r="AN36" s="1191"/>
      <c r="AO36" s="308">
        <v>32805</v>
      </c>
      <c r="AP36" s="308">
        <v>1391</v>
      </c>
      <c r="AQ36" s="309">
        <v>1893</v>
      </c>
      <c r="AR36" s="310">
        <v>-26.5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9" t="s">
        <v>531</v>
      </c>
      <c r="AL37" s="1190"/>
      <c r="AM37" s="1190"/>
      <c r="AN37" s="1191"/>
      <c r="AO37" s="308" t="s">
        <v>513</v>
      </c>
      <c r="AP37" s="308" t="s">
        <v>513</v>
      </c>
      <c r="AQ37" s="309">
        <v>971</v>
      </c>
      <c r="AR37" s="310" t="s">
        <v>513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2" t="s">
        <v>532</v>
      </c>
      <c r="AL38" s="1193"/>
      <c r="AM38" s="1193"/>
      <c r="AN38" s="1194"/>
      <c r="AO38" s="311" t="s">
        <v>513</v>
      </c>
      <c r="AP38" s="311" t="s">
        <v>513</v>
      </c>
      <c r="AQ38" s="312">
        <v>0</v>
      </c>
      <c r="AR38" s="300" t="s">
        <v>513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2" t="s">
        <v>533</v>
      </c>
      <c r="AL39" s="1193"/>
      <c r="AM39" s="1193"/>
      <c r="AN39" s="1194"/>
      <c r="AO39" s="308" t="s">
        <v>513</v>
      </c>
      <c r="AP39" s="308" t="s">
        <v>513</v>
      </c>
      <c r="AQ39" s="309">
        <v>-3104</v>
      </c>
      <c r="AR39" s="310" t="s">
        <v>513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9" t="s">
        <v>534</v>
      </c>
      <c r="AL40" s="1190"/>
      <c r="AM40" s="1190"/>
      <c r="AN40" s="1191"/>
      <c r="AO40" s="308">
        <v>-642492</v>
      </c>
      <c r="AP40" s="308">
        <v>-27243</v>
      </c>
      <c r="AQ40" s="309">
        <v>-27365</v>
      </c>
      <c r="AR40" s="310">
        <v>-0.4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5" t="s">
        <v>298</v>
      </c>
      <c r="AL41" s="1196"/>
      <c r="AM41" s="1196"/>
      <c r="AN41" s="1197"/>
      <c r="AO41" s="308">
        <v>300951</v>
      </c>
      <c r="AP41" s="308">
        <v>12761</v>
      </c>
      <c r="AQ41" s="309">
        <v>13369</v>
      </c>
      <c r="AR41" s="310">
        <v>-4.5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2" t="s">
        <v>504</v>
      </c>
      <c r="AN49" s="1184" t="s">
        <v>538</v>
      </c>
      <c r="AO49" s="1185"/>
      <c r="AP49" s="1185"/>
      <c r="AQ49" s="1185"/>
      <c r="AR49" s="118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3"/>
      <c r="AN50" s="324" t="s">
        <v>539</v>
      </c>
      <c r="AO50" s="325" t="s">
        <v>540</v>
      </c>
      <c r="AP50" s="326" t="s">
        <v>541</v>
      </c>
      <c r="AQ50" s="327" t="s">
        <v>542</v>
      </c>
      <c r="AR50" s="328" t="s">
        <v>543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544</v>
      </c>
      <c r="AL51" s="321"/>
      <c r="AM51" s="329">
        <v>785379</v>
      </c>
      <c r="AN51" s="330">
        <v>32205</v>
      </c>
      <c r="AO51" s="331">
        <v>1</v>
      </c>
      <c r="AP51" s="332">
        <v>52191</v>
      </c>
      <c r="AQ51" s="333">
        <v>9.3000000000000007</v>
      </c>
      <c r="AR51" s="334">
        <v>-8.3000000000000007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545</v>
      </c>
      <c r="AM52" s="337">
        <v>445301</v>
      </c>
      <c r="AN52" s="338">
        <v>18260</v>
      </c>
      <c r="AO52" s="339">
        <v>43.2</v>
      </c>
      <c r="AP52" s="340">
        <v>24843</v>
      </c>
      <c r="AQ52" s="341">
        <v>-0.4</v>
      </c>
      <c r="AR52" s="342">
        <v>43.6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546</v>
      </c>
      <c r="AL53" s="321"/>
      <c r="AM53" s="329">
        <v>1215250</v>
      </c>
      <c r="AN53" s="330">
        <v>50258</v>
      </c>
      <c r="AO53" s="331">
        <v>56.1</v>
      </c>
      <c r="AP53" s="332">
        <v>47387</v>
      </c>
      <c r="AQ53" s="333">
        <v>-9.1999999999999993</v>
      </c>
      <c r="AR53" s="334">
        <v>65.3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545</v>
      </c>
      <c r="AM54" s="337">
        <v>434074</v>
      </c>
      <c r="AN54" s="338">
        <v>17952</v>
      </c>
      <c r="AO54" s="339">
        <v>-1.7</v>
      </c>
      <c r="AP54" s="340">
        <v>24928</v>
      </c>
      <c r="AQ54" s="341">
        <v>0.3</v>
      </c>
      <c r="AR54" s="342">
        <v>-2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547</v>
      </c>
      <c r="AL55" s="321"/>
      <c r="AM55" s="329">
        <v>922561</v>
      </c>
      <c r="AN55" s="330">
        <v>38570</v>
      </c>
      <c r="AO55" s="331">
        <v>-23.3</v>
      </c>
      <c r="AP55" s="332">
        <v>51264</v>
      </c>
      <c r="AQ55" s="333">
        <v>8.1999999999999993</v>
      </c>
      <c r="AR55" s="334">
        <v>-31.5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545</v>
      </c>
      <c r="AM56" s="337">
        <v>335987</v>
      </c>
      <c r="AN56" s="338">
        <v>14047</v>
      </c>
      <c r="AO56" s="339">
        <v>-21.8</v>
      </c>
      <c r="AP56" s="340">
        <v>26040</v>
      </c>
      <c r="AQ56" s="341">
        <v>4.5</v>
      </c>
      <c r="AR56" s="342">
        <v>-26.3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548</v>
      </c>
      <c r="AL57" s="321"/>
      <c r="AM57" s="329">
        <v>2007978</v>
      </c>
      <c r="AN57" s="330">
        <v>84686</v>
      </c>
      <c r="AO57" s="331">
        <v>119.6</v>
      </c>
      <c r="AP57" s="332">
        <v>52068</v>
      </c>
      <c r="AQ57" s="333">
        <v>1.6</v>
      </c>
      <c r="AR57" s="334">
        <v>118</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545</v>
      </c>
      <c r="AM58" s="337">
        <v>685428</v>
      </c>
      <c r="AN58" s="338">
        <v>28908</v>
      </c>
      <c r="AO58" s="339">
        <v>105.8</v>
      </c>
      <c r="AP58" s="340">
        <v>26936</v>
      </c>
      <c r="AQ58" s="341">
        <v>3.4</v>
      </c>
      <c r="AR58" s="342">
        <v>102.4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549</v>
      </c>
      <c r="AL59" s="321"/>
      <c r="AM59" s="329">
        <v>1121231</v>
      </c>
      <c r="AN59" s="330">
        <v>47542</v>
      </c>
      <c r="AO59" s="331">
        <v>-43.9</v>
      </c>
      <c r="AP59" s="332">
        <v>47161</v>
      </c>
      <c r="AQ59" s="333">
        <v>-9.4</v>
      </c>
      <c r="AR59" s="334">
        <v>-34.5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545</v>
      </c>
      <c r="AM60" s="337">
        <v>576350</v>
      </c>
      <c r="AN60" s="338">
        <v>24438</v>
      </c>
      <c r="AO60" s="339">
        <v>-15.5</v>
      </c>
      <c r="AP60" s="340">
        <v>24595</v>
      </c>
      <c r="AQ60" s="341">
        <v>-8.6999999999999993</v>
      </c>
      <c r="AR60" s="342">
        <v>-6.8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550</v>
      </c>
      <c r="AL61" s="343"/>
      <c r="AM61" s="344">
        <v>1210480</v>
      </c>
      <c r="AN61" s="345">
        <v>50652</v>
      </c>
      <c r="AO61" s="346">
        <v>21.9</v>
      </c>
      <c r="AP61" s="347">
        <v>50014</v>
      </c>
      <c r="AQ61" s="348">
        <v>0.1</v>
      </c>
      <c r="AR61" s="334">
        <v>21.8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545</v>
      </c>
      <c r="AM62" s="337">
        <v>495428</v>
      </c>
      <c r="AN62" s="338">
        <v>20721</v>
      </c>
      <c r="AO62" s="339">
        <v>22</v>
      </c>
      <c r="AP62" s="340">
        <v>25468</v>
      </c>
      <c r="AQ62" s="341">
        <v>-0.2</v>
      </c>
      <c r="AR62" s="342">
        <v>22.2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Uc3CSDBH9PNxieLEwt8XqJe2hlSCGNL5LnaPldDyf/6jugcJ/kUy5qRL2cmv9BiCIGrZQuytB6Uyx+HAYut9sw==" saltValue="i6g/vWjtTjPKG89i+pfam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552</v>
      </c>
    </row>
    <row r="120" spans="125:125" ht="13.5" hidden="1" customHeight="1" x14ac:dyDescent="0.15"/>
    <row r="121" spans="125:125" ht="13.5" hidden="1" customHeight="1" x14ac:dyDescent="0.15">
      <c r="DU121" s="255"/>
    </row>
  </sheetData>
  <sheetProtection algorithmName="SHA-512" hashValue="7aHk7Gp5H21k/yEFS401inBREYys+iCfqfBWxBsDJIAk5BmRO4+W7FBoN+gUkFhmMon+QFmAGS7UYcCifbTttQ==" saltValue="1hzs/eXKzyl3gFRs1bRn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553</v>
      </c>
    </row>
  </sheetData>
  <sheetProtection algorithmName="SHA-512" hashValue="Oem8NDCzbjds/AjRgnsPSKxWy0kUsaQDwdX47+3hGFnV9rOq3DDw3RFk+b14s7lc89Kc4ftC+qnGRk7UhyD/zQ==" saltValue="bbP39s3osiDEGWS1/irs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8" t="s">
        <v>3</v>
      </c>
      <c r="D47" s="1208"/>
      <c r="E47" s="1209"/>
      <c r="F47" s="11">
        <v>29.2</v>
      </c>
      <c r="G47" s="12">
        <v>27.02</v>
      </c>
      <c r="H47" s="12">
        <v>23.33</v>
      </c>
      <c r="I47" s="12">
        <v>23.68</v>
      </c>
      <c r="J47" s="13">
        <v>26.01</v>
      </c>
    </row>
    <row r="48" spans="2:10" ht="57.75" customHeight="1" x14ac:dyDescent="0.15">
      <c r="B48" s="14"/>
      <c r="C48" s="1210" t="s">
        <v>4</v>
      </c>
      <c r="D48" s="1210"/>
      <c r="E48" s="1211"/>
      <c r="F48" s="15">
        <v>1.42</v>
      </c>
      <c r="G48" s="16">
        <v>2.62</v>
      </c>
      <c r="H48" s="16">
        <v>2.7</v>
      </c>
      <c r="I48" s="16">
        <v>1.69</v>
      </c>
      <c r="J48" s="17">
        <v>7.83</v>
      </c>
    </row>
    <row r="49" spans="2:10" ht="57.75" customHeight="1" thickBot="1" x14ac:dyDescent="0.2">
      <c r="B49" s="18"/>
      <c r="C49" s="1212" t="s">
        <v>5</v>
      </c>
      <c r="D49" s="1212"/>
      <c r="E49" s="1213"/>
      <c r="F49" s="19" t="s">
        <v>559</v>
      </c>
      <c r="G49" s="20" t="s">
        <v>560</v>
      </c>
      <c r="H49" s="20" t="s">
        <v>561</v>
      </c>
      <c r="I49" s="20">
        <v>0.4</v>
      </c>
      <c r="J49" s="21">
        <v>10.07</v>
      </c>
    </row>
    <row r="50" spans="2:10" x14ac:dyDescent="0.15"/>
  </sheetData>
  <sheetProtection algorithmName="SHA-512" hashValue="RlOqlmtT0tKBFYkRWyxyYZ+FFhJEMaM+3+48oITWT1VzezDPx0wZS/kYzZB8UsAxsyC1okm8GCxXUY7/qr13UA==" saltValue="WcOXD0kc+KmXmYJO7DlV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2023-03-15T07:43:20Z</cp:lastPrinted>
  <dcterms:created xsi:type="dcterms:W3CDTF">2023-02-20T06:45:01Z</dcterms:created>
  <dcterms:modified xsi:type="dcterms:W3CDTF">2023-10-06T09:58:20Z</dcterms:modified>
  <cp:category/>
</cp:coreProperties>
</file>