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28800" windowHeight="12600" tabRatio="8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C37" i="10"/>
  <c r="BE36" i="10"/>
  <c r="AM36" i="10"/>
  <c r="C36" i="10"/>
  <c r="C35" i="10"/>
  <c r="U34" i="10"/>
  <c r="U35" i="10" s="1"/>
  <c r="U36" i="10" s="1"/>
  <c r="U37"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CO34" i="10" s="1"/>
  <c r="CO35" i="10" s="1"/>
  <c r="CO36" i="10" s="1"/>
  <c r="CO37" i="10" s="1"/>
</calcChain>
</file>

<file path=xl/sharedStrings.xml><?xml version="1.0" encoding="utf-8"?>
<sst xmlns="http://schemas.openxmlformats.org/spreadsheetml/2006/main" count="1069" uniqueCount="602">
  <si>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</si>
  <si>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</si>
  <si>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</si>
  <si>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</si>
  <si>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</si>
  <si>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</si>
  <si>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</si>
  <si>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</si>
  <si>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</si>
  <si>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</si>
  <si>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</si>
  <si>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</si>
  <si>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</si>
  <si>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</si>
  <si>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</si>
  <si>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</si>
  <si>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</si>
  <si>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</si>
  <si>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</si>
  <si>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</si>
  <si>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</si>
  <si>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</si>
  <si>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</si>
  <si>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</si>
  <si>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</si>
  <si>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</si>
  <si>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</si>
  <si>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</si>
  <si>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</si>
  <si>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</si>
  <si>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</si>
  <si>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</si>
  <si>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</si>
  <si>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</si>
  <si>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</si>
  <si>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</si>
  <si>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</si>
  <si>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</si>
  <si>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</si>
  <si>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</si>
  <si>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</si>
  <si>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</si>
  <si>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</si>
  <si>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</si>
  <si>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</si>
  <si>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</si>
  <si>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</si>
  <si>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</si>
  <si>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</si>
  <si>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</si>
  <si>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</si>
  <si>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</si>
  <si>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</si>
  <si>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</si>
  <si>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</si>
  <si>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</si>
  <si>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</si>
  <si>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</si>
  <si>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</si>
  <si>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</si>
  <si>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</si>
  <si>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</si>
  <si>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</si>
  <si>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</si>
  <si>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</si>
  <si>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</si>
  <si>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</si>
  <si>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</si>
  <si>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</si>
  <si>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</si>
  <si>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</si>
  <si>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</si>
  <si>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</si>
  <si>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</si>
  <si>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</si>
  <si>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</si>
  <si>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</si>
  <si>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</si>
  <si>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</si>
  <si>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</si>
  <si>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</si>
  <si>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</si>
  <si>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</si>
  <si>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</si>
  <si>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</si>
  <si>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</si>
  <si>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</si>
  <si>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</si>
  <si>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</si>
  <si>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</si>
  <si>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</si>
  <si>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</si>
  <si>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</si>
  <si>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</si>
  <si>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</si>
  <si>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</si>
  <si>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</si>
  <si>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</si>
  <si>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</si>
  <si>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</si>
  <si>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</si>
  <si>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</si>
  <si>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</si>
  <si>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</si>
  <si>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</si>
  <si>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</si>
  <si>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</si>
  <si>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</si>
  <si>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</si>
  <si>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</si>
  <si>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</si>
  <si>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</si>
  <si>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</si>
  <si>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</si>
  <si>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</si>
  <si>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</si>
  <si>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</si>
  <si>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</si>
  <si>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</si>
  <si>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</si>
  <si>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</si>
  <si>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</si>
  <si>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</si>
  <si>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</si>
  <si>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</si>
  <si>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</si>
  <si>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</si>
  <si>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</si>
  <si>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</si>
  <si>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</si>
  <si>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</si>
  <si>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</si>
  <si>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</si>
  <si>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</si>
  <si>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</si>
  <si>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</si>
  <si>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</si>
  <si>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</si>
  <si>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</si>
  <si>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</si>
  <si>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</si>
  <si>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</si>
  <si>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</si>
  <si>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</si>
  <si>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</si>
  <si>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</si>
  <si>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</si>
  <si>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</si>
  <si>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</si>
  <si>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</si>
  <si>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</si>
  <si>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</si>
  <si>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</si>
  <si>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</si>
  <si>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</si>
  <si>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</si>
  <si>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</si>
  <si>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</si>
  <si>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</si>
  <si>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</si>
  <si>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</si>
  <si>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</si>
  <si>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</si>
  <si>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</si>
  <si>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</si>
  <si>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</si>
  <si>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</si>
  <si>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</si>
  <si>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</si>
  <si>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</si>
  <si>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</si>
  <si>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</si>
  <si>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</si>
  <si>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</si>
  <si>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</si>
  <si>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</si>
  <si>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</si>
  <si>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</si>
  <si>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</si>
  <si>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</si>
  <si>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</si>
  <si>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</si>
  <si>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</si>
  <si>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</si>
  <si>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</si>
  <si>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</si>
  <si>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</si>
  <si>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</si>
  <si>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</si>
  <si>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</si>
  <si>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</si>
  <si>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</si>
  <si>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</si>
  <si>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</si>
  <si>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</si>
  <si>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</si>
  <si>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</si>
  <si>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</si>
  <si>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</si>
  <si>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</si>
  <si>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</si>
  <si>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</si>
  <si>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</si>
  <si>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</si>
  <si>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</si>
  <si>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</si>
  <si>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</si>
  <si>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</si>
  <si>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</si>
  <si>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</si>
  <si>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</si>
  <si>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</si>
  <si>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</si>
  <si>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</si>
  <si>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</si>
  <si>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</si>
  <si>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広島県東広島市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</si>
  <si>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</si>
  <si>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</si>
  <si>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</si>
  <si>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</si>
  <si>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</si>
  <si>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</si>
  <si>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</si>
  <si>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</si>
  <si>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</si>
  <si>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</si>
  <si>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</si>
  <si>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</si>
  <si>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</si>
  <si>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</si>
  <si>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</si>
  <si>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</si>
  <si>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</si>
  <si>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</si>
  <si>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</si>
  <si>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</si>
  <si>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</si>
  <si>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</si>
  <si>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</si>
  <si>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</si>
  <si>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</si>
  <si>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</si>
  <si>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</si>
  <si>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</si>
  <si>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</si>
  <si>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</si>
  <si>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</si>
  <si>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</si>
  <si>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</si>
  <si>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</si>
  <si>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</si>
  <si>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</si>
  <si>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</si>
  <si>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</si>
  <si>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</si>
  <si>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</si>
  <si>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</si>
  <si>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</si>
  <si>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</si>
  <si>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</si>
  <si>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</si>
  <si>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</si>
  <si>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</si>
  <si>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</si>
  <si>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</si>
  <si>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</si>
  <si>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</si>
  <si>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</si>
  <si>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</si>
  <si>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</si>
  <si>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</si>
  <si>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</si>
  <si>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</si>
  <si>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</si>
  <si>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</si>
  <si>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</si>
  <si>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</si>
  <si>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</si>
  <si>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</si>
  <si>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</si>
  <si>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</si>
  <si>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</si>
  <si>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</si>
  <si>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</si>
  <si>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</si>
  <si>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</si>
  <si>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</si>
  <si>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</si>
  <si>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</si>
  <si>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</si>
  <si>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</si>
  <si>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</si>
  <si>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</si>
  <si>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</si>
  <si>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</si>
  <si>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</si>
  <si>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</si>
  <si>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</si>
  <si>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</si>
  <si>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</si>
  <si>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</si>
  <si>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</si>
  <si>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</si>
  <si>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</si>
  <si>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</si>
  <si>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</si>
  <si>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</si>
  <si>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</si>
  <si>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</si>
  <si>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</si>
  <si>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</si>
  <si>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</si>
  <si>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</si>
  <si>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</si>
  <si>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</si>
  <si>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</si>
  <si>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</si>
  <si>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</si>
  <si>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</si>
  <si>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</si>
  <si>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</si>
  <si>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</si>
  <si>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</si>
  <si>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</si>
  <si>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</si>
  <si>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</si>
  <si>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</si>
  <si>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</si>
  <si>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</si>
  <si>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</si>
  <si>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</si>
  <si>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</si>
  <si>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</si>
  <si>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</si>
  <si>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</si>
  <si>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</si>
  <si>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</si>
  <si>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</si>
  <si>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</si>
  <si>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</si>
  <si>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</si>
  <si>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</si>
  <si>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</si>
  <si>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</si>
  <si>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</si>
  <si>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</si>
  <si>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</si>
  <si>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</si>
  <si>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</si>
  <si>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</si>
  <si>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</si>
  <si>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</si>
  <si>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</si>
  <si>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</si>
  <si>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</si>
  <si>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</si>
  <si>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</si>
  <si>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</si>
  <si>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</si>
  <si>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</si>
  <si>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</si>
  <si>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</si>
  <si>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</si>
  <si>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</si>
  <si>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</si>
  <si>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</si>
  <si>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</si>
  <si>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</si>
  <si>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広島県東広島市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</si>
  <si>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</si>
  <si>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</si>
  <si>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</si>
  <si>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</si>
  <si>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</si>
  <si>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</si>
  <si>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</si>
  <si>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</si>
  <si>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</si>
  <si>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</si>
  <si>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</si>
  <si>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</si>
  <si>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</si>
  <si>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</si>
  <si>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</si>
  <si>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</si>
  <si>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</si>
  <si>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</si>
  <si>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</si>
  <si>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</si>
  <si>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</si>
  <si>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ひがしひろしま墓園管理事業特別会計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</si>
  <si>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</si>
  <si>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</si>
  <si>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</si>
  <si>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</si>
  <si>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</si>
  <si>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</si>
  <si>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</si>
  <si>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</si>
  <si>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</si>
  <si>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</si>
  <si>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</si>
  <si>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</si>
  <si>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</si>
  <si>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</si>
  <si>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</si>
  <si>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</si>
  <si>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</si>
  <si>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t>
    <phoneticPr fontId="5"/>
  </si>
  <si>
    <t>水道事業会計</t>
    <phoneticPr fontId="5"/>
  </si>
  <si>
    <t>法適用企業</t>
    <phoneticPr fontId="5"/>
  </si>
  <si>
    <t>下水道事業会計</t>
    <phoneticPr fontId="5"/>
  </si>
  <si>
    <t>特定地域生活排水処理事業特別会計</t>
    <phoneticPr fontId="5"/>
  </si>
  <si>
    <t>-</t>
    <phoneticPr fontId="5"/>
  </si>
  <si>
    <t>法非適用企業</t>
    <phoneticPr fontId="5"/>
  </si>
  <si>
    <t>寺家地区土地区画整理事業特別会計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</si>
  <si>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</si>
  <si>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</si>
  <si>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</si>
  <si>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</si>
  <si>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</si>
  <si>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</si>
  <si>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</si>
  <si>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</si>
  <si>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</si>
  <si>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</si>
  <si>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</si>
  <si>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</si>
  <si>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</si>
  <si>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</si>
  <si>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</si>
  <si>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</si>
  <si>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</si>
  <si>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</si>
  <si>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</si>
  <si>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</si>
  <si>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</si>
  <si>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</si>
  <si>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</si>
  <si>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</si>
  <si>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</si>
  <si>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</si>
  <si>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</si>
  <si>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</si>
  <si>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</si>
  <si>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</si>
  <si>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</si>
  <si>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</si>
  <si>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</si>
  <si>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</si>
  <si>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</si>
  <si>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</si>
  <si>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</si>
  <si>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</si>
  <si>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</si>
  <si>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</si>
  <si>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</si>
  <si>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</si>
  <si>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</si>
  <si>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</si>
  <si>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</si>
  <si>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</si>
  <si>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</si>
  <si>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</si>
  <si>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</si>
  <si>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</si>
  <si>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</si>
  <si>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</si>
  <si>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</si>
  <si>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</si>
  <si>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</si>
  <si>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</si>
  <si>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</si>
  <si>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</si>
  <si>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</si>
  <si>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</si>
  <si>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</si>
  <si>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</si>
  <si>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</si>
  <si>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</si>
  <si>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</si>
  <si>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</si>
  <si>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寺家地区土地区画整理事業特別会計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</si>
  <si>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</si>
  <si>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</si>
  <si>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</si>
  <si>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</si>
  <si>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</si>
  <si>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</si>
  <si>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</si>
  <si>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</si>
  <si>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</si>
  <si>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</si>
  <si>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</si>
  <si>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</si>
  <si>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</si>
  <si>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</si>
  <si>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</si>
  <si>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</si>
  <si>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</si>
  <si>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</si>
  <si>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</si>
  <si>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</si>
  <si>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</si>
  <si>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</si>
  <si>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</si>
  <si>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</si>
  <si>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</si>
  <si>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</si>
  <si>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</si>
  <si>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</si>
  <si>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</si>
  <si>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</si>
  <si>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</si>
  <si>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</si>
  <si>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</si>
  <si>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</si>
  <si>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</si>
  <si>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</si>
  <si>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</si>
  <si>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</si>
  <si>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</si>
  <si>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</si>
  <si>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</si>
  <si>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</si>
  <si>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</si>
  <si>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</si>
  <si>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</si>
  <si>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</si>
  <si>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</si>
  <si>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</si>
  <si>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</si>
  <si>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</si>
  <si>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</si>
  <si>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</si>
  <si>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</si>
  <si>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</si>
  <si>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</si>
  <si>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</si>
  <si>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</si>
  <si>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</si>
  <si>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</si>
  <si>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</si>
  <si>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</si>
  <si>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</si>
  <si>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</si>
  <si>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</si>
  <si>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</si>
  <si>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</si>
  <si>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</si>
  <si>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</si>
  <si>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</si>
  <si>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</si>
  <si>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</si>
  <si>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</si>
  <si>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</si>
  <si>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</si>
  <si>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</si>
  <si>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</si>
  <si>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</si>
  <si>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</si>
  <si>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</si>
  <si>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</si>
  <si>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</si>
  <si>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</si>
  <si>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</si>
  <si>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</si>
  <si>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</si>
  <si>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</si>
  <si>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2.24</t>
  </si>
  <si>
    <t>水道事業会計</t>
  </si>
  <si>
    <t>一般会計</t>
  </si>
  <si>
    <t>下水道事業会計</t>
  </si>
  <si>
    <t>介護保険特別会計(保険事業勘定)</t>
  </si>
  <si>
    <t>後期高齢者医療特別会計</t>
  </si>
  <si>
    <t>国民健康保険特別会計</t>
  </si>
  <si>
    <t>寺家地区土地区画整理事業特別会計</t>
  </si>
  <si>
    <t>ひがしひろしま墓園管理事業特別会計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</si>
  <si>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</si>
  <si>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</si>
  <si>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</si>
  <si>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</si>
  <si>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</si>
  <si>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</si>
  <si>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</si>
  <si>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</si>
  <si>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東広島流通センター</t>
    <rPh sb="0" eb="3">
      <t>ヒガシヒロシマ</t>
    </rPh>
    <rPh sb="3" eb="5">
      <t>リュウツウ</t>
    </rPh>
    <phoneticPr fontId="2"/>
  </si>
  <si>
    <t>東広島市土地開発公社</t>
    <rPh sb="0" eb="1">
      <t>ヒガシ</t>
    </rPh>
    <rPh sb="1" eb="4">
      <t>ヒロシマシ</t>
    </rPh>
    <rPh sb="4" eb="6">
      <t>トチ</t>
    </rPh>
    <rPh sb="6" eb="8">
      <t>カイハツ</t>
    </rPh>
    <rPh sb="8" eb="10">
      <t>コウシャ</t>
    </rPh>
    <phoneticPr fontId="2"/>
  </si>
  <si>
    <t>東広島市教育文化振興事業団</t>
    <rPh sb="0" eb="4">
      <t>ヒガシヒロシマシ</t>
    </rPh>
    <rPh sb="4" eb="6">
      <t>キョウイク</t>
    </rPh>
    <rPh sb="6" eb="8">
      <t>ブンカ</t>
    </rPh>
    <rPh sb="8" eb="10">
      <t>シンコウ</t>
    </rPh>
    <rPh sb="10" eb="13">
      <t>ジギョウダン</t>
    </rPh>
    <phoneticPr fontId="2"/>
  </si>
  <si>
    <t>-</t>
    <phoneticPr fontId="2"/>
  </si>
  <si>
    <t>-</t>
    <phoneticPr fontId="2"/>
  </si>
  <si>
    <t>東広島スマートエネルギー株式会社</t>
    <rPh sb="0" eb="3">
      <t>ヒガシヒロシマ</t>
    </rPh>
    <rPh sb="12" eb="16">
      <t>カブシキガイシャ</t>
    </rPh>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</si>
  <si>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</si>
  <si>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</si>
  <si>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広島県後期高齢者医療広域連合（一般会計）</t>
    <rPh sb="0" eb="3">
      <t>ヒロシマケン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</si>
  <si>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広島県後期高齢者医療広域連合（特別会計）</t>
    <rPh sb="0" eb="2">
      <t>ヒロシマ</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</si>
  <si>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地域振興基金</t>
    <rPh sb="0" eb="2">
      <t>チイキ</t>
    </rPh>
    <rPh sb="2" eb="4">
      <t>シンコウ</t>
    </rPh>
    <rPh sb="4" eb="6">
      <t>キキン</t>
    </rPh>
    <phoneticPr fontId="2"/>
  </si>
  <si>
    <t>公共施設総合管理基金</t>
    <rPh sb="0" eb="2">
      <t>コウキョウ</t>
    </rPh>
    <rPh sb="2" eb="4">
      <t>シセツ</t>
    </rPh>
    <rPh sb="4" eb="6">
      <t>ソウゴウ</t>
    </rPh>
    <rPh sb="6" eb="8">
      <t>カンリ</t>
    </rPh>
    <rPh sb="8" eb="10">
      <t>キキン</t>
    </rPh>
    <phoneticPr fontId="2"/>
  </si>
  <si>
    <t>都市基盤整備基金</t>
    <rPh sb="0" eb="2">
      <t>トシ</t>
    </rPh>
    <rPh sb="2" eb="4">
      <t>キバン</t>
    </rPh>
    <rPh sb="4" eb="6">
      <t>セイビ</t>
    </rPh>
    <rPh sb="6" eb="8">
      <t>キキン</t>
    </rPh>
    <phoneticPr fontId="2"/>
  </si>
  <si>
    <t>文化体育施設建設基金</t>
    <rPh sb="0" eb="2">
      <t>ブンカ</t>
    </rPh>
    <rPh sb="2" eb="4">
      <t>タイイク</t>
    </rPh>
    <rPh sb="4" eb="6">
      <t>シセツ</t>
    </rPh>
    <rPh sb="6" eb="8">
      <t>ケンセツ</t>
    </rPh>
    <rPh sb="8" eb="10">
      <t>キキン</t>
    </rPh>
    <phoneticPr fontId="2"/>
  </si>
  <si>
    <t>文化振興基金</t>
    <rPh sb="0" eb="2">
      <t>ブンカ</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</si>
</sst>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52619</c:v>
                </c:pt>
                <c:pt idx="2">
                  <c:v>51875</c:v>
                </c:pt>
                <c:pt idx="3">
                  <c:v>48064</c:v>
                </c:pt>
                <c:pt idx="4">
                  <c:v>56662</c:v>
                </c:pt>
              </c:numCache>
            </c:numRef>
          </c:val>
          <c:smooth val="0"/>
          <c:extLst xmlns:c16r2="http://schemas.microsoft.com/office/drawing/2015/06/chart">
            <c:ext xmlns:c16="http://schemas.microsoft.com/office/drawing/2014/chart" uri="{C3380CC4-5D6E-409C-BE32-E72D297353CC}">
              <c16:uniqueId val="{00000000-EC1C-4D21-A3C1-74E7772E17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84083</c:v>
                </c:pt>
                <c:pt idx="1">
                  <c:v>68698</c:v>
                </c:pt>
                <c:pt idx="2">
                  <c:v>53909</c:v>
                </c:pt>
                <c:pt idx="3">
                  <c:v>36558</c:v>
                </c:pt>
                <c:pt idx="4">
                  <c:v>46426</c:v>
                </c:pt>
              </c:numCache>
            </c:numRef>
          </c:val>
          <c:smooth val="0"/>
          <c:extLst xmlns:c16r2="http://schemas.microsoft.com/office/drawing/2015/06/chart">
            <c:ext xmlns:c16="http://schemas.microsoft.com/office/drawing/2014/chart" uri="{C3380CC4-5D6E-409C-BE32-E72D297353CC}">
              <c16:uniqueId val="{00000001-EC1C-4D21-A3C1-74E7772E17A0}"/>
            </c:ext>
          </c:extLst>
        </c:ser>
        <c:dLbls>
          <c:showLegendKey val="0"/>
          <c:showVal val="0"/>
          <c:showCatName val="0"/>
          <c:showSerName val="0"/>
          <c:showPercent val="0"/>
          <c:showBubbleSize val="0"/>
        </c:dLbls>
        <c:marker val="1"/>
        <c:smooth val="0"/>
        <c:axId val="491834016"/>
        <c:axId val="491835192"/>
      </c:lineChart>
      <c:catAx>
        <c:axId val="491834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835192"/>
        <c:crosses val="autoZero"/>
        <c:auto val="1"/>
        <c:lblAlgn val="ctr"/>
        <c:lblOffset val="100"/>
        <c:tickLblSkip val="1"/>
        <c:tickMarkSkip val="1"/>
        <c:noMultiLvlLbl val="0"/>
      </c:catAx>
      <c:valAx>
        <c:axId val="49183519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1834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c:v>
                </c:pt>
                <c:pt idx="1">
                  <c:v>1.1100000000000001</c:v>
                </c:pt>
                <c:pt idx="2">
                  <c:v>2.76</c:v>
                </c:pt>
                <c:pt idx="3">
                  <c:v>1.84</c:v>
                </c:pt>
                <c:pt idx="4">
                  <c:v>7.86</c:v>
                </c:pt>
              </c:numCache>
            </c:numRef>
          </c:val>
          <c:extLst xmlns:c16r2="http://schemas.microsoft.com/office/drawing/2015/06/chart">
            <c:ext xmlns:c16="http://schemas.microsoft.com/office/drawing/2014/chart" uri="{C3380CC4-5D6E-409C-BE32-E72D297353CC}">
              <c16:uniqueId val="{00000000-B144-418E-BDA6-8B8179171E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31.83</c:v>
                </c:pt>
                <c:pt idx="1">
                  <c:v>30.83</c:v>
                </c:pt>
                <c:pt idx="2">
                  <c:v>30.11</c:v>
                </c:pt>
                <c:pt idx="3">
                  <c:v>29.18</c:v>
                </c:pt>
                <c:pt idx="4">
                  <c:v>29.58</c:v>
                </c:pt>
              </c:numCache>
            </c:numRef>
          </c:val>
          <c:extLst xmlns:c16r2="http://schemas.microsoft.com/office/drawing/2015/06/chart">
            <c:ext xmlns:c16="http://schemas.microsoft.com/office/drawing/2014/chart" uri="{C3380CC4-5D6E-409C-BE32-E72D297353CC}">
              <c16:uniqueId val="{00000001-B144-418E-BDA6-8B8179171ED7}"/>
            </c:ext>
          </c:extLst>
        </c:ser>
        <c:dLbls>
          <c:showLegendKey val="0"/>
          <c:showVal val="0"/>
          <c:showCatName val="0"/>
          <c:showSerName val="0"/>
          <c:showPercent val="0"/>
          <c:showBubbleSize val="0"/>
        </c:dLbls>
        <c:gapWidth val="250"/>
        <c:overlap val="100"/>
        <c:axId val="491834800"/>
        <c:axId val="49183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2.0699999999999998</c:v>
                </c:pt>
                <c:pt idx="1">
                  <c:v>0.22</c:v>
                </c:pt>
                <c:pt idx="2">
                  <c:v>3.17</c:v>
                </c:pt>
                <c:pt idx="3">
                  <c:v>-2.2400000000000002</c:v>
                </c:pt>
                <c:pt idx="4">
                  <c:v>7</c:v>
                </c:pt>
              </c:numCache>
            </c:numRef>
          </c:val>
          <c:smooth val="0"/>
          <c:extLst xmlns:c16r2="http://schemas.microsoft.com/office/drawing/2015/06/chart">
            <c:ext xmlns:c16="http://schemas.microsoft.com/office/drawing/2014/chart" uri="{C3380CC4-5D6E-409C-BE32-E72D297353CC}">
              <c16:uniqueId val="{00000002-B144-418E-BDA6-8B8179171ED7}"/>
            </c:ext>
          </c:extLst>
        </c:ser>
        <c:dLbls>
          <c:showLegendKey val="0"/>
          <c:showVal val="0"/>
          <c:showCatName val="0"/>
          <c:showSerName val="0"/>
          <c:showPercent val="0"/>
          <c:showBubbleSize val="0"/>
        </c:dLbls>
        <c:marker val="1"/>
        <c:smooth val="0"/>
        <c:axId val="491834800"/>
        <c:axId val="491837152"/>
      </c:lineChart>
      <c:catAx>
        <c:axId val="49183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837152"/>
        <c:crosses val="autoZero"/>
        <c:auto val="1"/>
        <c:lblAlgn val="ctr"/>
        <c:lblOffset val="100"/>
        <c:tickLblSkip val="1"/>
        <c:tickMarkSkip val="1"/>
        <c:noMultiLvlLbl val="0"/>
      </c:catAx>
      <c:valAx>
        <c:axId val="49183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83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2F2-4187-B929-4633053EB5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2F2-4187-B929-4633053EB5BC}"/>
            </c:ext>
          </c:extLst>
        </c:ser>
        <c:ser>
          <c:idx val="2"/>
          <c:order val="2"/>
          <c:tx>
            <c:strRef>
              <c:f>データシート!$A$29</c:f>
              <c:strCache>
                <c:ptCount val="1"/>
                <c:pt idx="0">
                  <c:v>ひがしひろしま墓園管理事業特別会計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2F2-4187-B929-4633053EB5BC}"/>
            </c:ext>
          </c:extLst>
        </c:ser>
        <c:ser>
          <c:idx val="3"/>
          <c:order val="3"/>
          <c:tx>
            <c:strRef>
              <c:f>データシート!$A$30</c:f>
              <c:strCache>
                <c:ptCount val="1"/>
                <c:pt idx="0">
                  <c:v>寺家地区土地区画整理事業特別会計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3-B2F2-4187-B929-4633053EB5B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0.16</c:v>
                </c:pt>
                <c:pt idx="4">
                  <c:v>#N/A</c:v>
                </c:pt>
                <c:pt idx="5">
                  <c:v>1.18</c:v>
                </c:pt>
                <c:pt idx="6">
                  <c:v>#N/A</c:v>
                </c:pt>
                <c:pt idx="7">
                  <c:v>0.09</c:v>
                </c:pt>
                <c:pt idx="8">
                  <c:v>#N/A</c:v>
                </c:pt>
                <c:pt idx="9">
                  <c:v>0.05</c:v>
                </c:pt>
              </c:numCache>
            </c:numRef>
          </c:val>
          <c:extLst xmlns:c16r2="http://schemas.microsoft.com/office/drawing/2015/06/chart">
            <c:ext xmlns:c16="http://schemas.microsoft.com/office/drawing/2014/chart" uri="{C3380CC4-5D6E-409C-BE32-E72D297353CC}">
              <c16:uniqueId val="{00000004-B2F2-4187-B929-4633053EB5B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0.12</c:v>
                </c:pt>
                <c:pt idx="4">
                  <c:v>#N/A</c:v>
                </c:pt>
                <c:pt idx="5">
                  <c:v>0.2</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5-B2F2-4187-B929-4633053EB5B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0.5</c:v>
                </c:pt>
                <c:pt idx="4">
                  <c:v>#N/A</c:v>
                </c:pt>
                <c:pt idx="5">
                  <c:v>0.22</c:v>
                </c:pt>
                <c:pt idx="6">
                  <c:v>#N/A</c:v>
                </c:pt>
                <c:pt idx="7">
                  <c:v>0.25</c:v>
                </c:pt>
                <c:pt idx="8">
                  <c:v>#N/A</c:v>
                </c:pt>
                <c:pt idx="9">
                  <c:v>0.06</c:v>
                </c:pt>
              </c:numCache>
            </c:numRef>
          </c:val>
          <c:extLst xmlns:c16r2="http://schemas.microsoft.com/office/drawing/2015/06/chart">
            <c:ext xmlns:c16="http://schemas.microsoft.com/office/drawing/2014/chart" uri="{C3380CC4-5D6E-409C-BE32-E72D297353CC}">
              <c16:uniqueId val="{00000006-B2F2-4187-B929-4633053EB5B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0.91</c:v>
                </c:pt>
                <c:pt idx="4">
                  <c:v>#N/A</c:v>
                </c:pt>
                <c:pt idx="5">
                  <c:v>1.49</c:v>
                </c:pt>
                <c:pt idx="6">
                  <c:v>#N/A</c:v>
                </c:pt>
                <c:pt idx="7">
                  <c:v>1.51</c:v>
                </c:pt>
                <c:pt idx="8">
                  <c:v>#N/A</c:v>
                </c:pt>
                <c:pt idx="9">
                  <c:v>1.46</c:v>
                </c:pt>
              </c:numCache>
            </c:numRef>
          </c:val>
          <c:extLst xmlns:c16r2="http://schemas.microsoft.com/office/drawing/2015/06/chart">
            <c:ext xmlns:c16="http://schemas.microsoft.com/office/drawing/2014/chart" uri="{C3380CC4-5D6E-409C-BE32-E72D297353CC}">
              <c16:uniqueId val="{00000007-B2F2-4187-B929-4633053EB5B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c:v>
                </c:pt>
                <c:pt idx="2">
                  <c:v>#N/A</c:v>
                </c:pt>
                <c:pt idx="3">
                  <c:v>1.1100000000000001</c:v>
                </c:pt>
                <c:pt idx="4">
                  <c:v>#N/A</c:v>
                </c:pt>
                <c:pt idx="5">
                  <c:v>2.76</c:v>
                </c:pt>
                <c:pt idx="6">
                  <c:v>#N/A</c:v>
                </c:pt>
                <c:pt idx="7">
                  <c:v>1.84</c:v>
                </c:pt>
                <c:pt idx="8">
                  <c:v>#N/A</c:v>
                </c:pt>
                <c:pt idx="9">
                  <c:v>7.86</c:v>
                </c:pt>
              </c:numCache>
            </c:numRef>
          </c:val>
          <c:extLst xmlns:c16r2="http://schemas.microsoft.com/office/drawing/2015/06/chart">
            <c:ext xmlns:c16="http://schemas.microsoft.com/office/drawing/2014/chart" uri="{C3380CC4-5D6E-409C-BE32-E72D297353CC}">
              <c16:uniqueId val="{00000008-B2F2-4187-B929-4633053EB5B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9.36</c:v>
                </c:pt>
                <c:pt idx="2">
                  <c:v>#N/A</c:v>
                </c:pt>
                <c:pt idx="3">
                  <c:v>10.95</c:v>
                </c:pt>
                <c:pt idx="4">
                  <c:v>#N/A</c:v>
                </c:pt>
                <c:pt idx="5">
                  <c:v>11.26</c:v>
                </c:pt>
                <c:pt idx="6">
                  <c:v>#N/A</c:v>
                </c:pt>
                <c:pt idx="7">
                  <c:v>14.14</c:v>
                </c:pt>
                <c:pt idx="8">
                  <c:v>#N/A</c:v>
                </c:pt>
                <c:pt idx="9">
                  <c:v>14.62</c:v>
                </c:pt>
              </c:numCache>
            </c:numRef>
          </c:val>
          <c:extLst xmlns:c16r2="http://schemas.microsoft.com/office/drawing/2015/06/chart">
            <c:ext xmlns:c16="http://schemas.microsoft.com/office/drawing/2014/chart" uri="{C3380CC4-5D6E-409C-BE32-E72D297353CC}">
              <c16:uniqueId val="{00000009-B2F2-4187-B929-4633053EB5BC}"/>
            </c:ext>
          </c:extLst>
        </c:ser>
        <c:dLbls>
          <c:showLegendKey val="0"/>
          <c:showVal val="0"/>
          <c:showCatName val="0"/>
          <c:showSerName val="0"/>
          <c:showPercent val="0"/>
          <c:showBubbleSize val="0"/>
        </c:dLbls>
        <c:gapWidth val="150"/>
        <c:overlap val="100"/>
        <c:axId val="491831664"/>
        <c:axId val="491835976"/>
      </c:barChart>
      <c:catAx>
        <c:axId val="49183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835976"/>
        <c:crosses val="autoZero"/>
        <c:auto val="1"/>
        <c:lblAlgn val="ctr"/>
        <c:lblOffset val="100"/>
        <c:tickLblSkip val="1"/>
        <c:tickMarkSkip val="1"/>
        <c:noMultiLvlLbl val="0"/>
      </c:catAx>
      <c:valAx>
        <c:axId val="491835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83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8773</c:v>
                </c:pt>
                <c:pt idx="5">
                  <c:v>8731</c:v>
                </c:pt>
                <c:pt idx="8">
                  <c:v>9205</c:v>
                </c:pt>
                <c:pt idx="11">
                  <c:v>9198</c:v>
                </c:pt>
                <c:pt idx="14">
                  <c:v>9346</c:v>
                </c:pt>
              </c:numCache>
            </c:numRef>
          </c:val>
          <c:extLst xmlns:c16r2="http://schemas.microsoft.com/office/drawing/2015/06/chart">
            <c:ext xmlns:c16="http://schemas.microsoft.com/office/drawing/2014/chart" uri="{C3380CC4-5D6E-409C-BE32-E72D297353CC}">
              <c16:uniqueId val="{00000000-9438-4509-90E5-DDDBEC6F12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438-4509-90E5-DDDBEC6F12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74</c:v>
                </c:pt>
                <c:pt idx="3">
                  <c:v>50</c:v>
                </c:pt>
                <c:pt idx="6">
                  <c:v>10</c:v>
                </c:pt>
                <c:pt idx="9">
                  <c:v>5</c:v>
                </c:pt>
                <c:pt idx="12">
                  <c:v>4</c:v>
                </c:pt>
              </c:numCache>
            </c:numRef>
          </c:val>
          <c:extLst xmlns:c16r2="http://schemas.microsoft.com/office/drawing/2015/06/chart">
            <c:ext xmlns:c16="http://schemas.microsoft.com/office/drawing/2014/chart" uri="{C3380CC4-5D6E-409C-BE32-E72D297353CC}">
              <c16:uniqueId val="{00000002-9438-4509-90E5-DDDBEC6F12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310</c:v>
                </c:pt>
                <c:pt idx="3">
                  <c:v>278</c:v>
                </c:pt>
                <c:pt idx="6">
                  <c:v>281</c:v>
                </c:pt>
                <c:pt idx="9">
                  <c:v>282</c:v>
                </c:pt>
                <c:pt idx="12">
                  <c:v>268</c:v>
                </c:pt>
              </c:numCache>
            </c:numRef>
          </c:val>
          <c:extLst xmlns:c16r2="http://schemas.microsoft.com/office/drawing/2015/06/chart">
            <c:ext xmlns:c16="http://schemas.microsoft.com/office/drawing/2014/chart" uri="{C3380CC4-5D6E-409C-BE32-E72D297353CC}">
              <c16:uniqueId val="{00000003-9438-4509-90E5-DDDBEC6F12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1380</c:v>
                </c:pt>
                <c:pt idx="3">
                  <c:v>928</c:v>
                </c:pt>
                <c:pt idx="6">
                  <c:v>878</c:v>
                </c:pt>
                <c:pt idx="9">
                  <c:v>676</c:v>
                </c:pt>
                <c:pt idx="12">
                  <c:v>585</c:v>
                </c:pt>
              </c:numCache>
            </c:numRef>
          </c:val>
          <c:extLst xmlns:c16r2="http://schemas.microsoft.com/office/drawing/2015/06/chart">
            <c:ext xmlns:c16="http://schemas.microsoft.com/office/drawing/2014/chart" uri="{C3380CC4-5D6E-409C-BE32-E72D297353CC}">
              <c16:uniqueId val="{00000004-9438-4509-90E5-DDDBEC6F12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438-4509-90E5-DDDBEC6F12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438-4509-90E5-DDDBEC6F12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7753</c:v>
                </c:pt>
                <c:pt idx="3">
                  <c:v>7610</c:v>
                </c:pt>
                <c:pt idx="6">
                  <c:v>8099</c:v>
                </c:pt>
                <c:pt idx="9">
                  <c:v>8427</c:v>
                </c:pt>
                <c:pt idx="12">
                  <c:v>8861</c:v>
                </c:pt>
              </c:numCache>
            </c:numRef>
          </c:val>
          <c:extLst xmlns:c16r2="http://schemas.microsoft.com/office/drawing/2015/06/chart">
            <c:ext xmlns:c16="http://schemas.microsoft.com/office/drawing/2014/chart" uri="{C3380CC4-5D6E-409C-BE32-E72D297353CC}">
              <c16:uniqueId val="{00000007-9438-4509-90E5-DDDBEC6F1276}"/>
            </c:ext>
          </c:extLst>
        </c:ser>
        <c:dLbls>
          <c:showLegendKey val="0"/>
          <c:showVal val="0"/>
          <c:showCatName val="0"/>
          <c:showSerName val="0"/>
          <c:showPercent val="0"/>
          <c:showBubbleSize val="0"/>
        </c:dLbls>
        <c:gapWidth val="100"/>
        <c:overlap val="100"/>
        <c:axId val="491838720"/>
        <c:axId val="49183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744</c:v>
                </c:pt>
                <c:pt idx="2">
                  <c:v>#N/A</c:v>
                </c:pt>
                <c:pt idx="3">
                  <c:v>#N/A</c:v>
                </c:pt>
                <c:pt idx="4">
                  <c:v>135</c:v>
                </c:pt>
                <c:pt idx="5">
                  <c:v>#N/A</c:v>
                </c:pt>
                <c:pt idx="6">
                  <c:v>#N/A</c:v>
                </c:pt>
                <c:pt idx="7">
                  <c:v>63</c:v>
                </c:pt>
                <c:pt idx="8">
                  <c:v>#N/A</c:v>
                </c:pt>
                <c:pt idx="9">
                  <c:v>#N/A</c:v>
                </c:pt>
                <c:pt idx="10">
                  <c:v>192</c:v>
                </c:pt>
                <c:pt idx="11">
                  <c:v>#N/A</c:v>
                </c:pt>
                <c:pt idx="12">
                  <c:v>#N/A</c:v>
                </c:pt>
                <c:pt idx="13">
                  <c:v>372</c:v>
                </c:pt>
                <c:pt idx="14">
                  <c:v>#N/A</c:v>
                </c:pt>
              </c:numCache>
            </c:numRef>
          </c:val>
          <c:smooth val="0"/>
          <c:extLst xmlns:c16r2="http://schemas.microsoft.com/office/drawing/2015/06/chart">
            <c:ext xmlns:c16="http://schemas.microsoft.com/office/drawing/2014/chart" uri="{C3380CC4-5D6E-409C-BE32-E72D297353CC}">
              <c16:uniqueId val="{00000008-9438-4509-90E5-DDDBEC6F1276}"/>
            </c:ext>
          </c:extLst>
        </c:ser>
        <c:dLbls>
          <c:showLegendKey val="0"/>
          <c:showVal val="0"/>
          <c:showCatName val="0"/>
          <c:showSerName val="0"/>
          <c:showPercent val="0"/>
          <c:showBubbleSize val="0"/>
        </c:dLbls>
        <c:marker val="1"/>
        <c:smooth val="0"/>
        <c:axId val="491838720"/>
        <c:axId val="491832448"/>
      </c:lineChart>
      <c:catAx>
        <c:axId val="4918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1832448"/>
        <c:crosses val="autoZero"/>
        <c:auto val="1"/>
        <c:lblAlgn val="ctr"/>
        <c:lblOffset val="100"/>
        <c:tickLblSkip val="1"/>
        <c:tickMarkSkip val="1"/>
        <c:noMultiLvlLbl val="0"/>
      </c:catAx>
      <c:valAx>
        <c:axId val="49183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83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83618</c:v>
                </c:pt>
                <c:pt idx="5">
                  <c:v>83054</c:v>
                </c:pt>
                <c:pt idx="8">
                  <c:v>79274</c:v>
                </c:pt>
                <c:pt idx="11">
                  <c:v>76483</c:v>
                </c:pt>
                <c:pt idx="14">
                  <c:v>73558</c:v>
                </c:pt>
              </c:numCache>
            </c:numRef>
          </c:val>
          <c:extLst xmlns:c16r2="http://schemas.microsoft.com/office/drawing/2015/06/chart">
            <c:ext xmlns:c16="http://schemas.microsoft.com/office/drawing/2014/chart" uri="{C3380CC4-5D6E-409C-BE32-E72D297353CC}">
              <c16:uniqueId val="{00000000-9178-46E4-9000-346DB28BC9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13783</c:v>
                </c:pt>
                <c:pt idx="5">
                  <c:v>10434</c:v>
                </c:pt>
                <c:pt idx="8">
                  <c:v>11982</c:v>
                </c:pt>
                <c:pt idx="11">
                  <c:v>10773</c:v>
                </c:pt>
                <c:pt idx="14">
                  <c:v>10010</c:v>
                </c:pt>
              </c:numCache>
            </c:numRef>
          </c:val>
          <c:extLst xmlns:c16r2="http://schemas.microsoft.com/office/drawing/2015/06/chart">
            <c:ext xmlns:c16="http://schemas.microsoft.com/office/drawing/2014/chart" uri="{C3380CC4-5D6E-409C-BE32-E72D297353CC}">
              <c16:uniqueId val="{00000001-9178-46E4-9000-346DB28BC9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28203</c:v>
                </c:pt>
                <c:pt idx="5">
                  <c:v>27524</c:v>
                </c:pt>
                <c:pt idx="8">
                  <c:v>27892</c:v>
                </c:pt>
                <c:pt idx="11">
                  <c:v>27884</c:v>
                </c:pt>
                <c:pt idx="14">
                  <c:v>28189</c:v>
                </c:pt>
              </c:numCache>
            </c:numRef>
          </c:val>
          <c:extLst xmlns:c16r2="http://schemas.microsoft.com/office/drawing/2015/06/chart">
            <c:ext xmlns:c16="http://schemas.microsoft.com/office/drawing/2014/chart" uri="{C3380CC4-5D6E-409C-BE32-E72D297353CC}">
              <c16:uniqueId val="{00000002-9178-46E4-9000-346DB28BC9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78-46E4-9000-346DB28BC9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78-46E4-9000-346DB28BC9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289</c:v>
                </c:pt>
                <c:pt idx="3">
                  <c:v>266</c:v>
                </c:pt>
                <c:pt idx="6">
                  <c:v>0</c:v>
                </c:pt>
                <c:pt idx="9">
                  <c:v>0</c:v>
                </c:pt>
                <c:pt idx="12">
                  <c:v>0</c:v>
                </c:pt>
              </c:numCache>
            </c:numRef>
          </c:val>
          <c:extLst xmlns:c16r2="http://schemas.microsoft.com/office/drawing/2015/06/chart">
            <c:ext xmlns:c16="http://schemas.microsoft.com/office/drawing/2014/chart" uri="{C3380CC4-5D6E-409C-BE32-E72D297353CC}">
              <c16:uniqueId val="{00000005-9178-46E4-9000-346DB28BC9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10759</c:v>
                </c:pt>
                <c:pt idx="3">
                  <c:v>9836</c:v>
                </c:pt>
                <c:pt idx="6">
                  <c:v>9716</c:v>
                </c:pt>
                <c:pt idx="9">
                  <c:v>9102</c:v>
                </c:pt>
                <c:pt idx="12">
                  <c:v>8922</c:v>
                </c:pt>
              </c:numCache>
            </c:numRef>
          </c:val>
          <c:extLst xmlns:c16r2="http://schemas.microsoft.com/office/drawing/2015/06/chart">
            <c:ext xmlns:c16="http://schemas.microsoft.com/office/drawing/2014/chart" uri="{C3380CC4-5D6E-409C-BE32-E72D297353CC}">
              <c16:uniqueId val="{00000006-9178-46E4-9000-346DB28BC9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1283</c:v>
                </c:pt>
                <c:pt idx="3">
                  <c:v>1047</c:v>
                </c:pt>
                <c:pt idx="6">
                  <c:v>1007</c:v>
                </c:pt>
                <c:pt idx="9">
                  <c:v>1136</c:v>
                </c:pt>
                <c:pt idx="12">
                  <c:v>2559</c:v>
                </c:pt>
              </c:numCache>
            </c:numRef>
          </c:val>
          <c:extLst xmlns:c16r2="http://schemas.microsoft.com/office/drawing/2015/06/chart">
            <c:ext xmlns:c16="http://schemas.microsoft.com/office/drawing/2014/chart" uri="{C3380CC4-5D6E-409C-BE32-E72D297353CC}">
              <c16:uniqueId val="{00000007-9178-46E4-9000-346DB28BC9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16143</c:v>
                </c:pt>
                <c:pt idx="3">
                  <c:v>12346</c:v>
                </c:pt>
                <c:pt idx="6">
                  <c:v>11297</c:v>
                </c:pt>
                <c:pt idx="9">
                  <c:v>10066</c:v>
                </c:pt>
                <c:pt idx="12">
                  <c:v>8578</c:v>
                </c:pt>
              </c:numCache>
            </c:numRef>
          </c:val>
          <c:extLst xmlns:c16r2="http://schemas.microsoft.com/office/drawing/2015/06/chart">
            <c:ext xmlns:c16="http://schemas.microsoft.com/office/drawing/2014/chart" uri="{C3380CC4-5D6E-409C-BE32-E72D297353CC}">
              <c16:uniqueId val="{00000008-9178-46E4-9000-346DB28BC9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714</c:v>
                </c:pt>
                <c:pt idx="3">
                  <c:v>1335</c:v>
                </c:pt>
                <c:pt idx="6">
                  <c:v>1314</c:v>
                </c:pt>
                <c:pt idx="9">
                  <c:v>559</c:v>
                </c:pt>
                <c:pt idx="12">
                  <c:v>4080</c:v>
                </c:pt>
              </c:numCache>
            </c:numRef>
          </c:val>
          <c:extLst xmlns:c16r2="http://schemas.microsoft.com/office/drawing/2015/06/chart">
            <c:ext xmlns:c16="http://schemas.microsoft.com/office/drawing/2014/chart" uri="{C3380CC4-5D6E-409C-BE32-E72D297353CC}">
              <c16:uniqueId val="{00000009-9178-46E4-9000-346DB28BC9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84997</c:v>
                </c:pt>
                <c:pt idx="3">
                  <c:v>82987</c:v>
                </c:pt>
                <c:pt idx="6">
                  <c:v>78562</c:v>
                </c:pt>
                <c:pt idx="9">
                  <c:v>77132</c:v>
                </c:pt>
                <c:pt idx="12">
                  <c:v>74519</c:v>
                </c:pt>
              </c:numCache>
            </c:numRef>
          </c:val>
          <c:extLst xmlns:c16r2="http://schemas.microsoft.com/office/drawing/2015/06/chart">
            <c:ext xmlns:c16="http://schemas.microsoft.com/office/drawing/2014/chart" uri="{C3380CC4-5D6E-409C-BE32-E72D297353CC}">
              <c16:uniqueId val="{0000000A-9178-46E4-9000-346DB28BC95B}"/>
            </c:ext>
          </c:extLst>
        </c:ser>
        <c:dLbls>
          <c:showLegendKey val="0"/>
          <c:showVal val="0"/>
          <c:showCatName val="0"/>
          <c:showSerName val="0"/>
          <c:showPercent val="0"/>
          <c:showBubbleSize val="0"/>
        </c:dLbls>
        <c:gapWidth val="100"/>
        <c:overlap val="100"/>
        <c:axId val="491833232"/>
        <c:axId val="592013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178-46E4-9000-346DB28BC95B}"/>
            </c:ext>
          </c:extLst>
        </c:ser>
        <c:dLbls>
          <c:showLegendKey val="0"/>
          <c:showVal val="0"/>
          <c:showCatName val="0"/>
          <c:showSerName val="0"/>
          <c:showPercent val="0"/>
          <c:showBubbleSize val="0"/>
        </c:dLbls>
        <c:marker val="1"/>
        <c:smooth val="0"/>
        <c:axId val="491833232"/>
        <c:axId val="592013704"/>
      </c:lineChart>
      <c:catAx>
        <c:axId val="49183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2013704"/>
        <c:crosses val="autoZero"/>
        <c:auto val="1"/>
        <c:lblAlgn val="ctr"/>
        <c:lblOffset val="100"/>
        <c:tickLblSkip val="1"/>
        <c:tickMarkSkip val="1"/>
        <c:noMultiLvlLbl val="0"/>
      </c:catAx>
      <c:valAx>
        <c:axId val="592013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83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13390</c:v>
                </c:pt>
                <c:pt idx="1">
                  <c:v>12824</c:v>
                </c:pt>
                <c:pt idx="2">
                  <c:v>13249</c:v>
                </c:pt>
              </c:numCache>
            </c:numRef>
          </c:val>
          <c:extLst xmlns:c16r2="http://schemas.microsoft.com/office/drawing/2015/06/chart">
            <c:ext xmlns:c16="http://schemas.microsoft.com/office/drawing/2014/chart" uri="{C3380CC4-5D6E-409C-BE32-E72D297353CC}">
              <c16:uniqueId val="{00000000-19E4-492E-BBFA-8958ACD5D3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2161</c:v>
                </c:pt>
                <c:pt idx="1">
                  <c:v>2162</c:v>
                </c:pt>
                <c:pt idx="2">
                  <c:v>2163</c:v>
                </c:pt>
              </c:numCache>
            </c:numRef>
          </c:val>
          <c:extLst xmlns:c16r2="http://schemas.microsoft.com/office/drawing/2015/06/chart">
            <c:ext xmlns:c16="http://schemas.microsoft.com/office/drawing/2014/chart" uri="{C3380CC4-5D6E-409C-BE32-E72D297353CC}">
              <c16:uniqueId val="{00000001-19E4-492E-BBFA-8958ACD5D3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11884</c:v>
                </c:pt>
                <c:pt idx="1">
                  <c:v>11943</c:v>
                </c:pt>
                <c:pt idx="2">
                  <c:v>11692</c:v>
                </c:pt>
              </c:numCache>
            </c:numRef>
          </c:val>
          <c:extLst xmlns:c16r2="http://schemas.microsoft.com/office/drawing/2015/06/chart">
            <c:ext xmlns:c16="http://schemas.microsoft.com/office/drawing/2014/chart" uri="{C3380CC4-5D6E-409C-BE32-E72D297353CC}">
              <c16:uniqueId val="{00000002-19E4-492E-BBFA-8958ACD5D3AA}"/>
            </c:ext>
          </c:extLst>
        </c:ser>
        <c:dLbls>
          <c:showLegendKey val="0"/>
          <c:showVal val="0"/>
          <c:showCatName val="0"/>
          <c:showSerName val="0"/>
          <c:showPercent val="0"/>
          <c:showBubbleSize val="0"/>
        </c:dLbls>
        <c:gapWidth val="120"/>
        <c:overlap val="100"/>
        <c:axId val="592012920"/>
        <c:axId val="592013312"/>
      </c:barChart>
      <c:catAx>
        <c:axId val="59201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2013312"/>
        <c:crosses val="autoZero"/>
        <c:auto val="1"/>
        <c:lblAlgn val="ctr"/>
        <c:lblOffset val="100"/>
        <c:tickLblSkip val="1"/>
        <c:tickMarkSkip val="1"/>
        <c:noMultiLvlLbl val="0"/>
      </c:catAx>
      <c:valAx>
        <c:axId val="592013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201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令和元年度において、実質公債費比率の分子が増加した主な要因は、合併特例事業債及び臨時財政対策債の償還額が増加したことに伴い、元利償還金が増加したためである。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利子負担が大きくなるため、満期一括償還地方債を発行していない。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年度から継続して実施してきた繰上償還による地方債現在高の減少により、引き続き充当可能財源等が将来負担額を上回っていることから、比率は算出されていない。</a:t>
          </a:r>
        </a:p>
        <a:p>
          <a:r>
            <a:rPr kumimoji="1" lang="ja-JP" altLang="en-US" sz="1400">
              <a:latin typeface="ＭＳ ゴシック" pitchFamily="49" charset="-128"/>
              <a:ea typeface="ＭＳ ゴシック" pitchFamily="49" charset="-128"/>
            </a:rPr>
            <a:t>　今後も、将来世代に大きな負担を残さないよう、地方債の発行を適切に抑制するとともに、交付税算入措置のある地方債の発行を優先するなど、財政の健全化に努める。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広島県東広島市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中山間地域等対策及び小学校通学支援等に充てるために、地域振興基金を約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年度決算剰余金の確定に伴い財政調整基金を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決算剰余金の積立てにより、財政調整基金残高を一定程度確保するとともに、その他特定目的基金については、積極的に活用していく。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過疎地域自立促進特別事業として発行した過疎対策事業債やふるさと寄附金等を積み立て、地域振興に要する資金に充てるもの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　：　建築物である公共施設の整備、建替え及び修繕に要する経費の財源に充てるもの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・都市基盤整備基金　：　公共交通網、区画整理、環境施設等の都市基盤の整備に要する資金に充てるもの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・文化体育施設建設基金　：　文化体育施設の建設に要する資金に充てるもの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　芸術及び文化の振興に要する経費の財源に充てるもの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・地域振興基金：過疎対策事業債及び寄附金等を積み立てたものの、中山間地域対策及び小学校通学支援等により約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・公共施設総合管理基金：小中学校施設の改修等に伴い、約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過疎対策事業債により積み立てた部分については、過疎計画に基づき取り崩し、事業費に充てることとしているほか、ふるさと寄附金により積み立てたものについては、積み立てた翌年度に寄附の趣旨に応じて取り崩し、事業費に充てることとしている。また、合併特例事業債により積み立てたものについては、利子相当額を取り崩し、事業費に充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・公共施設総合管理基金：増大している公共施設の整備、建替え及び修繕に要する経費に充てることとしている。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年度決算剰余金の確定に伴い財政調整基金を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は公債費の繰上償還に充てていたが、財政調整基金残高を一定程度確保するため、財政状況や執行状況を勘案しながら、基金の積立てを判断する。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合併特例事業債の償還等により公債費負担が増加していることによる財源不足を補うため、財政調整基金の残高を考慮しながら取り崩していく。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188,779
180,852
635.16
82,709,676
77,431,980
3,520,646
44,786,354
74,403,746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算出の分母となる基準財政需要額は、臨時財政対策債への振替額の大幅な増加により、前年度と比較して増加している。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また、分子となる基準財政収入額は、個人市民税のうち所得割等の市税の増加により、前年度と比較して増加している。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分子の増加額が分母の増加額を上回ったため、単年度の財政力指数は増加したが、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か年平均では横ばいとなった。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71" name="直線コネクタ 70"/>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110672</xdr:rowOff>
    </xdr:to>
    <xdr:cxnSp macro="">
      <xdr:nvCxnSpPr>
        <xdr:cNvPr id="77" name="直線コネクタ 76"/>
        <xdr:cNvCxnSpPr/>
      </xdr:nvCxnSpPr>
      <xdr:spPr>
        <a:xfrm flipV="1">
          <a:off x="2336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110672</xdr:rowOff>
    </xdr:to>
    <xdr:cxnSp macro="">
      <xdr:nvCxnSpPr>
        <xdr:cNvPr id="80" name="直線コネクタ 79"/>
        <xdr:cNvCxnSpPr/>
      </xdr:nvCxnSpPr>
      <xdr:spPr>
        <a:xfrm>
          <a:off x="1447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91"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97" name="テキスト ボックス 96"/>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98" name="楕円 97"/>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99" name="テキスト ボックス 98"/>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分子となる経常経費充当一般財源は、人件費及び公債費等の増加により、前年度と比較して増加している。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また、分母となる経常一般財源は、個人住民税の増加等により地方税が大幅に増加したものの、地方交付税及び地方債（臨時財政対策債）が減少したため、前年度と比較して減少している。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全体としては、経常経費充当一般財源が増となり、さらに経常一般財源が減となったため、経常収支比率は前年度と比較して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63</xdr:row>
      <xdr:rowOff>90170</xdr:rowOff>
    </xdr:to>
    <xdr:cxnSp macro="">
      <xdr:nvCxnSpPr>
        <xdr:cNvPr id="134" name="直線コネクタ 133"/>
        <xdr:cNvCxnSpPr/>
      </xdr:nvCxnSpPr>
      <xdr:spPr>
        <a:xfrm>
          <a:off x="4114800" y="106019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66481</xdr:rowOff>
    </xdr:from>
    <xdr:ext cx="762000" cy="259045"/>
    <xdr:sp macro="" textlink="">
      <xdr:nvSpPr>
        <xdr:cNvPr id="135" name="財政構造の弾力性平均値テキスト"/>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157056</xdr:rowOff>
    </xdr:to>
    <xdr:cxnSp macro="">
      <xdr:nvCxnSpPr>
        <xdr:cNvPr id="137" name="直線コネクタ 136"/>
        <xdr:cNvCxnSpPr/>
      </xdr:nvCxnSpPr>
      <xdr:spPr>
        <a:xfrm flipV="1">
          <a:off x="3225800" y="106019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9" name="テキスト ボックス 138"/>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157056</xdr:rowOff>
    </xdr:to>
    <xdr:cxnSp macro="">
      <xdr:nvCxnSpPr>
        <xdr:cNvPr id="140" name="直線コネクタ 139"/>
        <xdr:cNvCxnSpPr/>
      </xdr:nvCxnSpPr>
      <xdr:spPr>
        <a:xfrm>
          <a:off x="2336800" y="107226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111337</xdr:rowOff>
    </xdr:from>
    <xdr:to>
      <xdr:col>11</xdr:col>
      <xdr:colOff>31750</xdr:colOff>
      <xdr:row>62</xdr:row>
      <xdr:rowOff>92710</xdr:rowOff>
    </xdr:to>
    <xdr:cxnSp macro="">
      <xdr:nvCxnSpPr>
        <xdr:cNvPr id="143" name="直線コネクタ 142"/>
        <xdr:cNvCxnSpPr/>
      </xdr:nvCxnSpPr>
      <xdr:spPr>
        <a:xfrm>
          <a:off x="1447800" y="105697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45" name="テキスト ボックス 144"/>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6" name="フローチャート: 判断 145"/>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7" name="テキスト ボックス 146"/>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3" name="楕円 152"/>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4"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5" name="楕円 154"/>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6" name="テキスト ボックス 155"/>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7" name="楕円 156"/>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8" name="テキスト ボックス 157"/>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9" name="楕円 158"/>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60" name="テキスト ボックス 159"/>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61" name="楕円 160"/>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62" name="テキスト ボックス 161"/>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近隣市町から常備消防業務を受託していることが、類似団体の平均を上回っている主な要因となっている。</a:t>
          </a:r>
        </a:p>
        <a:p>
          <a:r>
            <a:rPr kumimoji="1" lang="ja-JP" altLang="en-US" sz="1300">
              <a:latin typeface="ＭＳ Ｐゴシック" panose="020B0600070205080204" pitchFamily="50" charset="-128"/>
              <a:ea typeface="ＭＳ Ｐゴシック" panose="020B0600070205080204" pitchFamily="50" charset="-128"/>
            </a:rPr>
            <a:t>　今後も、施設の管理や維持補修に係る物件費の増加が見込まれるため、公共施設総合管理計画に基づいた効率的な運営を行うとともに、職員数の適正化を図り、より一層の経費削減に努める。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2346</xdr:rowOff>
    </xdr:from>
    <xdr:to>
      <xdr:col>23</xdr:col>
      <xdr:colOff>133350</xdr:colOff>
      <xdr:row>87</xdr:row>
      <xdr:rowOff>14726</xdr:rowOff>
    </xdr:to>
    <xdr:cxnSp macro="">
      <xdr:nvCxnSpPr>
        <xdr:cNvPr id="197" name="直線コネクタ 196"/>
        <xdr:cNvCxnSpPr/>
      </xdr:nvCxnSpPr>
      <xdr:spPr>
        <a:xfrm>
          <a:off x="4114800" y="14747046"/>
          <a:ext cx="838200" cy="1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8" name="人件費・物件費等の状況平均値テキスト"/>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166576</xdr:rowOff>
    </xdr:from>
    <xdr:to>
      <xdr:col>19</xdr:col>
      <xdr:colOff>133350</xdr:colOff>
      <xdr:row>86</xdr:row>
      <xdr:rowOff>2346</xdr:rowOff>
    </xdr:to>
    <xdr:cxnSp macro="">
      <xdr:nvCxnSpPr>
        <xdr:cNvPr id="200" name="直線コネクタ 199"/>
        <xdr:cNvCxnSpPr/>
      </xdr:nvCxnSpPr>
      <xdr:spPr>
        <a:xfrm>
          <a:off x="3225800" y="14739826"/>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101561</xdr:rowOff>
    </xdr:from>
    <xdr:ext cx="736600" cy="259045"/>
    <xdr:sp macro="" textlink="">
      <xdr:nvSpPr>
        <xdr:cNvPr id="202" name="テキスト ボックス 201"/>
        <xdr:cNvSpPr txBox="1"/>
      </xdr:nvSpPr>
      <xdr:spPr>
        <a:xfrm>
          <a:off x="3733800" y="1416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132031</xdr:rowOff>
    </xdr:from>
    <xdr:to>
      <xdr:col>15</xdr:col>
      <xdr:colOff>82550</xdr:colOff>
      <xdr:row>85</xdr:row>
      <xdr:rowOff>166576</xdr:rowOff>
    </xdr:to>
    <xdr:cxnSp macro="">
      <xdr:nvCxnSpPr>
        <xdr:cNvPr id="203" name="直線コネクタ 202"/>
        <xdr:cNvCxnSpPr/>
      </xdr:nvCxnSpPr>
      <xdr:spPr>
        <a:xfrm>
          <a:off x="2336800" y="14705281"/>
          <a:ext cx="889000" cy="3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93739</xdr:rowOff>
    </xdr:from>
    <xdr:ext cx="762000" cy="259045"/>
    <xdr:sp macro="" textlink="">
      <xdr:nvSpPr>
        <xdr:cNvPr id="205" name="テキスト ボックス 204"/>
        <xdr:cNvSpPr txBox="1"/>
      </xdr:nvSpPr>
      <xdr:spPr>
        <a:xfrm>
          <a:off x="2844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97143</xdr:rowOff>
    </xdr:from>
    <xdr:to>
      <xdr:col>11</xdr:col>
      <xdr:colOff>31750</xdr:colOff>
      <xdr:row>85</xdr:row>
      <xdr:rowOff>132031</xdr:rowOff>
    </xdr:to>
    <xdr:cxnSp macro="">
      <xdr:nvCxnSpPr>
        <xdr:cNvPr id="206" name="直線コネクタ 205"/>
        <xdr:cNvCxnSpPr/>
      </xdr:nvCxnSpPr>
      <xdr:spPr>
        <a:xfrm>
          <a:off x="1447800" y="14670393"/>
          <a:ext cx="889000" cy="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77914</xdr:rowOff>
    </xdr:from>
    <xdr:ext cx="762000" cy="259045"/>
    <xdr:sp macro="" textlink="">
      <xdr:nvSpPr>
        <xdr:cNvPr id="208" name="テキスト ボックス 207"/>
        <xdr:cNvSpPr txBox="1"/>
      </xdr:nvSpPr>
      <xdr:spPr>
        <a:xfrm>
          <a:off x="1955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106459</xdr:rowOff>
    </xdr:from>
    <xdr:to>
      <xdr:col>7</xdr:col>
      <xdr:colOff>31750</xdr:colOff>
      <xdr:row>84</xdr:row>
      <xdr:rowOff>36609</xdr:rowOff>
    </xdr:to>
    <xdr:sp macro="" textlink="">
      <xdr:nvSpPr>
        <xdr:cNvPr id="209" name="フローチャート: 判断 208"/>
        <xdr:cNvSpPr/>
      </xdr:nvSpPr>
      <xdr:spPr>
        <a:xfrm>
          <a:off x="1397000" y="1433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46786</xdr:rowOff>
    </xdr:from>
    <xdr:ext cx="762000" cy="259045"/>
    <xdr:sp macro="" textlink="">
      <xdr:nvSpPr>
        <xdr:cNvPr id="210" name="テキスト ボックス 209"/>
        <xdr:cNvSpPr txBox="1"/>
      </xdr:nvSpPr>
      <xdr:spPr>
        <a:xfrm>
          <a:off x="1066800" y="1410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135376</xdr:rowOff>
    </xdr:from>
    <xdr:to>
      <xdr:col>23</xdr:col>
      <xdr:colOff>184150</xdr:colOff>
      <xdr:row>87</xdr:row>
      <xdr:rowOff>65526</xdr:rowOff>
    </xdr:to>
    <xdr:sp macro="" textlink="">
      <xdr:nvSpPr>
        <xdr:cNvPr id="216" name="楕円 215"/>
        <xdr:cNvSpPr/>
      </xdr:nvSpPr>
      <xdr:spPr>
        <a:xfrm>
          <a:off x="4902200" y="1488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107453</xdr:rowOff>
    </xdr:from>
    <xdr:ext cx="762000" cy="259045"/>
    <xdr:sp macro="" textlink="">
      <xdr:nvSpPr>
        <xdr:cNvPr id="217" name="人件費・物件費等の状況該当値テキスト"/>
        <xdr:cNvSpPr txBox="1"/>
      </xdr:nvSpPr>
      <xdr:spPr>
        <a:xfrm>
          <a:off x="5041900" y="1485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122996</xdr:rowOff>
    </xdr:from>
    <xdr:to>
      <xdr:col>19</xdr:col>
      <xdr:colOff>184150</xdr:colOff>
      <xdr:row>86</xdr:row>
      <xdr:rowOff>53146</xdr:rowOff>
    </xdr:to>
    <xdr:sp macro="" textlink="">
      <xdr:nvSpPr>
        <xdr:cNvPr id="218" name="楕円 217"/>
        <xdr:cNvSpPr/>
      </xdr:nvSpPr>
      <xdr:spPr>
        <a:xfrm>
          <a:off x="4064000" y="146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37923</xdr:rowOff>
    </xdr:from>
    <xdr:ext cx="736600" cy="259045"/>
    <xdr:sp macro="" textlink="">
      <xdr:nvSpPr>
        <xdr:cNvPr id="219" name="テキスト ボックス 218"/>
        <xdr:cNvSpPr txBox="1"/>
      </xdr:nvSpPr>
      <xdr:spPr>
        <a:xfrm>
          <a:off x="3733800" y="14782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115776</xdr:rowOff>
    </xdr:from>
    <xdr:to>
      <xdr:col>15</xdr:col>
      <xdr:colOff>133350</xdr:colOff>
      <xdr:row>86</xdr:row>
      <xdr:rowOff>45926</xdr:rowOff>
    </xdr:to>
    <xdr:sp macro="" textlink="">
      <xdr:nvSpPr>
        <xdr:cNvPr id="220" name="楕円 219"/>
        <xdr:cNvSpPr/>
      </xdr:nvSpPr>
      <xdr:spPr>
        <a:xfrm>
          <a:off x="3175000" y="146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30703</xdr:rowOff>
    </xdr:from>
    <xdr:ext cx="762000" cy="259045"/>
    <xdr:sp macro="" textlink="">
      <xdr:nvSpPr>
        <xdr:cNvPr id="221" name="テキスト ボックス 220"/>
        <xdr:cNvSpPr txBox="1"/>
      </xdr:nvSpPr>
      <xdr:spPr>
        <a:xfrm>
          <a:off x="2844800" y="1477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81231</xdr:rowOff>
    </xdr:from>
    <xdr:to>
      <xdr:col>11</xdr:col>
      <xdr:colOff>82550</xdr:colOff>
      <xdr:row>86</xdr:row>
      <xdr:rowOff>11381</xdr:rowOff>
    </xdr:to>
    <xdr:sp macro="" textlink="">
      <xdr:nvSpPr>
        <xdr:cNvPr id="222" name="楕円 221"/>
        <xdr:cNvSpPr/>
      </xdr:nvSpPr>
      <xdr:spPr>
        <a:xfrm>
          <a:off x="2286000" y="146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167608</xdr:rowOff>
    </xdr:from>
    <xdr:ext cx="762000" cy="259045"/>
    <xdr:sp macro="" textlink="">
      <xdr:nvSpPr>
        <xdr:cNvPr id="223" name="テキスト ボックス 222"/>
        <xdr:cNvSpPr txBox="1"/>
      </xdr:nvSpPr>
      <xdr:spPr>
        <a:xfrm>
          <a:off x="1955800" y="1474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46343</xdr:rowOff>
    </xdr:from>
    <xdr:to>
      <xdr:col>7</xdr:col>
      <xdr:colOff>31750</xdr:colOff>
      <xdr:row>85</xdr:row>
      <xdr:rowOff>147943</xdr:rowOff>
    </xdr:to>
    <xdr:sp macro="" textlink="">
      <xdr:nvSpPr>
        <xdr:cNvPr id="224" name="楕円 223"/>
        <xdr:cNvSpPr/>
      </xdr:nvSpPr>
      <xdr:spPr>
        <a:xfrm>
          <a:off x="1397000" y="1461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132720</xdr:rowOff>
    </xdr:from>
    <xdr:ext cx="762000" cy="259045"/>
    <xdr:sp macro="" textlink="">
      <xdr:nvSpPr>
        <xdr:cNvPr id="225" name="テキスト ボックス 224"/>
        <xdr:cNvSpPr txBox="1"/>
      </xdr:nvSpPr>
      <xdr:spPr>
        <a:xfrm>
          <a:off x="1066800" y="1470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を上回っており、また、依然として類似団体の平均を上回っている状況にあるため、引き続き事務事業の見直しや職員の適正配置など、定員の適正化に努めていく。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41275</xdr:rowOff>
    </xdr:to>
    <xdr:cxnSp macro="">
      <xdr:nvCxnSpPr>
        <xdr:cNvPr id="259" name="直線コネクタ 258"/>
        <xdr:cNvCxnSpPr/>
      </xdr:nvCxnSpPr>
      <xdr:spPr>
        <a:xfrm flipV="1">
          <a:off x="16179800" y="1470554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28168</xdr:rowOff>
    </xdr:from>
    <xdr:ext cx="762000" cy="259045"/>
    <xdr:sp macro="" textlink="">
      <xdr:nvSpPr>
        <xdr:cNvPr id="260" name="給与水準   （国との比較）平均値テキスト"/>
        <xdr:cNvSpPr txBox="1"/>
      </xdr:nvSpPr>
      <xdr:spPr>
        <a:xfrm>
          <a:off x="17106900" y="1425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41275</xdr:rowOff>
    </xdr:to>
    <xdr:cxnSp macro="">
      <xdr:nvCxnSpPr>
        <xdr:cNvPr id="262" name="直線コネクタ 261"/>
        <xdr:cNvCxnSpPr/>
      </xdr:nvCxnSpPr>
      <xdr:spPr>
        <a:xfrm>
          <a:off x="15290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64" name="テキスト ボックス 263"/>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101600</xdr:rowOff>
    </xdr:to>
    <xdr:cxnSp macro="">
      <xdr:nvCxnSpPr>
        <xdr:cNvPr id="265" name="直線コネクタ 264"/>
        <xdr:cNvCxnSpPr/>
      </xdr:nvCxnSpPr>
      <xdr:spPr>
        <a:xfrm flipV="1">
          <a:off x="14401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67" name="テキスト ボックス 266"/>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141816</xdr:rowOff>
    </xdr:to>
    <xdr:cxnSp macro="">
      <xdr:nvCxnSpPr>
        <xdr:cNvPr id="268" name="直線コネクタ 267"/>
        <xdr:cNvCxnSpPr/>
      </xdr:nvCxnSpPr>
      <xdr:spPr>
        <a:xfrm flipV="1">
          <a:off x="13512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70" name="テキスト ボックス 269"/>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1" name="フローチャート: 判断 270"/>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2" name="テキスト ボックス 271"/>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8" name="楕円 277"/>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9"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80" name="楕円 279"/>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81" name="テキスト ボックス 280"/>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2" name="楕円 281"/>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3" name="テキスト ボックス 282"/>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6" name="楕円 285"/>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7" name="テキスト ボックス 286"/>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近隣市町からの常備消防業務の受託に伴う職員の配置もあり、類似団体の平均を上回っている状況にあるため、引き続き事務事業の見直しや職員の適正配置など、定員の適正管理を行っていく。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118872</xdr:rowOff>
    </xdr:from>
    <xdr:to>
      <xdr:col>81</xdr:col>
      <xdr:colOff>44450</xdr:colOff>
      <xdr:row>65</xdr:row>
      <xdr:rowOff>123698</xdr:rowOff>
    </xdr:to>
    <xdr:cxnSp macro="">
      <xdr:nvCxnSpPr>
        <xdr:cNvPr id="320" name="直線コネクタ 319"/>
        <xdr:cNvCxnSpPr/>
      </xdr:nvCxnSpPr>
      <xdr:spPr>
        <a:xfrm>
          <a:off x="16179800" y="112631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1" name="定員管理の状況平均値テキスト"/>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94742</xdr:rowOff>
    </xdr:from>
    <xdr:to>
      <xdr:col>77</xdr:col>
      <xdr:colOff>44450</xdr:colOff>
      <xdr:row>65</xdr:row>
      <xdr:rowOff>118872</xdr:rowOff>
    </xdr:to>
    <xdr:cxnSp macro="">
      <xdr:nvCxnSpPr>
        <xdr:cNvPr id="323" name="直線コネクタ 322"/>
        <xdr:cNvCxnSpPr/>
      </xdr:nvCxnSpPr>
      <xdr:spPr>
        <a:xfrm>
          <a:off x="15290800" y="112389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5" name="テキスト ボックス 324"/>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94742</xdr:rowOff>
    </xdr:from>
    <xdr:to>
      <xdr:col>72</xdr:col>
      <xdr:colOff>203200</xdr:colOff>
      <xdr:row>65</xdr:row>
      <xdr:rowOff>133350</xdr:rowOff>
    </xdr:to>
    <xdr:cxnSp macro="">
      <xdr:nvCxnSpPr>
        <xdr:cNvPr id="326" name="直線コネクタ 325"/>
        <xdr:cNvCxnSpPr/>
      </xdr:nvCxnSpPr>
      <xdr:spPr>
        <a:xfrm flipV="1">
          <a:off x="14401800" y="112389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28" name="テキスト ボックス 327"/>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133350</xdr:rowOff>
    </xdr:from>
    <xdr:to>
      <xdr:col>68</xdr:col>
      <xdr:colOff>152400</xdr:colOff>
      <xdr:row>65</xdr:row>
      <xdr:rowOff>138176</xdr:rowOff>
    </xdr:to>
    <xdr:cxnSp macro="">
      <xdr:nvCxnSpPr>
        <xdr:cNvPr id="329" name="直線コネクタ 328"/>
        <xdr:cNvCxnSpPr/>
      </xdr:nvCxnSpPr>
      <xdr:spPr>
        <a:xfrm flipV="1">
          <a:off x="13512800" y="112776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32" name="フローチャート: 判断 331"/>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33" name="テキスト ボックス 332"/>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72898</xdr:rowOff>
    </xdr:from>
    <xdr:to>
      <xdr:col>81</xdr:col>
      <xdr:colOff>95250</xdr:colOff>
      <xdr:row>66</xdr:row>
      <xdr:rowOff>3048</xdr:rowOff>
    </xdr:to>
    <xdr:sp macro="" textlink="">
      <xdr:nvSpPr>
        <xdr:cNvPr id="339" name="楕円 338"/>
        <xdr:cNvSpPr/>
      </xdr:nvSpPr>
      <xdr:spPr>
        <a:xfrm>
          <a:off x="16967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44975</xdr:rowOff>
    </xdr:from>
    <xdr:ext cx="762000" cy="259045"/>
    <xdr:sp macro="" textlink="">
      <xdr:nvSpPr>
        <xdr:cNvPr id="340" name="定員管理の状況該当値テキスト"/>
        <xdr:cNvSpPr txBox="1"/>
      </xdr:nvSpPr>
      <xdr:spPr>
        <a:xfrm>
          <a:off x="17106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68072</xdr:rowOff>
    </xdr:from>
    <xdr:to>
      <xdr:col>77</xdr:col>
      <xdr:colOff>95250</xdr:colOff>
      <xdr:row>65</xdr:row>
      <xdr:rowOff>169672</xdr:rowOff>
    </xdr:to>
    <xdr:sp macro="" textlink="">
      <xdr:nvSpPr>
        <xdr:cNvPr id="341" name="楕円 340"/>
        <xdr:cNvSpPr/>
      </xdr:nvSpPr>
      <xdr:spPr>
        <a:xfrm>
          <a:off x="16129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154449</xdr:rowOff>
    </xdr:from>
    <xdr:ext cx="736600" cy="259045"/>
    <xdr:sp macro="" textlink="">
      <xdr:nvSpPr>
        <xdr:cNvPr id="342" name="テキスト ボックス 341"/>
        <xdr:cNvSpPr txBox="1"/>
      </xdr:nvSpPr>
      <xdr:spPr>
        <a:xfrm>
          <a:off x="15798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43942</xdr:rowOff>
    </xdr:from>
    <xdr:to>
      <xdr:col>73</xdr:col>
      <xdr:colOff>44450</xdr:colOff>
      <xdr:row>65</xdr:row>
      <xdr:rowOff>145542</xdr:rowOff>
    </xdr:to>
    <xdr:sp macro="" textlink="">
      <xdr:nvSpPr>
        <xdr:cNvPr id="343" name="楕円 342"/>
        <xdr:cNvSpPr/>
      </xdr:nvSpPr>
      <xdr:spPr>
        <a:xfrm>
          <a:off x="15240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130319</xdr:rowOff>
    </xdr:from>
    <xdr:ext cx="762000" cy="259045"/>
    <xdr:sp macro="" textlink="">
      <xdr:nvSpPr>
        <xdr:cNvPr id="344" name="テキスト ボックス 343"/>
        <xdr:cNvSpPr txBox="1"/>
      </xdr:nvSpPr>
      <xdr:spPr>
        <a:xfrm>
          <a:off x="14909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82550</xdr:rowOff>
    </xdr:from>
    <xdr:to>
      <xdr:col>68</xdr:col>
      <xdr:colOff>203200</xdr:colOff>
      <xdr:row>66</xdr:row>
      <xdr:rowOff>12700</xdr:rowOff>
    </xdr:to>
    <xdr:sp macro="" textlink="">
      <xdr:nvSpPr>
        <xdr:cNvPr id="345" name="楕円 344"/>
        <xdr:cNvSpPr/>
      </xdr:nvSpPr>
      <xdr:spPr>
        <a:xfrm>
          <a:off x="14351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168927</xdr:rowOff>
    </xdr:from>
    <xdr:ext cx="762000" cy="259045"/>
    <xdr:sp macro="" textlink="">
      <xdr:nvSpPr>
        <xdr:cNvPr id="346" name="テキスト ボックス 345"/>
        <xdr:cNvSpPr txBox="1"/>
      </xdr:nvSpPr>
      <xdr:spPr>
        <a:xfrm>
          <a:off x="14020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87376</xdr:rowOff>
    </xdr:from>
    <xdr:to>
      <xdr:col>64</xdr:col>
      <xdr:colOff>152400</xdr:colOff>
      <xdr:row>66</xdr:row>
      <xdr:rowOff>17526</xdr:rowOff>
    </xdr:to>
    <xdr:sp macro="" textlink="">
      <xdr:nvSpPr>
        <xdr:cNvPr id="347" name="楕円 346"/>
        <xdr:cNvSpPr/>
      </xdr:nvSpPr>
      <xdr:spPr>
        <a:xfrm>
          <a:off x="13462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2303</xdr:rowOff>
    </xdr:from>
    <xdr:ext cx="762000" cy="259045"/>
    <xdr:sp macro="" textlink="">
      <xdr:nvSpPr>
        <xdr:cNvPr id="348" name="テキスト ボックス 347"/>
        <xdr:cNvSpPr txBox="1"/>
      </xdr:nvSpPr>
      <xdr:spPr>
        <a:xfrm>
          <a:off x="13131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算出の分母となる標準財政規模は、個人市民税の所得割等の増加により、前年度と比較して増加している。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また、分子となる公債費等は、合併特例事業債等の元利償還額の増加により、前年度と比較して増加している。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　分子の伸び率が分母の伸び率を上回ったため、単年度の比率では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か年平均比率では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107950</xdr:rowOff>
    </xdr:to>
    <xdr:cxnSp macro="">
      <xdr:nvCxnSpPr>
        <xdr:cNvPr id="381" name="直線コネクタ 380"/>
        <xdr:cNvCxnSpPr/>
      </xdr:nvCxnSpPr>
      <xdr:spPr>
        <a:xfrm>
          <a:off x="16179800" y="66069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132080</xdr:rowOff>
    </xdr:to>
    <xdr:cxnSp macro="">
      <xdr:nvCxnSpPr>
        <xdr:cNvPr id="384" name="直線コネクタ 383"/>
        <xdr:cNvCxnSpPr/>
      </xdr:nvCxnSpPr>
      <xdr:spPr>
        <a:xfrm flipV="1">
          <a:off x="15290800" y="66069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33020</xdr:rowOff>
    </xdr:to>
    <xdr:cxnSp macro="">
      <xdr:nvCxnSpPr>
        <xdr:cNvPr id="387" name="直線コネクタ 386"/>
        <xdr:cNvCxnSpPr/>
      </xdr:nvCxnSpPr>
      <xdr:spPr>
        <a:xfrm flipV="1">
          <a:off x="14401800" y="664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145627</xdr:rowOff>
    </xdr:to>
    <xdr:cxnSp macro="">
      <xdr:nvCxnSpPr>
        <xdr:cNvPr id="390" name="直線コネクタ 389"/>
        <xdr:cNvCxnSpPr/>
      </xdr:nvCxnSpPr>
      <xdr:spPr>
        <a:xfrm flipV="1">
          <a:off x="13512800" y="67195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3" name="フローチャート: 判断 392"/>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394" name="テキスト ボックス 393"/>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2" name="楕円 401"/>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3" name="テキスト ボックス 402"/>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4" name="楕円 403"/>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5" name="テキスト ボックス 404"/>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6" name="楕円 405"/>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7" name="テキスト ボックス 406"/>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8" name="楕円 407"/>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9" name="テキスト ボックス 408"/>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将来負担比率は、前年度に引き続き、充当可能財源等が将来負担額を上回っており、比率は算出されていない。</a:t>
          </a:r>
        </a:p>
        <a:p>
          <a:r>
            <a:rPr kumimoji="1" lang="ja-JP" altLang="en-US" sz="1300">
              <a:latin typeface="ＭＳ Ｐゴシック" panose="020B0600070205080204" pitchFamily="50" charset="-128"/>
              <a:ea typeface="ＭＳ Ｐゴシック" panose="020B0600070205080204" pitchFamily="50" charset="-128"/>
            </a:rPr>
            <a:t>　今後も、小中一体型施設や道の駅の整備等の大型事業の実施が見込まれるため、将来世代に大きな負担を残さないよう普通建設事業の精査に取り組み、財政の健全化に努める。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3" name="将来負担の状況平均値テキスト"/>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4" name="フローチャート: 判断 443"/>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5" name="フローチャート: 判断 444"/>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6" name="テキスト ボックス 445"/>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47" name="フローチャート: 判断 446"/>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48" name="テキスト ボックス 447"/>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49" name="フローチャート: 判断 448"/>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0" name="テキスト ボックス 449"/>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90085</xdr:rowOff>
    </xdr:from>
    <xdr:to>
      <xdr:col>64</xdr:col>
      <xdr:colOff>152400</xdr:colOff>
      <xdr:row>15</xdr:row>
      <xdr:rowOff>20235</xdr:rowOff>
    </xdr:to>
    <xdr:sp macro="" textlink="">
      <xdr:nvSpPr>
        <xdr:cNvPr id="451" name="フローチャート: 判断 450"/>
        <xdr:cNvSpPr/>
      </xdr:nvSpPr>
      <xdr:spPr>
        <a:xfrm>
          <a:off x="13462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30412</xdr:rowOff>
    </xdr:from>
    <xdr:ext cx="762000" cy="259045"/>
    <xdr:sp macro="" textlink="">
      <xdr:nvSpPr>
        <xdr:cNvPr id="452" name="テキスト ボックス 451"/>
        <xdr:cNvSpPr txBox="1"/>
      </xdr:nvSpPr>
      <xdr:spPr>
        <a:xfrm>
          <a:off x="13131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188,779
180,852
635.16
82,709,676
77,431,980
3,520,646
44,786,354
74,403,746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近隣市町から常備消防業務を受託していることから、経常収支比率に占める人件費は、類似団体の平均に比べ高くなっている。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今後も、事務事業の見直しや定員の適正化により、人件費の抑制に努める。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6350</xdr:rowOff>
    </xdr:to>
    <xdr:cxnSp macro="">
      <xdr:nvCxnSpPr>
        <xdr:cNvPr id="66" name="直線コネクタ 65"/>
        <xdr:cNvCxnSpPr/>
      </xdr:nvCxnSpPr>
      <xdr:spPr>
        <a:xfrm>
          <a:off x="3987800" y="6604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39</xdr:row>
      <xdr:rowOff>6350</xdr:rowOff>
    </xdr:to>
    <xdr:cxnSp macro="">
      <xdr:nvCxnSpPr>
        <xdr:cNvPr id="69" name="直線コネクタ 68"/>
        <xdr:cNvCxnSpPr/>
      </xdr:nvCxnSpPr>
      <xdr:spPr>
        <a:xfrm flipV="1">
          <a:off x="3098800" y="6604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6350</xdr:rowOff>
    </xdr:from>
    <xdr:to>
      <xdr:col>15</xdr:col>
      <xdr:colOff>98425</xdr:colOff>
      <xdr:row>39</xdr:row>
      <xdr:rowOff>95250</xdr:rowOff>
    </xdr:to>
    <xdr:cxnSp macro="">
      <xdr:nvCxnSpPr>
        <xdr:cNvPr id="72" name="直線コネクタ 71"/>
        <xdr:cNvCxnSpPr/>
      </xdr:nvCxnSpPr>
      <xdr:spPr>
        <a:xfrm flipV="1">
          <a:off x="2209800" y="669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57150</xdr:rowOff>
    </xdr:from>
    <xdr:to>
      <xdr:col>11</xdr:col>
      <xdr:colOff>9525</xdr:colOff>
      <xdr:row>39</xdr:row>
      <xdr:rowOff>95250</xdr:rowOff>
    </xdr:to>
    <xdr:cxnSp macro="">
      <xdr:nvCxnSpPr>
        <xdr:cNvPr id="75" name="直線コネクタ 74"/>
        <xdr:cNvCxnSpPr/>
      </xdr:nvCxnSpPr>
      <xdr:spPr>
        <a:xfrm>
          <a:off x="1320800" y="674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78" name="フローチャート: 判断 77"/>
        <xdr:cNvSpPr/>
      </xdr:nvSpPr>
      <xdr:spPr>
        <a:xfrm>
          <a:off x="1270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156227</xdr:rowOff>
    </xdr:from>
    <xdr:ext cx="762000" cy="259045"/>
    <xdr:sp macro="" textlink="">
      <xdr:nvSpPr>
        <xdr:cNvPr id="79" name="テキスト ボックス 78"/>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127000</xdr:rowOff>
    </xdr:from>
    <xdr:to>
      <xdr:col>24</xdr:col>
      <xdr:colOff>76200</xdr:colOff>
      <xdr:row>39</xdr:row>
      <xdr:rowOff>57150</xdr:rowOff>
    </xdr:to>
    <xdr:sp macro="" textlink="">
      <xdr:nvSpPr>
        <xdr:cNvPr id="85" name="楕円 84"/>
        <xdr:cNvSpPr/>
      </xdr:nvSpPr>
      <xdr:spPr>
        <a:xfrm>
          <a:off x="4775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99077</xdr:rowOff>
    </xdr:from>
    <xdr:ext cx="762000" cy="259045"/>
    <xdr:sp macro="" textlink="">
      <xdr:nvSpPr>
        <xdr:cNvPr id="86" name="人件費該当値テキスト"/>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44450</xdr:rowOff>
    </xdr:from>
    <xdr:to>
      <xdr:col>11</xdr:col>
      <xdr:colOff>60325</xdr:colOff>
      <xdr:row>39</xdr:row>
      <xdr:rowOff>146050</xdr:rowOff>
    </xdr:to>
    <xdr:sp macro="" textlink="">
      <xdr:nvSpPr>
        <xdr:cNvPr id="91" name="楕円 90"/>
        <xdr:cNvSpPr/>
      </xdr:nvSpPr>
      <xdr:spPr>
        <a:xfrm>
          <a:off x="2159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130827</xdr:rowOff>
    </xdr:from>
    <xdr:ext cx="762000" cy="259045"/>
    <xdr:sp macro="" textlink="">
      <xdr:nvSpPr>
        <xdr:cNvPr id="92" name="テキスト ボックス 91"/>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6350</xdr:rowOff>
    </xdr:from>
    <xdr:to>
      <xdr:col>6</xdr:col>
      <xdr:colOff>171450</xdr:colOff>
      <xdr:row>39</xdr:row>
      <xdr:rowOff>107950</xdr:rowOff>
    </xdr:to>
    <xdr:sp macro="" textlink="">
      <xdr:nvSpPr>
        <xdr:cNvPr id="93" name="楕円 92"/>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92727</xdr:rowOff>
    </xdr:from>
    <xdr:ext cx="762000" cy="259045"/>
    <xdr:sp macro="" textlink="">
      <xdr:nvSpPr>
        <xdr:cNvPr id="94" name="テキスト ボックス 93"/>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美術館の指定管理、健康診査及び予防接種業務に係る経費等が増加したため、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今後も、効率的な施設管理等によるコスト削減に努める。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50800</xdr:rowOff>
    </xdr:from>
    <xdr:to>
      <xdr:col>82</xdr:col>
      <xdr:colOff>107950</xdr:colOff>
      <xdr:row>17</xdr:row>
      <xdr:rowOff>165100</xdr:rowOff>
    </xdr:to>
    <xdr:cxnSp macro="">
      <xdr:nvCxnSpPr>
        <xdr:cNvPr id="127" name="直線コネクタ 126"/>
        <xdr:cNvCxnSpPr/>
      </xdr:nvCxnSpPr>
      <xdr:spPr>
        <a:xfrm>
          <a:off x="15671800" y="2965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28"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50800</xdr:rowOff>
    </xdr:from>
    <xdr:to>
      <xdr:col>78</xdr:col>
      <xdr:colOff>69850</xdr:colOff>
      <xdr:row>17</xdr:row>
      <xdr:rowOff>50800</xdr:rowOff>
    </xdr:to>
    <xdr:cxnSp macro="">
      <xdr:nvCxnSpPr>
        <xdr:cNvPr id="130" name="直線コネクタ 129"/>
        <xdr:cNvCxnSpPr/>
      </xdr:nvCxnSpPr>
      <xdr:spPr>
        <a:xfrm>
          <a:off x="14782800" y="2965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73677</xdr:rowOff>
    </xdr:from>
    <xdr:ext cx="736600" cy="259045"/>
    <xdr:sp macro="" textlink="">
      <xdr:nvSpPr>
        <xdr:cNvPr id="132" name="テキスト ボックス 131"/>
        <xdr:cNvSpPr txBox="1"/>
      </xdr:nvSpPr>
      <xdr:spPr>
        <a:xfrm>
          <a:off x="15290800" y="264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17</xdr:row>
      <xdr:rowOff>50800</xdr:rowOff>
    </xdr:to>
    <xdr:cxnSp macro="">
      <xdr:nvCxnSpPr>
        <xdr:cNvPr id="133" name="直線コネクタ 132"/>
        <xdr:cNvCxnSpPr/>
      </xdr:nvCxnSpPr>
      <xdr:spPr>
        <a:xfrm>
          <a:off x="13893800" y="2889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35" name="テキスト ボックス 134"/>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146050</xdr:rowOff>
    </xdr:to>
    <xdr:cxnSp macro="">
      <xdr:nvCxnSpPr>
        <xdr:cNvPr id="136" name="直線コネクタ 135"/>
        <xdr:cNvCxnSpPr/>
      </xdr:nvCxnSpPr>
      <xdr:spPr>
        <a:xfrm>
          <a:off x="13004800" y="2794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8" name="テキスト ボックス 137"/>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38100</xdr:rowOff>
    </xdr:from>
    <xdr:to>
      <xdr:col>65</xdr:col>
      <xdr:colOff>53975</xdr:colOff>
      <xdr:row>17</xdr:row>
      <xdr:rowOff>139700</xdr:rowOff>
    </xdr:to>
    <xdr:sp macro="" textlink="">
      <xdr:nvSpPr>
        <xdr:cNvPr id="139" name="フローチャート: 判断 138"/>
        <xdr:cNvSpPr/>
      </xdr:nvSpPr>
      <xdr:spPr>
        <a:xfrm>
          <a:off x="12954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124477</xdr:rowOff>
    </xdr:from>
    <xdr:ext cx="762000" cy="259045"/>
    <xdr:sp macro="" textlink="">
      <xdr:nvSpPr>
        <xdr:cNvPr id="140" name="テキスト ボックス 139"/>
        <xdr:cNvSpPr txBox="1"/>
      </xdr:nvSpPr>
      <xdr:spPr>
        <a:xfrm>
          <a:off x="12623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46" name="楕円 145"/>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47" name="物件費該当値テキスト"/>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0</xdr:rowOff>
    </xdr:from>
    <xdr:to>
      <xdr:col>78</xdr:col>
      <xdr:colOff>120650</xdr:colOff>
      <xdr:row>17</xdr:row>
      <xdr:rowOff>101600</xdr:rowOff>
    </xdr:to>
    <xdr:sp macro="" textlink="">
      <xdr:nvSpPr>
        <xdr:cNvPr id="148" name="楕円 147"/>
        <xdr:cNvSpPr/>
      </xdr:nvSpPr>
      <xdr:spPr>
        <a:xfrm>
          <a:off x="15621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49" name="テキスト ボックス 148"/>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0</xdr:rowOff>
    </xdr:from>
    <xdr:to>
      <xdr:col>74</xdr:col>
      <xdr:colOff>31750</xdr:colOff>
      <xdr:row>17</xdr:row>
      <xdr:rowOff>101600</xdr:rowOff>
    </xdr:to>
    <xdr:sp macro="" textlink="">
      <xdr:nvSpPr>
        <xdr:cNvPr id="150" name="楕円 149"/>
        <xdr:cNvSpPr/>
      </xdr:nvSpPr>
      <xdr:spPr>
        <a:xfrm>
          <a:off x="14732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86377</xdr:rowOff>
    </xdr:from>
    <xdr:ext cx="762000" cy="259045"/>
    <xdr:sp macro="" textlink="">
      <xdr:nvSpPr>
        <xdr:cNvPr id="151" name="テキスト ボックス 150"/>
        <xdr:cNvSpPr txBox="1"/>
      </xdr:nvSpPr>
      <xdr:spPr>
        <a:xfrm>
          <a:off x="14401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2" name="楕円 151"/>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35577</xdr:rowOff>
    </xdr:from>
    <xdr:ext cx="762000" cy="259045"/>
    <xdr:sp macro="" textlink="">
      <xdr:nvSpPr>
        <xdr:cNvPr id="153" name="テキスト ボックス 152"/>
        <xdr:cNvSpPr txBox="1"/>
      </xdr:nvSpPr>
      <xdr:spPr>
        <a:xfrm>
          <a:off x="13512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私立保育所の施設給付費、生活保護給付費及び障害者施設の入所給付費等の増加により、児童福祉費課、生活保護費及び障害者福祉費が増加している。</a:t>
          </a:r>
        </a:p>
        <a:p>
          <a:r>
            <a:rPr kumimoji="1" lang="ja-JP" altLang="en-US" sz="1300">
              <a:latin typeface="ＭＳ Ｐゴシック" panose="020B0600070205080204" pitchFamily="50" charset="-128"/>
              <a:ea typeface="ＭＳ Ｐゴシック" panose="020B0600070205080204" pitchFamily="50" charset="-128"/>
            </a:rPr>
            <a:t>　引き続き、生活保護の自立助長や高齢者へ向けた介護予防の取組み等により、扶助費の抑制に努める。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151493</xdr:rowOff>
    </xdr:to>
    <xdr:cxnSp macro="">
      <xdr:nvCxnSpPr>
        <xdr:cNvPr id="190" name="直線コネクタ 189"/>
        <xdr:cNvCxnSpPr/>
      </xdr:nvCxnSpPr>
      <xdr:spPr>
        <a:xfrm>
          <a:off x="3987800" y="94506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20865</xdr:rowOff>
    </xdr:to>
    <xdr:cxnSp macro="">
      <xdr:nvCxnSpPr>
        <xdr:cNvPr id="193" name="直線コネクタ 192"/>
        <xdr:cNvCxnSpPr/>
      </xdr:nvCxnSpPr>
      <xdr:spPr>
        <a:xfrm>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159657</xdr:rowOff>
    </xdr:to>
    <xdr:cxnSp macro="">
      <xdr:nvCxnSpPr>
        <xdr:cNvPr id="196" name="直線コネクタ 195"/>
        <xdr:cNvCxnSpPr/>
      </xdr:nvCxnSpPr>
      <xdr:spPr>
        <a:xfrm>
          <a:off x="2209800" y="92546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8" name="テキスト ボックス 197"/>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143328</xdr:rowOff>
    </xdr:from>
    <xdr:to>
      <xdr:col>11</xdr:col>
      <xdr:colOff>9525</xdr:colOff>
      <xdr:row>53</xdr:row>
      <xdr:rowOff>167822</xdr:rowOff>
    </xdr:to>
    <xdr:cxnSp macro="">
      <xdr:nvCxnSpPr>
        <xdr:cNvPr id="199" name="直線コネクタ 198"/>
        <xdr:cNvCxnSpPr/>
      </xdr:nvCxnSpPr>
      <xdr:spPr>
        <a:xfrm>
          <a:off x="1320800" y="9058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01" name="テキスト ボックス 200"/>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02" name="フローチャート: 判断 201"/>
        <xdr:cNvSpPr/>
      </xdr:nvSpPr>
      <xdr:spPr>
        <a:xfrm>
          <a:off x="1270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03" name="テキスト ボックス 202"/>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9" name="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0"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3" name="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5" name="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7" name="楕円 216"/>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18" name="テキスト ボックス 217"/>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その他に含まれる主な経費は、特別会計に対する繰出金や維持補修費等である。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月豪雨による災害対応を優先し抑制していた道路及び河川等の維持修繕に係る経費が増加したこと等により、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92710</xdr:rowOff>
    </xdr:to>
    <xdr:cxnSp macro="">
      <xdr:nvCxnSpPr>
        <xdr:cNvPr id="249" name="直線コネクタ 248"/>
        <xdr:cNvCxnSpPr/>
      </xdr:nvCxnSpPr>
      <xdr:spPr>
        <a:xfrm>
          <a:off x="15671800" y="9431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50"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168910</xdr:rowOff>
    </xdr:to>
    <xdr:cxnSp macro="">
      <xdr:nvCxnSpPr>
        <xdr:cNvPr id="252" name="直線コネクタ 251"/>
        <xdr:cNvCxnSpPr/>
      </xdr:nvCxnSpPr>
      <xdr:spPr>
        <a:xfrm flipV="1">
          <a:off x="14782800" y="94310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4" name="テキスト ボックス 253"/>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12700</xdr:rowOff>
    </xdr:to>
    <xdr:cxnSp macro="">
      <xdr:nvCxnSpPr>
        <xdr:cNvPr id="255" name="直線コネクタ 254"/>
        <xdr:cNvCxnSpPr/>
      </xdr:nvCxnSpPr>
      <xdr:spPr>
        <a:xfrm flipV="1">
          <a:off x="13893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57" name="テキスト ボックス 256"/>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54610</xdr:rowOff>
    </xdr:to>
    <xdr:cxnSp macro="">
      <xdr:nvCxnSpPr>
        <xdr:cNvPr id="258" name="直線コネクタ 257"/>
        <xdr:cNvCxnSpPr/>
      </xdr:nvCxnSpPr>
      <xdr:spPr>
        <a:xfrm flipV="1">
          <a:off x="13004800" y="96139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60" name="テキスト ボックス 259"/>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62" name="テキスト ボックス 261"/>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8" name="楕円 267"/>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9"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70" name="楕円 269"/>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71" name="テキスト ボックス 270"/>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2" name="楕円 271"/>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3" name="テキスト ボックス 272"/>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6" name="楕円 275"/>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7" name="テキスト ボックス 276"/>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一般廃棄物処理を行っている広島中央環境衛生組合に対する負担金の増加等が増加したため、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今後も引き続き、各種団体への補助金の見直し等に努める。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31750</xdr:rowOff>
    </xdr:from>
    <xdr:to>
      <xdr:col>82</xdr:col>
      <xdr:colOff>107950</xdr:colOff>
      <xdr:row>35</xdr:row>
      <xdr:rowOff>53522</xdr:rowOff>
    </xdr:to>
    <xdr:cxnSp macro="">
      <xdr:nvCxnSpPr>
        <xdr:cNvPr id="312" name="直線コネクタ 311"/>
        <xdr:cNvCxnSpPr/>
      </xdr:nvCxnSpPr>
      <xdr:spPr>
        <a:xfrm>
          <a:off x="15671800" y="6032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3"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118836</xdr:rowOff>
    </xdr:to>
    <xdr:cxnSp macro="">
      <xdr:nvCxnSpPr>
        <xdr:cNvPr id="315" name="直線コネクタ 314"/>
        <xdr:cNvCxnSpPr/>
      </xdr:nvCxnSpPr>
      <xdr:spPr>
        <a:xfrm flipV="1">
          <a:off x="14782800" y="6032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7" name="テキスト ボックス 316"/>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35</xdr:row>
      <xdr:rowOff>129722</xdr:rowOff>
    </xdr:to>
    <xdr:cxnSp macro="">
      <xdr:nvCxnSpPr>
        <xdr:cNvPr id="318" name="直線コネクタ 317"/>
        <xdr:cNvCxnSpPr/>
      </xdr:nvCxnSpPr>
      <xdr:spPr>
        <a:xfrm flipV="1">
          <a:off x="13893800" y="6119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20" name="テキスト ボックス 319"/>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105228</xdr:rowOff>
    </xdr:from>
    <xdr:to>
      <xdr:col>69</xdr:col>
      <xdr:colOff>92075</xdr:colOff>
      <xdr:row>35</xdr:row>
      <xdr:rowOff>129722</xdr:rowOff>
    </xdr:to>
    <xdr:cxnSp macro="">
      <xdr:nvCxnSpPr>
        <xdr:cNvPr id="321" name="直線コネクタ 320"/>
        <xdr:cNvCxnSpPr/>
      </xdr:nvCxnSpPr>
      <xdr:spPr>
        <a:xfrm>
          <a:off x="13004800" y="59345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23" name="テキスト ボックス 322"/>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4" name="フローチャート: 判断 323"/>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5" name="テキスト ボックス 324"/>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2722</xdr:rowOff>
    </xdr:from>
    <xdr:to>
      <xdr:col>82</xdr:col>
      <xdr:colOff>158750</xdr:colOff>
      <xdr:row>35</xdr:row>
      <xdr:rowOff>104322</xdr:rowOff>
    </xdr:to>
    <xdr:sp macro="" textlink="">
      <xdr:nvSpPr>
        <xdr:cNvPr id="331" name="楕円 330"/>
        <xdr:cNvSpPr/>
      </xdr:nvSpPr>
      <xdr:spPr>
        <a:xfrm>
          <a:off x="16459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19249</xdr:rowOff>
    </xdr:from>
    <xdr:ext cx="762000" cy="259045"/>
    <xdr:sp macro="" textlink="">
      <xdr:nvSpPr>
        <xdr:cNvPr id="332" name="補助費等該当値テキスト"/>
        <xdr:cNvSpPr txBox="1"/>
      </xdr:nvSpPr>
      <xdr:spPr>
        <a:xfrm>
          <a:off x="16598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3" name="楕円 332"/>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4" name="テキスト ボックス 333"/>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68036</xdr:rowOff>
    </xdr:from>
    <xdr:to>
      <xdr:col>74</xdr:col>
      <xdr:colOff>31750</xdr:colOff>
      <xdr:row>35</xdr:row>
      <xdr:rowOff>169636</xdr:rowOff>
    </xdr:to>
    <xdr:sp macro="" textlink="">
      <xdr:nvSpPr>
        <xdr:cNvPr id="335" name="楕円 334"/>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8363</xdr:rowOff>
    </xdr:from>
    <xdr:ext cx="762000" cy="259045"/>
    <xdr:sp macro="" textlink="">
      <xdr:nvSpPr>
        <xdr:cNvPr id="336" name="テキスト ボックス 335"/>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37" name="楕円 336"/>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38" name="テキスト ボックス 337"/>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54428</xdr:rowOff>
    </xdr:from>
    <xdr:to>
      <xdr:col>65</xdr:col>
      <xdr:colOff>53975</xdr:colOff>
      <xdr:row>34</xdr:row>
      <xdr:rowOff>156028</xdr:rowOff>
    </xdr:to>
    <xdr:sp macro="" textlink="">
      <xdr:nvSpPr>
        <xdr:cNvPr id="339" name="楕円 338"/>
        <xdr:cNvSpPr/>
      </xdr:nvSpPr>
      <xdr:spPr>
        <a:xfrm>
          <a:off x="12954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166205</xdr:rowOff>
    </xdr:from>
    <xdr:ext cx="762000" cy="259045"/>
    <xdr:sp macro="" textlink="">
      <xdr:nvSpPr>
        <xdr:cNvPr id="340" name="テキスト ボックス 339"/>
        <xdr:cNvSpPr txBox="1"/>
      </xdr:nvSpPr>
      <xdr:spPr>
        <a:xfrm>
          <a:off x="12623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合併特例事業債の元利償還額が増加したことにより、公債費は増加した。</a:t>
          </a:r>
        </a:p>
        <a:p>
          <a:r>
            <a:rPr kumimoji="1" lang="ja-JP" altLang="en-US" sz="1300">
              <a:latin typeface="ＭＳ Ｐゴシック" panose="020B0600070205080204" pitchFamily="50" charset="-128"/>
              <a:ea typeface="ＭＳ Ｐゴシック" panose="020B0600070205080204" pitchFamily="50" charset="-128"/>
            </a:rPr>
            <a:t>　今後も小中一体型施設や道の駅の整備等の大型事業の実施により、地方債の発行額が多額となる見込みであることから、将来の負担を考慮した地方債の発行に努める。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79</xdr:row>
      <xdr:rowOff>46989</xdr:rowOff>
    </xdr:to>
    <xdr:cxnSp macro="">
      <xdr:nvCxnSpPr>
        <xdr:cNvPr id="373" name="直線コネクタ 372"/>
        <xdr:cNvCxnSpPr/>
      </xdr:nvCxnSpPr>
      <xdr:spPr>
        <a:xfrm>
          <a:off x="3987800" y="135077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134620</xdr:rowOff>
    </xdr:to>
    <xdr:cxnSp macro="">
      <xdr:nvCxnSpPr>
        <xdr:cNvPr id="376" name="直線コネクタ 375"/>
        <xdr:cNvCxnSpPr/>
      </xdr:nvCxnSpPr>
      <xdr:spPr>
        <a:xfrm>
          <a:off x="3098800" y="1349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8" name="テキスト ボックス 377"/>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119380</xdr:rowOff>
    </xdr:to>
    <xdr:cxnSp macro="">
      <xdr:nvCxnSpPr>
        <xdr:cNvPr id="379" name="直線コネクタ 378"/>
        <xdr:cNvCxnSpPr/>
      </xdr:nvCxnSpPr>
      <xdr:spPr>
        <a:xfrm>
          <a:off x="2209800" y="1343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81" name="テキスト ボックス 380"/>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58420</xdr:rowOff>
    </xdr:to>
    <xdr:cxnSp macro="">
      <xdr:nvCxnSpPr>
        <xdr:cNvPr id="382" name="直線コネクタ 381"/>
        <xdr:cNvCxnSpPr/>
      </xdr:nvCxnSpPr>
      <xdr:spPr>
        <a:xfrm>
          <a:off x="1320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4" name="テキスト ボックス 383"/>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5" name="フローチャート: 判断 384"/>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6" name="テキスト ボックス 385"/>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2" name="楕円 391"/>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3"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4" name="楕円 393"/>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5" name="テキスト ボックス 394"/>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6" name="楕円 395"/>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7" name="テキスト ボックス 396"/>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8" name="楕円 397"/>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9" name="テキスト ボックス 398"/>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400" name="楕円 399"/>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401" name="テキスト ボックス 400"/>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では類似団体の平均を下回っているものの、今後は、公共施設の老朽化に伴う施設維持管理費や高齢化等による社会保障費に係る扶助費の増加により、経常経費の増加が見込まれ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7" name="直線コネクタ 426"/>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8"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9" name="直線コネクタ 428"/>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1" name="直線コネクタ 43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77</xdr:row>
      <xdr:rowOff>24130</xdr:rowOff>
    </xdr:to>
    <xdr:cxnSp macro="">
      <xdr:nvCxnSpPr>
        <xdr:cNvPr id="432" name="直線コネクタ 431"/>
        <xdr:cNvCxnSpPr/>
      </xdr:nvCxnSpPr>
      <xdr:spPr>
        <a:xfrm>
          <a:off x="15671800" y="129971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119142</xdr:rowOff>
    </xdr:from>
    <xdr:ext cx="762000" cy="259045"/>
    <xdr:sp macro="" textlink="">
      <xdr:nvSpPr>
        <xdr:cNvPr id="433" name="公債費以外平均値テキスト"/>
        <xdr:cNvSpPr txBox="1"/>
      </xdr:nvSpPr>
      <xdr:spPr>
        <a:xfrm>
          <a:off x="16598900" y="13320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4" name="フローチャート: 判断 433"/>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77</xdr:row>
      <xdr:rowOff>24130</xdr:rowOff>
    </xdr:to>
    <xdr:cxnSp macro="">
      <xdr:nvCxnSpPr>
        <xdr:cNvPr id="435" name="直線コネクタ 434"/>
        <xdr:cNvCxnSpPr/>
      </xdr:nvCxnSpPr>
      <xdr:spPr>
        <a:xfrm flipV="1">
          <a:off x="14782800" y="129971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6" name="フローチャート: 判断 435"/>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7" name="テキスト ボックス 436"/>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24130</xdr:rowOff>
    </xdr:to>
    <xdr:cxnSp macro="">
      <xdr:nvCxnSpPr>
        <xdr:cNvPr id="438" name="直線コネクタ 437"/>
        <xdr:cNvCxnSpPr/>
      </xdr:nvCxnSpPr>
      <xdr:spPr>
        <a:xfrm>
          <a:off x="13893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40" name="テキスト ボックス 439"/>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24130</xdr:rowOff>
    </xdr:to>
    <xdr:cxnSp macro="">
      <xdr:nvCxnSpPr>
        <xdr:cNvPr id="441" name="直線コネクタ 440"/>
        <xdr:cNvCxnSpPr/>
      </xdr:nvCxnSpPr>
      <xdr:spPr>
        <a:xfrm>
          <a:off x="13004800" y="13061187"/>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2" name="フローチャート: 判断 441"/>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3" name="テキスト ボックス 442"/>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44" name="フローチャート: 判断 443"/>
        <xdr:cNvSpPr/>
      </xdr:nvSpPr>
      <xdr:spPr>
        <a:xfrm>
          <a:off x="12954000" y="135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45" name="テキスト ボックス 444"/>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1" name="楕円 450"/>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52"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3" name="楕円 452"/>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4" name="テキスト ボックス 453"/>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5" name="楕円 45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6" name="テキスト ボックス 45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7" name="楕円 456"/>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8" name="テキスト ボックス 45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9" name="楕円 458"/>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60" name="テキスト ボックス 459"/>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35865</xdr:rowOff>
    </xdr:from>
    <xdr:to>
      <xdr:col>29</xdr:col>
      <xdr:colOff>127000</xdr:colOff>
      <xdr:row>13</xdr:row>
      <xdr:rowOff>48026</xdr:rowOff>
    </xdr:to>
    <xdr:cxnSp macro="">
      <xdr:nvCxnSpPr>
        <xdr:cNvPr id="48" name="直線コネクタ 47"/>
        <xdr:cNvCxnSpPr/>
      </xdr:nvCxnSpPr>
      <xdr:spPr bwMode="auto">
        <a:xfrm flipV="1">
          <a:off x="5003800" y="2312340"/>
          <a:ext cx="647700" cy="1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60560</xdr:rowOff>
    </xdr:from>
    <xdr:ext cx="762000" cy="259045"/>
    <xdr:sp macro="" textlink="">
      <xdr:nvSpPr>
        <xdr:cNvPr id="49" name="人口1人当たり決算額の推移平均値テキスト130"/>
        <xdr:cNvSpPr txBox="1"/>
      </xdr:nvSpPr>
      <xdr:spPr>
        <a:xfrm>
          <a:off x="5740400" y="267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48026</xdr:rowOff>
    </xdr:from>
    <xdr:to>
      <xdr:col>26</xdr:col>
      <xdr:colOff>50800</xdr:colOff>
      <xdr:row>13</xdr:row>
      <xdr:rowOff>74590</xdr:rowOff>
    </xdr:to>
    <xdr:cxnSp macro="">
      <xdr:nvCxnSpPr>
        <xdr:cNvPr id="51" name="直線コネクタ 50"/>
        <xdr:cNvCxnSpPr/>
      </xdr:nvCxnSpPr>
      <xdr:spPr bwMode="auto">
        <a:xfrm flipV="1">
          <a:off x="4305300" y="2324501"/>
          <a:ext cx="698500" cy="2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45519</xdr:rowOff>
    </xdr:from>
    <xdr:ext cx="736600" cy="259045"/>
    <xdr:sp macro="" textlink="">
      <xdr:nvSpPr>
        <xdr:cNvPr id="53" name="テキスト ボックス 52"/>
        <xdr:cNvSpPr txBox="1"/>
      </xdr:nvSpPr>
      <xdr:spPr>
        <a:xfrm>
          <a:off x="4622800" y="28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74087</xdr:rowOff>
    </xdr:from>
    <xdr:to>
      <xdr:col>22</xdr:col>
      <xdr:colOff>114300</xdr:colOff>
      <xdr:row>13</xdr:row>
      <xdr:rowOff>74590</xdr:rowOff>
    </xdr:to>
    <xdr:cxnSp macro="">
      <xdr:nvCxnSpPr>
        <xdr:cNvPr id="54" name="直線コネクタ 53"/>
        <xdr:cNvCxnSpPr/>
      </xdr:nvCxnSpPr>
      <xdr:spPr bwMode="auto">
        <a:xfrm>
          <a:off x="3606800" y="2350562"/>
          <a:ext cx="698500" cy="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58869</xdr:rowOff>
    </xdr:from>
    <xdr:ext cx="762000" cy="259045"/>
    <xdr:sp macro="" textlink="">
      <xdr:nvSpPr>
        <xdr:cNvPr id="56" name="テキスト ボックス 55"/>
        <xdr:cNvSpPr txBox="1"/>
      </xdr:nvSpPr>
      <xdr:spPr>
        <a:xfrm>
          <a:off x="3924300" y="28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32207</xdr:rowOff>
    </xdr:from>
    <xdr:to>
      <xdr:col>18</xdr:col>
      <xdr:colOff>177800</xdr:colOff>
      <xdr:row>13</xdr:row>
      <xdr:rowOff>74087</xdr:rowOff>
    </xdr:to>
    <xdr:cxnSp macro="">
      <xdr:nvCxnSpPr>
        <xdr:cNvPr id="57" name="直線コネクタ 56"/>
        <xdr:cNvCxnSpPr/>
      </xdr:nvCxnSpPr>
      <xdr:spPr bwMode="auto">
        <a:xfrm>
          <a:off x="2908300" y="2308682"/>
          <a:ext cx="6985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97136</xdr:rowOff>
    </xdr:from>
    <xdr:ext cx="762000" cy="259045"/>
    <xdr:sp macro="" textlink="">
      <xdr:nvSpPr>
        <xdr:cNvPr id="59" name="テキスト ボックス 58"/>
        <xdr:cNvSpPr txBox="1"/>
      </xdr:nvSpPr>
      <xdr:spPr>
        <a:xfrm>
          <a:off x="32258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93113</xdr:rowOff>
    </xdr:from>
    <xdr:ext cx="762000" cy="259045"/>
    <xdr:sp macro="" textlink="">
      <xdr:nvSpPr>
        <xdr:cNvPr id="61" name="テキスト ボックス 60"/>
        <xdr:cNvSpPr txBox="1"/>
      </xdr:nvSpPr>
      <xdr:spPr>
        <a:xfrm>
          <a:off x="2527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156515</xdr:rowOff>
    </xdr:from>
    <xdr:to>
      <xdr:col>29</xdr:col>
      <xdr:colOff>177800</xdr:colOff>
      <xdr:row>13</xdr:row>
      <xdr:rowOff>86665</xdr:rowOff>
    </xdr:to>
    <xdr:sp macro="" textlink="">
      <xdr:nvSpPr>
        <xdr:cNvPr id="67" name="楕円 66"/>
        <xdr:cNvSpPr/>
      </xdr:nvSpPr>
      <xdr:spPr bwMode="auto">
        <a:xfrm>
          <a:off x="5600700" y="226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1592</xdr:rowOff>
    </xdr:from>
    <xdr:ext cx="762000" cy="259045"/>
    <xdr:sp macro="" textlink="">
      <xdr:nvSpPr>
        <xdr:cNvPr id="68" name="人口1人当たり決算額の推移該当値テキスト130"/>
        <xdr:cNvSpPr txBox="1"/>
      </xdr:nvSpPr>
      <xdr:spPr>
        <a:xfrm>
          <a:off x="5740400" y="210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168676</xdr:rowOff>
    </xdr:from>
    <xdr:to>
      <xdr:col>26</xdr:col>
      <xdr:colOff>101600</xdr:colOff>
      <xdr:row>13</xdr:row>
      <xdr:rowOff>98826</xdr:rowOff>
    </xdr:to>
    <xdr:sp macro="" textlink="">
      <xdr:nvSpPr>
        <xdr:cNvPr id="69" name="楕円 68"/>
        <xdr:cNvSpPr/>
      </xdr:nvSpPr>
      <xdr:spPr bwMode="auto">
        <a:xfrm>
          <a:off x="4953000" y="227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109003</xdr:rowOff>
    </xdr:from>
    <xdr:ext cx="736600" cy="259045"/>
    <xdr:sp macro="" textlink="">
      <xdr:nvSpPr>
        <xdr:cNvPr id="70" name="テキスト ボックス 69"/>
        <xdr:cNvSpPr txBox="1"/>
      </xdr:nvSpPr>
      <xdr:spPr>
        <a:xfrm>
          <a:off x="4622800" y="2042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23790</xdr:rowOff>
    </xdr:from>
    <xdr:to>
      <xdr:col>22</xdr:col>
      <xdr:colOff>165100</xdr:colOff>
      <xdr:row>13</xdr:row>
      <xdr:rowOff>125390</xdr:rowOff>
    </xdr:to>
    <xdr:sp macro="" textlink="">
      <xdr:nvSpPr>
        <xdr:cNvPr id="71" name="楕円 70"/>
        <xdr:cNvSpPr/>
      </xdr:nvSpPr>
      <xdr:spPr bwMode="auto">
        <a:xfrm>
          <a:off x="4254500" y="230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135567</xdr:rowOff>
    </xdr:from>
    <xdr:ext cx="762000" cy="259045"/>
    <xdr:sp macro="" textlink="">
      <xdr:nvSpPr>
        <xdr:cNvPr id="72" name="テキスト ボックス 71"/>
        <xdr:cNvSpPr txBox="1"/>
      </xdr:nvSpPr>
      <xdr:spPr>
        <a:xfrm>
          <a:off x="3924300" y="20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23287</xdr:rowOff>
    </xdr:from>
    <xdr:to>
      <xdr:col>19</xdr:col>
      <xdr:colOff>38100</xdr:colOff>
      <xdr:row>13</xdr:row>
      <xdr:rowOff>124887</xdr:rowOff>
    </xdr:to>
    <xdr:sp macro="" textlink="">
      <xdr:nvSpPr>
        <xdr:cNvPr id="73" name="楕円 72"/>
        <xdr:cNvSpPr/>
      </xdr:nvSpPr>
      <xdr:spPr bwMode="auto">
        <a:xfrm>
          <a:off x="3556000" y="229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135064</xdr:rowOff>
    </xdr:from>
    <xdr:ext cx="762000" cy="259045"/>
    <xdr:sp macro="" textlink="">
      <xdr:nvSpPr>
        <xdr:cNvPr id="74" name="テキスト ボックス 73"/>
        <xdr:cNvSpPr txBox="1"/>
      </xdr:nvSpPr>
      <xdr:spPr>
        <a:xfrm>
          <a:off x="3225800" y="206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152857</xdr:rowOff>
    </xdr:from>
    <xdr:to>
      <xdr:col>15</xdr:col>
      <xdr:colOff>101600</xdr:colOff>
      <xdr:row>13</xdr:row>
      <xdr:rowOff>83007</xdr:rowOff>
    </xdr:to>
    <xdr:sp macro="" textlink="">
      <xdr:nvSpPr>
        <xdr:cNvPr id="75" name="楕円 74"/>
        <xdr:cNvSpPr/>
      </xdr:nvSpPr>
      <xdr:spPr bwMode="auto">
        <a:xfrm>
          <a:off x="2857500" y="225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93184</xdr:rowOff>
    </xdr:from>
    <xdr:ext cx="762000" cy="259045"/>
    <xdr:sp macro="" textlink="">
      <xdr:nvSpPr>
        <xdr:cNvPr id="76" name="テキスト ボックス 75"/>
        <xdr:cNvSpPr txBox="1"/>
      </xdr:nvSpPr>
      <xdr:spPr>
        <a:xfrm>
          <a:off x="2527300" y="202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147269</xdr:rowOff>
    </xdr:from>
    <xdr:to>
      <xdr:col>29</xdr:col>
      <xdr:colOff>127000</xdr:colOff>
      <xdr:row>37</xdr:row>
      <xdr:rowOff>12014</xdr:rowOff>
    </xdr:to>
    <xdr:cxnSp macro="">
      <xdr:nvCxnSpPr>
        <xdr:cNvPr id="109" name="直線コネクタ 108"/>
        <xdr:cNvCxnSpPr/>
      </xdr:nvCxnSpPr>
      <xdr:spPr bwMode="auto">
        <a:xfrm flipV="1">
          <a:off x="5003800" y="7100519"/>
          <a:ext cx="647700" cy="3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4678</xdr:rowOff>
    </xdr:from>
    <xdr:ext cx="762000" cy="259045"/>
    <xdr:sp macro="" textlink="">
      <xdr:nvSpPr>
        <xdr:cNvPr id="110" name="人口1人当たり決算額の推移平均値テキスト445"/>
        <xdr:cNvSpPr txBox="1"/>
      </xdr:nvSpPr>
      <xdr:spPr>
        <a:xfrm>
          <a:off x="5740400" y="661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12014</xdr:rowOff>
    </xdr:from>
    <xdr:to>
      <xdr:col>26</xdr:col>
      <xdr:colOff>50800</xdr:colOff>
      <xdr:row>37</xdr:row>
      <xdr:rowOff>38036</xdr:rowOff>
    </xdr:to>
    <xdr:cxnSp macro="">
      <xdr:nvCxnSpPr>
        <xdr:cNvPr id="112" name="直線コネクタ 111"/>
        <xdr:cNvCxnSpPr/>
      </xdr:nvCxnSpPr>
      <xdr:spPr bwMode="auto">
        <a:xfrm flipV="1">
          <a:off x="4305300" y="7136714"/>
          <a:ext cx="6985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23330</xdr:rowOff>
    </xdr:from>
    <xdr:to>
      <xdr:col>22</xdr:col>
      <xdr:colOff>114300</xdr:colOff>
      <xdr:row>37</xdr:row>
      <xdr:rowOff>38036</xdr:rowOff>
    </xdr:to>
    <xdr:cxnSp macro="">
      <xdr:nvCxnSpPr>
        <xdr:cNvPr id="115" name="直線コネクタ 114"/>
        <xdr:cNvCxnSpPr/>
      </xdr:nvCxnSpPr>
      <xdr:spPr bwMode="auto">
        <a:xfrm>
          <a:off x="3606800" y="7148030"/>
          <a:ext cx="6985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233849</xdr:rowOff>
    </xdr:from>
    <xdr:ext cx="762000" cy="259045"/>
    <xdr:sp macro="" textlink="">
      <xdr:nvSpPr>
        <xdr:cNvPr id="117" name="テキスト ボックス 116"/>
        <xdr:cNvSpPr txBox="1"/>
      </xdr:nvSpPr>
      <xdr:spPr>
        <a:xfrm>
          <a:off x="3924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69431</xdr:rowOff>
    </xdr:from>
    <xdr:to>
      <xdr:col>18</xdr:col>
      <xdr:colOff>177800</xdr:colOff>
      <xdr:row>37</xdr:row>
      <xdr:rowOff>23330</xdr:rowOff>
    </xdr:to>
    <xdr:cxnSp macro="">
      <xdr:nvCxnSpPr>
        <xdr:cNvPr id="118" name="直線コネクタ 117"/>
        <xdr:cNvCxnSpPr/>
      </xdr:nvCxnSpPr>
      <xdr:spPr bwMode="auto">
        <a:xfrm>
          <a:off x="2908300" y="7022681"/>
          <a:ext cx="698500" cy="12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14622</xdr:rowOff>
    </xdr:from>
    <xdr:ext cx="762000" cy="259045"/>
    <xdr:sp macro="" textlink="">
      <xdr:nvSpPr>
        <xdr:cNvPr id="122" name="テキスト ボックス 121"/>
        <xdr:cNvSpPr txBox="1"/>
      </xdr:nvSpPr>
      <xdr:spPr>
        <a:xfrm>
          <a:off x="2527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96469</xdr:rowOff>
    </xdr:from>
    <xdr:to>
      <xdr:col>29</xdr:col>
      <xdr:colOff>177800</xdr:colOff>
      <xdr:row>37</xdr:row>
      <xdr:rowOff>26619</xdr:rowOff>
    </xdr:to>
    <xdr:sp macro="" textlink="">
      <xdr:nvSpPr>
        <xdr:cNvPr id="128" name="楕円 127"/>
        <xdr:cNvSpPr/>
      </xdr:nvSpPr>
      <xdr:spPr bwMode="auto">
        <a:xfrm>
          <a:off x="5600700" y="7049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68546</xdr:rowOff>
    </xdr:from>
    <xdr:ext cx="762000" cy="259045"/>
    <xdr:sp macro="" textlink="">
      <xdr:nvSpPr>
        <xdr:cNvPr id="129" name="人口1人当たり決算額の推移該当値テキスト445"/>
        <xdr:cNvSpPr txBox="1"/>
      </xdr:nvSpPr>
      <xdr:spPr>
        <a:xfrm>
          <a:off x="5740400" y="702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132664</xdr:rowOff>
    </xdr:from>
    <xdr:to>
      <xdr:col>26</xdr:col>
      <xdr:colOff>101600</xdr:colOff>
      <xdr:row>37</xdr:row>
      <xdr:rowOff>62814</xdr:rowOff>
    </xdr:to>
    <xdr:sp macro="" textlink="">
      <xdr:nvSpPr>
        <xdr:cNvPr id="130" name="楕円 129"/>
        <xdr:cNvSpPr/>
      </xdr:nvSpPr>
      <xdr:spPr bwMode="auto">
        <a:xfrm>
          <a:off x="4953000" y="708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47591</xdr:rowOff>
    </xdr:from>
    <xdr:ext cx="736600" cy="259045"/>
    <xdr:sp macro="" textlink="">
      <xdr:nvSpPr>
        <xdr:cNvPr id="131" name="テキスト ボックス 130"/>
        <xdr:cNvSpPr txBox="1"/>
      </xdr:nvSpPr>
      <xdr:spPr>
        <a:xfrm>
          <a:off x="4622800" y="7172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158686</xdr:rowOff>
    </xdr:from>
    <xdr:to>
      <xdr:col>22</xdr:col>
      <xdr:colOff>165100</xdr:colOff>
      <xdr:row>37</xdr:row>
      <xdr:rowOff>88836</xdr:rowOff>
    </xdr:to>
    <xdr:sp macro="" textlink="">
      <xdr:nvSpPr>
        <xdr:cNvPr id="132" name="楕円 131"/>
        <xdr:cNvSpPr/>
      </xdr:nvSpPr>
      <xdr:spPr bwMode="auto">
        <a:xfrm>
          <a:off x="4254500" y="711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73613</xdr:rowOff>
    </xdr:from>
    <xdr:ext cx="762000" cy="259045"/>
    <xdr:sp macro="" textlink="">
      <xdr:nvSpPr>
        <xdr:cNvPr id="133" name="テキスト ボックス 132"/>
        <xdr:cNvSpPr txBox="1"/>
      </xdr:nvSpPr>
      <xdr:spPr>
        <a:xfrm>
          <a:off x="3924300" y="719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143980</xdr:rowOff>
    </xdr:from>
    <xdr:to>
      <xdr:col>19</xdr:col>
      <xdr:colOff>38100</xdr:colOff>
      <xdr:row>37</xdr:row>
      <xdr:rowOff>74130</xdr:rowOff>
    </xdr:to>
    <xdr:sp macro="" textlink="">
      <xdr:nvSpPr>
        <xdr:cNvPr id="134" name="楕円 133"/>
        <xdr:cNvSpPr/>
      </xdr:nvSpPr>
      <xdr:spPr bwMode="auto">
        <a:xfrm>
          <a:off x="3556000" y="709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58907</xdr:rowOff>
    </xdr:from>
    <xdr:ext cx="762000" cy="259045"/>
    <xdr:sp macro="" textlink="">
      <xdr:nvSpPr>
        <xdr:cNvPr id="135" name="テキスト ボックス 134"/>
        <xdr:cNvSpPr txBox="1"/>
      </xdr:nvSpPr>
      <xdr:spPr>
        <a:xfrm>
          <a:off x="3225800" y="718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18631</xdr:rowOff>
    </xdr:from>
    <xdr:to>
      <xdr:col>15</xdr:col>
      <xdr:colOff>101600</xdr:colOff>
      <xdr:row>36</xdr:row>
      <xdr:rowOff>120231</xdr:rowOff>
    </xdr:to>
    <xdr:sp macro="" textlink="">
      <xdr:nvSpPr>
        <xdr:cNvPr id="136" name="楕円 135"/>
        <xdr:cNvSpPr/>
      </xdr:nvSpPr>
      <xdr:spPr bwMode="auto">
        <a:xfrm>
          <a:off x="2857500" y="697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105008</xdr:rowOff>
    </xdr:from>
    <xdr:ext cx="762000" cy="259045"/>
    <xdr:sp macro="" textlink="">
      <xdr:nvSpPr>
        <xdr:cNvPr id="137" name="テキスト ボックス 136"/>
        <xdr:cNvSpPr txBox="1"/>
      </xdr:nvSpPr>
      <xdr:spPr>
        <a:xfrm>
          <a:off x="2527300" y="705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188,779
180,852
635.16
82,709,676
77,431,980
3,520,646
44,786,354
74,403,746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57785</xdr:rowOff>
    </xdr:from>
    <xdr:to>
      <xdr:col>24</xdr:col>
      <xdr:colOff>63500</xdr:colOff>
      <xdr:row>31</xdr:row>
      <xdr:rowOff>64757</xdr:rowOff>
    </xdr:to>
    <xdr:cxnSp macro="">
      <xdr:nvCxnSpPr>
        <xdr:cNvPr id="61" name="直線コネクタ 60"/>
        <xdr:cNvCxnSpPr/>
      </xdr:nvCxnSpPr>
      <xdr:spPr>
        <a:xfrm flipV="1">
          <a:off x="3797300" y="5372735"/>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64757</xdr:rowOff>
    </xdr:from>
    <xdr:to>
      <xdr:col>19</xdr:col>
      <xdr:colOff>177800</xdr:colOff>
      <xdr:row>31</xdr:row>
      <xdr:rowOff>65329</xdr:rowOff>
    </xdr:to>
    <xdr:cxnSp macro="">
      <xdr:nvCxnSpPr>
        <xdr:cNvPr id="64" name="直線コネクタ 63"/>
        <xdr:cNvCxnSpPr/>
      </xdr:nvCxnSpPr>
      <xdr:spPr>
        <a:xfrm flipV="1">
          <a:off x="2908300" y="537970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55537</xdr:rowOff>
    </xdr:from>
    <xdr:to>
      <xdr:col>15</xdr:col>
      <xdr:colOff>50800</xdr:colOff>
      <xdr:row>31</xdr:row>
      <xdr:rowOff>65329</xdr:rowOff>
    </xdr:to>
    <xdr:cxnSp macro="">
      <xdr:nvCxnSpPr>
        <xdr:cNvPr id="67" name="直線コネクタ 66"/>
        <xdr:cNvCxnSpPr/>
      </xdr:nvCxnSpPr>
      <xdr:spPr>
        <a:xfrm>
          <a:off x="2019300" y="5370487"/>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7531</xdr:rowOff>
    </xdr:from>
    <xdr:to>
      <xdr:col>10</xdr:col>
      <xdr:colOff>114300</xdr:colOff>
      <xdr:row>31</xdr:row>
      <xdr:rowOff>55537</xdr:rowOff>
    </xdr:to>
    <xdr:cxnSp macro="">
      <xdr:nvCxnSpPr>
        <xdr:cNvPr id="70" name="直線コネクタ 69"/>
        <xdr:cNvCxnSpPr/>
      </xdr:nvCxnSpPr>
      <xdr:spPr>
        <a:xfrm>
          <a:off x="1130300" y="5322481"/>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43591</xdr:rowOff>
    </xdr:from>
    <xdr:ext cx="534377" cy="259045"/>
    <xdr:sp macro="" textlink="">
      <xdr:nvSpPr>
        <xdr:cNvPr id="72" name="テキスト ボックス 71"/>
        <xdr:cNvSpPr txBox="1"/>
      </xdr:nvSpPr>
      <xdr:spPr>
        <a:xfrm>
          <a:off x="1752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93768</xdr:rowOff>
    </xdr:from>
    <xdr:ext cx="534377" cy="259045"/>
    <xdr:sp macro="" textlink="">
      <xdr:nvSpPr>
        <xdr:cNvPr id="74" name="テキスト ボックス 73"/>
        <xdr:cNvSpPr txBox="1"/>
      </xdr:nvSpPr>
      <xdr:spPr>
        <a:xfrm>
          <a:off x="863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6985</xdr:rowOff>
    </xdr:from>
    <xdr:to>
      <xdr:col>24</xdr:col>
      <xdr:colOff>114300</xdr:colOff>
      <xdr:row>31</xdr:row>
      <xdr:rowOff>108585</xdr:rowOff>
    </xdr:to>
    <xdr:sp macro="" textlink="">
      <xdr:nvSpPr>
        <xdr:cNvPr id="80" name="楕円 79"/>
        <xdr:cNvSpPr/>
      </xdr:nvSpPr>
      <xdr:spPr>
        <a:xfrm>
          <a:off x="4584700" y="53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131462</xdr:rowOff>
    </xdr:from>
    <xdr:ext cx="534377" cy="259045"/>
    <xdr:sp macro="" textlink="">
      <xdr:nvSpPr>
        <xdr:cNvPr id="81" name="人件費該当値テキスト"/>
        <xdr:cNvSpPr txBox="1"/>
      </xdr:nvSpPr>
      <xdr:spPr>
        <a:xfrm>
          <a:off x="4686300" y="527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13957</xdr:rowOff>
    </xdr:from>
    <xdr:to>
      <xdr:col>20</xdr:col>
      <xdr:colOff>38100</xdr:colOff>
      <xdr:row>31</xdr:row>
      <xdr:rowOff>115557</xdr:rowOff>
    </xdr:to>
    <xdr:sp macro="" textlink="">
      <xdr:nvSpPr>
        <xdr:cNvPr id="82" name="楕円 81"/>
        <xdr:cNvSpPr/>
      </xdr:nvSpPr>
      <xdr:spPr>
        <a:xfrm>
          <a:off x="3746500" y="53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132084</xdr:rowOff>
    </xdr:from>
    <xdr:ext cx="534377" cy="259045"/>
    <xdr:sp macro="" textlink="">
      <xdr:nvSpPr>
        <xdr:cNvPr id="83" name="テキスト ボックス 82"/>
        <xdr:cNvSpPr txBox="1"/>
      </xdr:nvSpPr>
      <xdr:spPr>
        <a:xfrm>
          <a:off x="3530111" y="510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14529</xdr:rowOff>
    </xdr:from>
    <xdr:to>
      <xdr:col>15</xdr:col>
      <xdr:colOff>101600</xdr:colOff>
      <xdr:row>31</xdr:row>
      <xdr:rowOff>116129</xdr:rowOff>
    </xdr:to>
    <xdr:sp macro="" textlink="">
      <xdr:nvSpPr>
        <xdr:cNvPr id="84" name="楕円 83"/>
        <xdr:cNvSpPr/>
      </xdr:nvSpPr>
      <xdr:spPr>
        <a:xfrm>
          <a:off x="2857500" y="53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132656</xdr:rowOff>
    </xdr:from>
    <xdr:ext cx="534377" cy="259045"/>
    <xdr:sp macro="" textlink="">
      <xdr:nvSpPr>
        <xdr:cNvPr id="85" name="テキスト ボックス 84"/>
        <xdr:cNvSpPr txBox="1"/>
      </xdr:nvSpPr>
      <xdr:spPr>
        <a:xfrm>
          <a:off x="2641111" y="510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4737</xdr:rowOff>
    </xdr:from>
    <xdr:to>
      <xdr:col>10</xdr:col>
      <xdr:colOff>165100</xdr:colOff>
      <xdr:row>31</xdr:row>
      <xdr:rowOff>106337</xdr:rowOff>
    </xdr:to>
    <xdr:sp macro="" textlink="">
      <xdr:nvSpPr>
        <xdr:cNvPr id="86" name="楕円 85"/>
        <xdr:cNvSpPr/>
      </xdr:nvSpPr>
      <xdr:spPr>
        <a:xfrm>
          <a:off x="1968500" y="531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122864</xdr:rowOff>
    </xdr:from>
    <xdr:ext cx="534377" cy="259045"/>
    <xdr:sp macro="" textlink="">
      <xdr:nvSpPr>
        <xdr:cNvPr id="87" name="テキスト ボックス 86"/>
        <xdr:cNvSpPr txBox="1"/>
      </xdr:nvSpPr>
      <xdr:spPr>
        <a:xfrm>
          <a:off x="1752111" y="50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128181</xdr:rowOff>
    </xdr:from>
    <xdr:to>
      <xdr:col>6</xdr:col>
      <xdr:colOff>38100</xdr:colOff>
      <xdr:row>31</xdr:row>
      <xdr:rowOff>58331</xdr:rowOff>
    </xdr:to>
    <xdr:sp macro="" textlink="">
      <xdr:nvSpPr>
        <xdr:cNvPr id="88" name="楕円 87"/>
        <xdr:cNvSpPr/>
      </xdr:nvSpPr>
      <xdr:spPr>
        <a:xfrm>
          <a:off x="1079500" y="52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74858</xdr:rowOff>
    </xdr:from>
    <xdr:ext cx="534377" cy="259045"/>
    <xdr:sp macro="" textlink="">
      <xdr:nvSpPr>
        <xdr:cNvPr id="89" name="テキスト ボックス 88"/>
        <xdr:cNvSpPr txBox="1"/>
      </xdr:nvSpPr>
      <xdr:spPr>
        <a:xfrm>
          <a:off x="863111" y="504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40336</xdr:rowOff>
    </xdr:from>
    <xdr:to>
      <xdr:col>24</xdr:col>
      <xdr:colOff>63500</xdr:colOff>
      <xdr:row>57</xdr:row>
      <xdr:rowOff>12408</xdr:rowOff>
    </xdr:to>
    <xdr:cxnSp macro="">
      <xdr:nvCxnSpPr>
        <xdr:cNvPr id="119" name="直線コネクタ 118"/>
        <xdr:cNvCxnSpPr/>
      </xdr:nvCxnSpPr>
      <xdr:spPr>
        <a:xfrm flipV="1">
          <a:off x="3797300" y="9470086"/>
          <a:ext cx="838200" cy="3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51630</xdr:rowOff>
    </xdr:from>
    <xdr:ext cx="534377" cy="259045"/>
    <xdr:sp macro="" textlink="">
      <xdr:nvSpPr>
        <xdr:cNvPr id="120" name="物件費平均値テキスト"/>
        <xdr:cNvSpPr txBox="1"/>
      </xdr:nvSpPr>
      <xdr:spPr>
        <a:xfrm>
          <a:off x="4686300" y="9481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12408</xdr:rowOff>
    </xdr:from>
    <xdr:to>
      <xdr:col>19</xdr:col>
      <xdr:colOff>177800</xdr:colOff>
      <xdr:row>57</xdr:row>
      <xdr:rowOff>124537</xdr:rowOff>
    </xdr:to>
    <xdr:cxnSp macro="">
      <xdr:nvCxnSpPr>
        <xdr:cNvPr id="122" name="直線コネクタ 121"/>
        <xdr:cNvCxnSpPr/>
      </xdr:nvCxnSpPr>
      <xdr:spPr>
        <a:xfrm flipV="1">
          <a:off x="2908300" y="9785058"/>
          <a:ext cx="889000" cy="1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124537</xdr:rowOff>
    </xdr:from>
    <xdr:to>
      <xdr:col>15</xdr:col>
      <xdr:colOff>50800</xdr:colOff>
      <xdr:row>57</xdr:row>
      <xdr:rowOff>137985</xdr:rowOff>
    </xdr:to>
    <xdr:cxnSp macro="">
      <xdr:nvCxnSpPr>
        <xdr:cNvPr id="125" name="直線コネクタ 124"/>
        <xdr:cNvCxnSpPr/>
      </xdr:nvCxnSpPr>
      <xdr:spPr>
        <a:xfrm flipV="1">
          <a:off x="2019300" y="9897187"/>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27" name="テキスト ボックス 126"/>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137985</xdr:rowOff>
    </xdr:from>
    <xdr:to>
      <xdr:col>10</xdr:col>
      <xdr:colOff>114300</xdr:colOff>
      <xdr:row>58</xdr:row>
      <xdr:rowOff>26009</xdr:rowOff>
    </xdr:to>
    <xdr:cxnSp macro="">
      <xdr:nvCxnSpPr>
        <xdr:cNvPr id="128" name="直線コネクタ 127"/>
        <xdr:cNvCxnSpPr/>
      </xdr:nvCxnSpPr>
      <xdr:spPr>
        <a:xfrm flipV="1">
          <a:off x="1130300" y="9910635"/>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18508</xdr:rowOff>
    </xdr:from>
    <xdr:ext cx="534377" cy="259045"/>
    <xdr:sp macro="" textlink="">
      <xdr:nvSpPr>
        <xdr:cNvPr id="130" name="テキスト ボックス 129"/>
        <xdr:cNvSpPr txBox="1"/>
      </xdr:nvSpPr>
      <xdr:spPr>
        <a:xfrm>
          <a:off x="1752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48438</xdr:rowOff>
    </xdr:from>
    <xdr:to>
      <xdr:col>6</xdr:col>
      <xdr:colOff>38100</xdr:colOff>
      <xdr:row>56</xdr:row>
      <xdr:rowOff>150038</xdr:rowOff>
    </xdr:to>
    <xdr:sp macro="" textlink="">
      <xdr:nvSpPr>
        <xdr:cNvPr id="131" name="フローチャート: 判断 130"/>
        <xdr:cNvSpPr/>
      </xdr:nvSpPr>
      <xdr:spPr>
        <a:xfrm>
          <a:off x="1079500" y="964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166565</xdr:rowOff>
    </xdr:from>
    <xdr:ext cx="534377" cy="259045"/>
    <xdr:sp macro="" textlink="">
      <xdr:nvSpPr>
        <xdr:cNvPr id="132" name="テキスト ボックス 131"/>
        <xdr:cNvSpPr txBox="1"/>
      </xdr:nvSpPr>
      <xdr:spPr>
        <a:xfrm>
          <a:off x="863111" y="94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160986</xdr:rowOff>
    </xdr:from>
    <xdr:to>
      <xdr:col>24</xdr:col>
      <xdr:colOff>114300</xdr:colOff>
      <xdr:row>55</xdr:row>
      <xdr:rowOff>91136</xdr:rowOff>
    </xdr:to>
    <xdr:sp macro="" textlink="">
      <xdr:nvSpPr>
        <xdr:cNvPr id="138" name="楕円 137"/>
        <xdr:cNvSpPr/>
      </xdr:nvSpPr>
      <xdr:spPr>
        <a:xfrm>
          <a:off x="4584700" y="94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12413</xdr:rowOff>
    </xdr:from>
    <xdr:ext cx="534377" cy="259045"/>
    <xdr:sp macro="" textlink="">
      <xdr:nvSpPr>
        <xdr:cNvPr id="139" name="物件費該当値テキスト"/>
        <xdr:cNvSpPr txBox="1"/>
      </xdr:nvSpPr>
      <xdr:spPr>
        <a:xfrm>
          <a:off x="4686300" y="92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133058</xdr:rowOff>
    </xdr:from>
    <xdr:to>
      <xdr:col>20</xdr:col>
      <xdr:colOff>38100</xdr:colOff>
      <xdr:row>57</xdr:row>
      <xdr:rowOff>63208</xdr:rowOff>
    </xdr:to>
    <xdr:sp macro="" textlink="">
      <xdr:nvSpPr>
        <xdr:cNvPr id="140" name="楕円 139"/>
        <xdr:cNvSpPr/>
      </xdr:nvSpPr>
      <xdr:spPr>
        <a:xfrm>
          <a:off x="3746500" y="973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54335</xdr:rowOff>
    </xdr:from>
    <xdr:ext cx="534377" cy="259045"/>
    <xdr:sp macro="" textlink="">
      <xdr:nvSpPr>
        <xdr:cNvPr id="141" name="テキスト ボックス 140"/>
        <xdr:cNvSpPr txBox="1"/>
      </xdr:nvSpPr>
      <xdr:spPr>
        <a:xfrm>
          <a:off x="3530111" y="98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73737</xdr:rowOff>
    </xdr:from>
    <xdr:to>
      <xdr:col>15</xdr:col>
      <xdr:colOff>101600</xdr:colOff>
      <xdr:row>58</xdr:row>
      <xdr:rowOff>3887</xdr:rowOff>
    </xdr:to>
    <xdr:sp macro="" textlink="">
      <xdr:nvSpPr>
        <xdr:cNvPr id="142" name="楕円 141"/>
        <xdr:cNvSpPr/>
      </xdr:nvSpPr>
      <xdr:spPr>
        <a:xfrm>
          <a:off x="2857500" y="9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166464</xdr:rowOff>
    </xdr:from>
    <xdr:ext cx="534377" cy="259045"/>
    <xdr:sp macro="" textlink="">
      <xdr:nvSpPr>
        <xdr:cNvPr id="143" name="テキスト ボックス 142"/>
        <xdr:cNvSpPr txBox="1"/>
      </xdr:nvSpPr>
      <xdr:spPr>
        <a:xfrm>
          <a:off x="2641111" y="99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87185</xdr:rowOff>
    </xdr:from>
    <xdr:to>
      <xdr:col>10</xdr:col>
      <xdr:colOff>165100</xdr:colOff>
      <xdr:row>58</xdr:row>
      <xdr:rowOff>17335</xdr:rowOff>
    </xdr:to>
    <xdr:sp macro="" textlink="">
      <xdr:nvSpPr>
        <xdr:cNvPr id="144" name="楕円 143"/>
        <xdr:cNvSpPr/>
      </xdr:nvSpPr>
      <xdr:spPr>
        <a:xfrm>
          <a:off x="1968500" y="98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8462</xdr:rowOff>
    </xdr:from>
    <xdr:ext cx="534377" cy="259045"/>
    <xdr:sp macro="" textlink="">
      <xdr:nvSpPr>
        <xdr:cNvPr id="145" name="テキスト ボックス 144"/>
        <xdr:cNvSpPr txBox="1"/>
      </xdr:nvSpPr>
      <xdr:spPr>
        <a:xfrm>
          <a:off x="1752111" y="995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146659</xdr:rowOff>
    </xdr:from>
    <xdr:to>
      <xdr:col>6</xdr:col>
      <xdr:colOff>38100</xdr:colOff>
      <xdr:row>58</xdr:row>
      <xdr:rowOff>76809</xdr:rowOff>
    </xdr:to>
    <xdr:sp macro="" textlink="">
      <xdr:nvSpPr>
        <xdr:cNvPr id="146" name="楕円 145"/>
        <xdr:cNvSpPr/>
      </xdr:nvSpPr>
      <xdr:spPr>
        <a:xfrm>
          <a:off x="1079500" y="991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67936</xdr:rowOff>
    </xdr:from>
    <xdr:ext cx="534377" cy="259045"/>
    <xdr:sp macro="" textlink="">
      <xdr:nvSpPr>
        <xdr:cNvPr id="147" name="テキスト ボックス 146"/>
        <xdr:cNvSpPr txBox="1"/>
      </xdr:nvSpPr>
      <xdr:spPr>
        <a:xfrm>
          <a:off x="863111"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125821</xdr:rowOff>
    </xdr:from>
    <xdr:to>
      <xdr:col>24</xdr:col>
      <xdr:colOff>62865</xdr:colOff>
      <xdr:row>78</xdr:row>
      <xdr:rowOff>104756</xdr:rowOff>
    </xdr:to>
    <xdr:cxnSp macro="">
      <xdr:nvCxnSpPr>
        <xdr:cNvPr id="173" name="直線コネクタ 172"/>
        <xdr:cNvCxnSpPr/>
      </xdr:nvCxnSpPr>
      <xdr:spPr>
        <a:xfrm flipV="1">
          <a:off x="4633595" y="12470221"/>
          <a:ext cx="1270" cy="1007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108583</xdr:rowOff>
    </xdr:from>
    <xdr:ext cx="469744" cy="259045"/>
    <xdr:sp macro="" textlink="">
      <xdr:nvSpPr>
        <xdr:cNvPr id="174" name="維持補修費最小値テキスト"/>
        <xdr:cNvSpPr txBox="1"/>
      </xdr:nvSpPr>
      <xdr:spPr>
        <a:xfrm>
          <a:off x="4686300" y="1348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104756</xdr:rowOff>
    </xdr:from>
    <xdr:to>
      <xdr:col>24</xdr:col>
      <xdr:colOff>152400</xdr:colOff>
      <xdr:row>78</xdr:row>
      <xdr:rowOff>104756</xdr:rowOff>
    </xdr:to>
    <xdr:cxnSp macro="">
      <xdr:nvCxnSpPr>
        <xdr:cNvPr id="175" name="直線コネクタ 174"/>
        <xdr:cNvCxnSpPr/>
      </xdr:nvCxnSpPr>
      <xdr:spPr>
        <a:xfrm>
          <a:off x="4546600" y="1347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72498</xdr:rowOff>
    </xdr:from>
    <xdr:ext cx="469744" cy="259045"/>
    <xdr:sp macro="" textlink="">
      <xdr:nvSpPr>
        <xdr:cNvPr id="176" name="維持補修費最大値テキスト"/>
        <xdr:cNvSpPr txBox="1"/>
      </xdr:nvSpPr>
      <xdr:spPr>
        <a:xfrm>
          <a:off x="4686300" y="1224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125821</xdr:rowOff>
    </xdr:from>
    <xdr:to>
      <xdr:col>24</xdr:col>
      <xdr:colOff>152400</xdr:colOff>
      <xdr:row>72</xdr:row>
      <xdr:rowOff>125821</xdr:rowOff>
    </xdr:to>
    <xdr:cxnSp macro="">
      <xdr:nvCxnSpPr>
        <xdr:cNvPr id="177" name="直線コネクタ 176"/>
        <xdr:cNvCxnSpPr/>
      </xdr:nvCxnSpPr>
      <xdr:spPr>
        <a:xfrm>
          <a:off x="4546600" y="1247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45974</xdr:rowOff>
    </xdr:from>
    <xdr:to>
      <xdr:col>24</xdr:col>
      <xdr:colOff>63500</xdr:colOff>
      <xdr:row>73</xdr:row>
      <xdr:rowOff>92021</xdr:rowOff>
    </xdr:to>
    <xdr:cxnSp macro="">
      <xdr:nvCxnSpPr>
        <xdr:cNvPr id="178" name="直線コネクタ 177"/>
        <xdr:cNvCxnSpPr/>
      </xdr:nvCxnSpPr>
      <xdr:spPr>
        <a:xfrm flipV="1">
          <a:off x="3797300" y="12561824"/>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38262</xdr:rowOff>
    </xdr:from>
    <xdr:ext cx="469744" cy="259045"/>
    <xdr:sp macro="" textlink="">
      <xdr:nvSpPr>
        <xdr:cNvPr id="179" name="維持補修費平均値テキスト"/>
        <xdr:cNvSpPr txBox="1"/>
      </xdr:nvSpPr>
      <xdr:spPr>
        <a:xfrm>
          <a:off x="4686300" y="1289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59835</xdr:rowOff>
    </xdr:from>
    <xdr:to>
      <xdr:col>24</xdr:col>
      <xdr:colOff>114300</xdr:colOff>
      <xdr:row>75</xdr:row>
      <xdr:rowOff>161435</xdr:rowOff>
    </xdr:to>
    <xdr:sp macro="" textlink="">
      <xdr:nvSpPr>
        <xdr:cNvPr id="180" name="フローチャート: 判断 179"/>
        <xdr:cNvSpPr/>
      </xdr:nvSpPr>
      <xdr:spPr>
        <a:xfrm>
          <a:off x="45847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107369</xdr:rowOff>
    </xdr:from>
    <xdr:to>
      <xdr:col>19</xdr:col>
      <xdr:colOff>177800</xdr:colOff>
      <xdr:row>73</xdr:row>
      <xdr:rowOff>92021</xdr:rowOff>
    </xdr:to>
    <xdr:cxnSp macro="">
      <xdr:nvCxnSpPr>
        <xdr:cNvPr id="181" name="直線コネクタ 180"/>
        <xdr:cNvCxnSpPr/>
      </xdr:nvCxnSpPr>
      <xdr:spPr>
        <a:xfrm>
          <a:off x="2908300" y="12108869"/>
          <a:ext cx="889000" cy="49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21953</xdr:rowOff>
    </xdr:from>
    <xdr:to>
      <xdr:col>20</xdr:col>
      <xdr:colOff>38100</xdr:colOff>
      <xdr:row>75</xdr:row>
      <xdr:rowOff>123553</xdr:rowOff>
    </xdr:to>
    <xdr:sp macro="" textlink="">
      <xdr:nvSpPr>
        <xdr:cNvPr id="182" name="フローチャート: 判断 181"/>
        <xdr:cNvSpPr/>
      </xdr:nvSpPr>
      <xdr:spPr>
        <a:xfrm>
          <a:off x="3746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114679</xdr:rowOff>
    </xdr:from>
    <xdr:ext cx="469744" cy="259045"/>
    <xdr:sp macro="" textlink="">
      <xdr:nvSpPr>
        <xdr:cNvPr id="183" name="テキスト ボックス 182"/>
        <xdr:cNvSpPr txBox="1"/>
      </xdr:nvSpPr>
      <xdr:spPr>
        <a:xfrm>
          <a:off x="3562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107369</xdr:rowOff>
    </xdr:from>
    <xdr:to>
      <xdr:col>15</xdr:col>
      <xdr:colOff>50800</xdr:colOff>
      <xdr:row>71</xdr:row>
      <xdr:rowOff>69324</xdr:rowOff>
    </xdr:to>
    <xdr:cxnSp macro="">
      <xdr:nvCxnSpPr>
        <xdr:cNvPr id="184" name="直線コネクタ 183"/>
        <xdr:cNvCxnSpPr/>
      </xdr:nvCxnSpPr>
      <xdr:spPr>
        <a:xfrm flipV="1">
          <a:off x="2019300" y="12108869"/>
          <a:ext cx="889000" cy="1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26688</xdr:rowOff>
    </xdr:from>
    <xdr:to>
      <xdr:col>15</xdr:col>
      <xdr:colOff>101600</xdr:colOff>
      <xdr:row>75</xdr:row>
      <xdr:rowOff>128288</xdr:rowOff>
    </xdr:to>
    <xdr:sp macro="" textlink="">
      <xdr:nvSpPr>
        <xdr:cNvPr id="185" name="フローチャート: 判断 184"/>
        <xdr:cNvSpPr/>
      </xdr:nvSpPr>
      <xdr:spPr>
        <a:xfrm>
          <a:off x="2857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119415</xdr:rowOff>
    </xdr:from>
    <xdr:ext cx="469744" cy="259045"/>
    <xdr:sp macro="" textlink="">
      <xdr:nvSpPr>
        <xdr:cNvPr id="186" name="テキスト ボックス 185"/>
        <xdr:cNvSpPr txBox="1"/>
      </xdr:nvSpPr>
      <xdr:spPr>
        <a:xfrm>
          <a:off x="2673428" y="12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69324</xdr:rowOff>
    </xdr:from>
    <xdr:to>
      <xdr:col>10</xdr:col>
      <xdr:colOff>114300</xdr:colOff>
      <xdr:row>72</xdr:row>
      <xdr:rowOff>92021</xdr:rowOff>
    </xdr:to>
    <xdr:cxnSp macro="">
      <xdr:nvCxnSpPr>
        <xdr:cNvPr id="187" name="直線コネクタ 186"/>
        <xdr:cNvCxnSpPr/>
      </xdr:nvCxnSpPr>
      <xdr:spPr>
        <a:xfrm flipV="1">
          <a:off x="1130300" y="12242274"/>
          <a:ext cx="889000" cy="1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43180</xdr:rowOff>
    </xdr:from>
    <xdr:to>
      <xdr:col>10</xdr:col>
      <xdr:colOff>165100</xdr:colOff>
      <xdr:row>75</xdr:row>
      <xdr:rowOff>144780</xdr:rowOff>
    </xdr:to>
    <xdr:sp macro="" textlink="">
      <xdr:nvSpPr>
        <xdr:cNvPr id="188" name="フローチャート: 判断 187"/>
        <xdr:cNvSpPr/>
      </xdr:nvSpPr>
      <xdr:spPr>
        <a:xfrm>
          <a:off x="1968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135907</xdr:rowOff>
    </xdr:from>
    <xdr:ext cx="469744" cy="259045"/>
    <xdr:sp macro="" textlink="">
      <xdr:nvSpPr>
        <xdr:cNvPr id="189" name="テキスト ボックス 188"/>
        <xdr:cNvSpPr txBox="1"/>
      </xdr:nvSpPr>
      <xdr:spPr>
        <a:xfrm>
          <a:off x="1784428" y="129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148827</xdr:rowOff>
    </xdr:from>
    <xdr:to>
      <xdr:col>6</xdr:col>
      <xdr:colOff>38100</xdr:colOff>
      <xdr:row>76</xdr:row>
      <xdr:rowOff>78977</xdr:rowOff>
    </xdr:to>
    <xdr:sp macro="" textlink="">
      <xdr:nvSpPr>
        <xdr:cNvPr id="190" name="フローチャート: 判断 189"/>
        <xdr:cNvSpPr/>
      </xdr:nvSpPr>
      <xdr:spPr>
        <a:xfrm>
          <a:off x="10795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70104</xdr:rowOff>
    </xdr:from>
    <xdr:ext cx="469744" cy="259045"/>
    <xdr:sp macro="" textlink="">
      <xdr:nvSpPr>
        <xdr:cNvPr id="191" name="テキスト ボックス 190"/>
        <xdr:cNvSpPr txBox="1"/>
      </xdr:nvSpPr>
      <xdr:spPr>
        <a:xfrm>
          <a:off x="895428" y="131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166624</xdr:rowOff>
    </xdr:from>
    <xdr:to>
      <xdr:col>24</xdr:col>
      <xdr:colOff>114300</xdr:colOff>
      <xdr:row>73</xdr:row>
      <xdr:rowOff>96774</xdr:rowOff>
    </xdr:to>
    <xdr:sp macro="" textlink="">
      <xdr:nvSpPr>
        <xdr:cNvPr id="197" name="楕円 196"/>
        <xdr:cNvSpPr/>
      </xdr:nvSpPr>
      <xdr:spPr>
        <a:xfrm>
          <a:off x="4584700" y="125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81551</xdr:rowOff>
    </xdr:from>
    <xdr:ext cx="469744" cy="259045"/>
    <xdr:sp macro="" textlink="">
      <xdr:nvSpPr>
        <xdr:cNvPr id="198" name="維持補修費該当値テキスト"/>
        <xdr:cNvSpPr txBox="1"/>
      </xdr:nvSpPr>
      <xdr:spPr>
        <a:xfrm>
          <a:off x="4686300" y="1242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41221</xdr:rowOff>
    </xdr:from>
    <xdr:to>
      <xdr:col>20</xdr:col>
      <xdr:colOff>38100</xdr:colOff>
      <xdr:row>73</xdr:row>
      <xdr:rowOff>142821</xdr:rowOff>
    </xdr:to>
    <xdr:sp macro="" textlink="">
      <xdr:nvSpPr>
        <xdr:cNvPr id="199" name="楕円 198"/>
        <xdr:cNvSpPr/>
      </xdr:nvSpPr>
      <xdr:spPr>
        <a:xfrm>
          <a:off x="3746500" y="125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159348</xdr:rowOff>
    </xdr:from>
    <xdr:ext cx="469744" cy="259045"/>
    <xdr:sp macro="" textlink="">
      <xdr:nvSpPr>
        <xdr:cNvPr id="200" name="テキスト ボックス 199"/>
        <xdr:cNvSpPr txBox="1"/>
      </xdr:nvSpPr>
      <xdr:spPr>
        <a:xfrm>
          <a:off x="3562428" y="123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56569</xdr:rowOff>
    </xdr:from>
    <xdr:to>
      <xdr:col>15</xdr:col>
      <xdr:colOff>101600</xdr:colOff>
      <xdr:row>70</xdr:row>
      <xdr:rowOff>158169</xdr:rowOff>
    </xdr:to>
    <xdr:sp macro="" textlink="">
      <xdr:nvSpPr>
        <xdr:cNvPr id="201" name="楕円 200"/>
        <xdr:cNvSpPr/>
      </xdr:nvSpPr>
      <xdr:spPr>
        <a:xfrm>
          <a:off x="2857500" y="120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3246</xdr:rowOff>
    </xdr:from>
    <xdr:ext cx="469744" cy="259045"/>
    <xdr:sp macro="" textlink="">
      <xdr:nvSpPr>
        <xdr:cNvPr id="202" name="テキスト ボックス 201"/>
        <xdr:cNvSpPr txBox="1"/>
      </xdr:nvSpPr>
      <xdr:spPr>
        <a:xfrm>
          <a:off x="2673428" y="118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18524</xdr:rowOff>
    </xdr:from>
    <xdr:to>
      <xdr:col>10</xdr:col>
      <xdr:colOff>165100</xdr:colOff>
      <xdr:row>71</xdr:row>
      <xdr:rowOff>120124</xdr:rowOff>
    </xdr:to>
    <xdr:sp macro="" textlink="">
      <xdr:nvSpPr>
        <xdr:cNvPr id="203" name="楕円 202"/>
        <xdr:cNvSpPr/>
      </xdr:nvSpPr>
      <xdr:spPr>
        <a:xfrm>
          <a:off x="1968500" y="121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69</xdr:row>
      <xdr:rowOff>136651</xdr:rowOff>
    </xdr:from>
    <xdr:ext cx="469744" cy="259045"/>
    <xdr:sp macro="" textlink="">
      <xdr:nvSpPr>
        <xdr:cNvPr id="204" name="テキスト ボックス 203"/>
        <xdr:cNvSpPr txBox="1"/>
      </xdr:nvSpPr>
      <xdr:spPr>
        <a:xfrm>
          <a:off x="1784428" y="1196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41221</xdr:rowOff>
    </xdr:from>
    <xdr:to>
      <xdr:col>6</xdr:col>
      <xdr:colOff>38100</xdr:colOff>
      <xdr:row>72</xdr:row>
      <xdr:rowOff>142821</xdr:rowOff>
    </xdr:to>
    <xdr:sp macro="" textlink="">
      <xdr:nvSpPr>
        <xdr:cNvPr id="205" name="楕円 204"/>
        <xdr:cNvSpPr/>
      </xdr:nvSpPr>
      <xdr:spPr>
        <a:xfrm>
          <a:off x="1079500" y="123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159348</xdr:rowOff>
    </xdr:from>
    <xdr:ext cx="469744" cy="259045"/>
    <xdr:sp macro="" textlink="">
      <xdr:nvSpPr>
        <xdr:cNvPr id="206" name="テキスト ボックス 205"/>
        <xdr:cNvSpPr txBox="1"/>
      </xdr:nvSpPr>
      <xdr:spPr>
        <a:xfrm>
          <a:off x="895428" y="1216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31" name="直線コネクタ 230"/>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2"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3" name="直線コネクタ 232"/>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4"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5" name="直線コネクタ 234"/>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65481</xdr:rowOff>
    </xdr:from>
    <xdr:to>
      <xdr:col>24</xdr:col>
      <xdr:colOff>63500</xdr:colOff>
      <xdr:row>94</xdr:row>
      <xdr:rowOff>39573</xdr:rowOff>
    </xdr:to>
    <xdr:cxnSp macro="">
      <xdr:nvCxnSpPr>
        <xdr:cNvPr id="236" name="直線コネクタ 235"/>
        <xdr:cNvCxnSpPr/>
      </xdr:nvCxnSpPr>
      <xdr:spPr>
        <a:xfrm flipV="1">
          <a:off x="3797300" y="16010331"/>
          <a:ext cx="8382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50753</xdr:rowOff>
    </xdr:from>
    <xdr:ext cx="534377" cy="259045"/>
    <xdr:sp macro="" textlink="">
      <xdr:nvSpPr>
        <xdr:cNvPr id="237" name="扶助費平均値テキスト"/>
        <xdr:cNvSpPr txBox="1"/>
      </xdr:nvSpPr>
      <xdr:spPr>
        <a:xfrm>
          <a:off x="4686300" y="1599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8" name="フローチャート: 判断 237"/>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39573</xdr:rowOff>
    </xdr:from>
    <xdr:to>
      <xdr:col>19</xdr:col>
      <xdr:colOff>177800</xdr:colOff>
      <xdr:row>94</xdr:row>
      <xdr:rowOff>95695</xdr:rowOff>
    </xdr:to>
    <xdr:cxnSp macro="">
      <xdr:nvCxnSpPr>
        <xdr:cNvPr id="239" name="直線コネクタ 238"/>
        <xdr:cNvCxnSpPr/>
      </xdr:nvCxnSpPr>
      <xdr:spPr>
        <a:xfrm flipV="1">
          <a:off x="2908300" y="16155873"/>
          <a:ext cx="889000" cy="5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40" name="フローチャート: 判断 239"/>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150537</xdr:rowOff>
    </xdr:from>
    <xdr:ext cx="534377" cy="259045"/>
    <xdr:sp macro="" textlink="">
      <xdr:nvSpPr>
        <xdr:cNvPr id="241" name="テキスト ボックス 240"/>
        <xdr:cNvSpPr txBox="1"/>
      </xdr:nvSpPr>
      <xdr:spPr>
        <a:xfrm>
          <a:off x="3530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95695</xdr:rowOff>
    </xdr:from>
    <xdr:to>
      <xdr:col>15</xdr:col>
      <xdr:colOff>50800</xdr:colOff>
      <xdr:row>95</xdr:row>
      <xdr:rowOff>22695</xdr:rowOff>
    </xdr:to>
    <xdr:cxnSp macro="">
      <xdr:nvCxnSpPr>
        <xdr:cNvPr id="242" name="直線コネクタ 241"/>
        <xdr:cNvCxnSpPr/>
      </xdr:nvCxnSpPr>
      <xdr:spPr>
        <a:xfrm flipV="1">
          <a:off x="2019300" y="16211995"/>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3" name="フローチャート: 判断 242"/>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4" name="テキスト ボックス 243"/>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22695</xdr:rowOff>
    </xdr:from>
    <xdr:to>
      <xdr:col>10</xdr:col>
      <xdr:colOff>114300</xdr:colOff>
      <xdr:row>96</xdr:row>
      <xdr:rowOff>57138</xdr:rowOff>
    </xdr:to>
    <xdr:cxnSp macro="">
      <xdr:nvCxnSpPr>
        <xdr:cNvPr id="245" name="直線コネクタ 244"/>
        <xdr:cNvCxnSpPr/>
      </xdr:nvCxnSpPr>
      <xdr:spPr>
        <a:xfrm flipV="1">
          <a:off x="1130300" y="16310445"/>
          <a:ext cx="889000" cy="2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6" name="フローチャート: 判断 245"/>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80535</xdr:rowOff>
    </xdr:from>
    <xdr:ext cx="534377" cy="259045"/>
    <xdr:sp macro="" textlink="">
      <xdr:nvSpPr>
        <xdr:cNvPr id="247" name="テキスト ボックス 246"/>
        <xdr:cNvSpPr txBox="1"/>
      </xdr:nvSpPr>
      <xdr:spPr>
        <a:xfrm>
          <a:off x="1752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49848</xdr:rowOff>
    </xdr:from>
    <xdr:to>
      <xdr:col>6</xdr:col>
      <xdr:colOff>38100</xdr:colOff>
      <xdr:row>90</xdr:row>
      <xdr:rowOff>151448</xdr:rowOff>
    </xdr:to>
    <xdr:sp macro="" textlink="">
      <xdr:nvSpPr>
        <xdr:cNvPr id="248" name="フローチャート: 判断 247"/>
        <xdr:cNvSpPr/>
      </xdr:nvSpPr>
      <xdr:spPr>
        <a:xfrm>
          <a:off x="1079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167975</xdr:rowOff>
    </xdr:from>
    <xdr:ext cx="534377" cy="259045"/>
    <xdr:sp macro="" textlink="">
      <xdr:nvSpPr>
        <xdr:cNvPr id="249" name="テキスト ボックス 248"/>
        <xdr:cNvSpPr txBox="1"/>
      </xdr:nvSpPr>
      <xdr:spPr>
        <a:xfrm>
          <a:off x="863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14681</xdr:rowOff>
    </xdr:from>
    <xdr:to>
      <xdr:col>24</xdr:col>
      <xdr:colOff>114300</xdr:colOff>
      <xdr:row>93</xdr:row>
      <xdr:rowOff>116281</xdr:rowOff>
    </xdr:to>
    <xdr:sp macro="" textlink="">
      <xdr:nvSpPr>
        <xdr:cNvPr id="255" name="楕円 254"/>
        <xdr:cNvSpPr/>
      </xdr:nvSpPr>
      <xdr:spPr>
        <a:xfrm>
          <a:off x="4584700" y="159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37558</xdr:rowOff>
    </xdr:from>
    <xdr:ext cx="534377" cy="259045"/>
    <xdr:sp macro="" textlink="">
      <xdr:nvSpPr>
        <xdr:cNvPr id="256" name="扶助費該当値テキスト"/>
        <xdr:cNvSpPr txBox="1"/>
      </xdr:nvSpPr>
      <xdr:spPr>
        <a:xfrm>
          <a:off x="4686300" y="158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160223</xdr:rowOff>
    </xdr:from>
    <xdr:to>
      <xdr:col>20</xdr:col>
      <xdr:colOff>38100</xdr:colOff>
      <xdr:row>94</xdr:row>
      <xdr:rowOff>90373</xdr:rowOff>
    </xdr:to>
    <xdr:sp macro="" textlink="">
      <xdr:nvSpPr>
        <xdr:cNvPr id="257" name="楕円 256"/>
        <xdr:cNvSpPr/>
      </xdr:nvSpPr>
      <xdr:spPr>
        <a:xfrm>
          <a:off x="3746500" y="161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106900</xdr:rowOff>
    </xdr:from>
    <xdr:ext cx="534377" cy="259045"/>
    <xdr:sp macro="" textlink="">
      <xdr:nvSpPr>
        <xdr:cNvPr id="258" name="テキスト ボックス 257"/>
        <xdr:cNvSpPr txBox="1"/>
      </xdr:nvSpPr>
      <xdr:spPr>
        <a:xfrm>
          <a:off x="3530111" y="1588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44895</xdr:rowOff>
    </xdr:from>
    <xdr:to>
      <xdr:col>15</xdr:col>
      <xdr:colOff>101600</xdr:colOff>
      <xdr:row>94</xdr:row>
      <xdr:rowOff>146495</xdr:rowOff>
    </xdr:to>
    <xdr:sp macro="" textlink="">
      <xdr:nvSpPr>
        <xdr:cNvPr id="259" name="楕円 258"/>
        <xdr:cNvSpPr/>
      </xdr:nvSpPr>
      <xdr:spPr>
        <a:xfrm>
          <a:off x="2857500" y="16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163022</xdr:rowOff>
    </xdr:from>
    <xdr:ext cx="534377" cy="259045"/>
    <xdr:sp macro="" textlink="">
      <xdr:nvSpPr>
        <xdr:cNvPr id="260" name="テキスト ボックス 259"/>
        <xdr:cNvSpPr txBox="1"/>
      </xdr:nvSpPr>
      <xdr:spPr>
        <a:xfrm>
          <a:off x="2641111" y="159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143345</xdr:rowOff>
    </xdr:from>
    <xdr:to>
      <xdr:col>10</xdr:col>
      <xdr:colOff>165100</xdr:colOff>
      <xdr:row>95</xdr:row>
      <xdr:rowOff>73495</xdr:rowOff>
    </xdr:to>
    <xdr:sp macro="" textlink="">
      <xdr:nvSpPr>
        <xdr:cNvPr id="261" name="楕円 260"/>
        <xdr:cNvSpPr/>
      </xdr:nvSpPr>
      <xdr:spPr>
        <a:xfrm>
          <a:off x="1968500" y="162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64622</xdr:rowOff>
    </xdr:from>
    <xdr:ext cx="534377" cy="259045"/>
    <xdr:sp macro="" textlink="">
      <xdr:nvSpPr>
        <xdr:cNvPr id="262" name="テキスト ボックス 261"/>
        <xdr:cNvSpPr txBox="1"/>
      </xdr:nvSpPr>
      <xdr:spPr>
        <a:xfrm>
          <a:off x="1752111" y="163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6338</xdr:rowOff>
    </xdr:from>
    <xdr:to>
      <xdr:col>6</xdr:col>
      <xdr:colOff>38100</xdr:colOff>
      <xdr:row>96</xdr:row>
      <xdr:rowOff>107938</xdr:rowOff>
    </xdr:to>
    <xdr:sp macro="" textlink="">
      <xdr:nvSpPr>
        <xdr:cNvPr id="263" name="楕円 262"/>
        <xdr:cNvSpPr/>
      </xdr:nvSpPr>
      <xdr:spPr>
        <a:xfrm>
          <a:off x="1079500" y="164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99065</xdr:rowOff>
    </xdr:from>
    <xdr:ext cx="534377" cy="259045"/>
    <xdr:sp macro="" textlink="">
      <xdr:nvSpPr>
        <xdr:cNvPr id="264" name="テキスト ボックス 263"/>
        <xdr:cNvSpPr txBox="1"/>
      </xdr:nvSpPr>
      <xdr:spPr>
        <a:xfrm>
          <a:off x="863111" y="165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91" name="直線コネクタ 290"/>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2"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3" name="直線コネクタ 292"/>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4"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5" name="直線コネクタ 294"/>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135161</xdr:rowOff>
    </xdr:from>
    <xdr:to>
      <xdr:col>55</xdr:col>
      <xdr:colOff>0</xdr:colOff>
      <xdr:row>36</xdr:row>
      <xdr:rowOff>136924</xdr:rowOff>
    </xdr:to>
    <xdr:cxnSp macro="">
      <xdr:nvCxnSpPr>
        <xdr:cNvPr id="296" name="直線コネクタ 295"/>
        <xdr:cNvCxnSpPr/>
      </xdr:nvCxnSpPr>
      <xdr:spPr>
        <a:xfrm>
          <a:off x="9639300" y="6135911"/>
          <a:ext cx="838200" cy="1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56554</xdr:rowOff>
    </xdr:from>
    <xdr:ext cx="534377" cy="259045"/>
    <xdr:sp macro="" textlink="">
      <xdr:nvSpPr>
        <xdr:cNvPr id="297" name="補助費等平均値テキスト"/>
        <xdr:cNvSpPr txBox="1"/>
      </xdr:nvSpPr>
      <xdr:spPr>
        <a:xfrm>
          <a:off x="10528300" y="605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8" name="フローチャート: 判断 297"/>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135161</xdr:rowOff>
    </xdr:from>
    <xdr:to>
      <xdr:col>50</xdr:col>
      <xdr:colOff>114300</xdr:colOff>
      <xdr:row>36</xdr:row>
      <xdr:rowOff>106978</xdr:rowOff>
    </xdr:to>
    <xdr:cxnSp macro="">
      <xdr:nvCxnSpPr>
        <xdr:cNvPr id="299" name="直線コネクタ 298"/>
        <xdr:cNvCxnSpPr/>
      </xdr:nvCxnSpPr>
      <xdr:spPr>
        <a:xfrm flipV="1">
          <a:off x="8750300" y="6135911"/>
          <a:ext cx="889000" cy="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300" name="フローチャート: 判断 299"/>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87672</xdr:rowOff>
    </xdr:from>
    <xdr:ext cx="534377" cy="259045"/>
    <xdr:sp macro="" textlink="">
      <xdr:nvSpPr>
        <xdr:cNvPr id="301" name="テキスト ボックス 300"/>
        <xdr:cNvSpPr txBox="1"/>
      </xdr:nvSpPr>
      <xdr:spPr>
        <a:xfrm>
          <a:off x="9372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106978</xdr:rowOff>
    </xdr:from>
    <xdr:to>
      <xdr:col>45</xdr:col>
      <xdr:colOff>177800</xdr:colOff>
      <xdr:row>36</xdr:row>
      <xdr:rowOff>156290</xdr:rowOff>
    </xdr:to>
    <xdr:cxnSp macro="">
      <xdr:nvCxnSpPr>
        <xdr:cNvPr id="302" name="直線コネクタ 301"/>
        <xdr:cNvCxnSpPr/>
      </xdr:nvCxnSpPr>
      <xdr:spPr>
        <a:xfrm flipV="1">
          <a:off x="7861300" y="6279178"/>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3" name="フローチャート: 判断 302"/>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4" name="テキスト ボックス 303"/>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156290</xdr:rowOff>
    </xdr:from>
    <xdr:to>
      <xdr:col>41</xdr:col>
      <xdr:colOff>50800</xdr:colOff>
      <xdr:row>38</xdr:row>
      <xdr:rowOff>3030</xdr:rowOff>
    </xdr:to>
    <xdr:cxnSp macro="">
      <xdr:nvCxnSpPr>
        <xdr:cNvPr id="305" name="直線コネクタ 304"/>
        <xdr:cNvCxnSpPr/>
      </xdr:nvCxnSpPr>
      <xdr:spPr>
        <a:xfrm flipV="1">
          <a:off x="6972300" y="6328490"/>
          <a:ext cx="889000" cy="1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6" name="フローチャート: 判断 305"/>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7" name="テキスト ボックス 306"/>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128742</xdr:rowOff>
    </xdr:from>
    <xdr:to>
      <xdr:col>36</xdr:col>
      <xdr:colOff>165100</xdr:colOff>
      <xdr:row>37</xdr:row>
      <xdr:rowOff>58892</xdr:rowOff>
    </xdr:to>
    <xdr:sp macro="" textlink="">
      <xdr:nvSpPr>
        <xdr:cNvPr id="308" name="フローチャート: 判断 307"/>
        <xdr:cNvSpPr/>
      </xdr:nvSpPr>
      <xdr:spPr>
        <a:xfrm>
          <a:off x="6921500" y="630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75419</xdr:rowOff>
    </xdr:from>
    <xdr:ext cx="534377" cy="259045"/>
    <xdr:sp macro="" textlink="">
      <xdr:nvSpPr>
        <xdr:cNvPr id="309" name="テキスト ボックス 308"/>
        <xdr:cNvSpPr txBox="1"/>
      </xdr:nvSpPr>
      <xdr:spPr>
        <a:xfrm>
          <a:off x="6705111" y="607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86124</xdr:rowOff>
    </xdr:from>
    <xdr:to>
      <xdr:col>55</xdr:col>
      <xdr:colOff>50800</xdr:colOff>
      <xdr:row>37</xdr:row>
      <xdr:rowOff>16274</xdr:rowOff>
    </xdr:to>
    <xdr:sp macro="" textlink="">
      <xdr:nvSpPr>
        <xdr:cNvPr id="315" name="楕円 314"/>
        <xdr:cNvSpPr/>
      </xdr:nvSpPr>
      <xdr:spPr>
        <a:xfrm>
          <a:off x="10426700" y="62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64551</xdr:rowOff>
    </xdr:from>
    <xdr:ext cx="534377" cy="259045"/>
    <xdr:sp macro="" textlink="">
      <xdr:nvSpPr>
        <xdr:cNvPr id="316" name="補助費等該当値テキスト"/>
        <xdr:cNvSpPr txBox="1"/>
      </xdr:nvSpPr>
      <xdr:spPr>
        <a:xfrm>
          <a:off x="10528300" y="62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84361</xdr:rowOff>
    </xdr:from>
    <xdr:to>
      <xdr:col>50</xdr:col>
      <xdr:colOff>165100</xdr:colOff>
      <xdr:row>36</xdr:row>
      <xdr:rowOff>14511</xdr:rowOff>
    </xdr:to>
    <xdr:sp macro="" textlink="">
      <xdr:nvSpPr>
        <xdr:cNvPr id="317" name="楕円 316"/>
        <xdr:cNvSpPr/>
      </xdr:nvSpPr>
      <xdr:spPr>
        <a:xfrm>
          <a:off x="9588500" y="60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31038</xdr:rowOff>
    </xdr:from>
    <xdr:ext cx="534377" cy="259045"/>
    <xdr:sp macro="" textlink="">
      <xdr:nvSpPr>
        <xdr:cNvPr id="318" name="テキスト ボックス 317"/>
        <xdr:cNvSpPr txBox="1"/>
      </xdr:nvSpPr>
      <xdr:spPr>
        <a:xfrm>
          <a:off x="9372111" y="58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56178</xdr:rowOff>
    </xdr:from>
    <xdr:to>
      <xdr:col>46</xdr:col>
      <xdr:colOff>38100</xdr:colOff>
      <xdr:row>36</xdr:row>
      <xdr:rowOff>157778</xdr:rowOff>
    </xdr:to>
    <xdr:sp macro="" textlink="">
      <xdr:nvSpPr>
        <xdr:cNvPr id="319" name="楕円 318"/>
        <xdr:cNvSpPr/>
      </xdr:nvSpPr>
      <xdr:spPr>
        <a:xfrm>
          <a:off x="8699500" y="62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2855</xdr:rowOff>
    </xdr:from>
    <xdr:ext cx="534377" cy="259045"/>
    <xdr:sp macro="" textlink="">
      <xdr:nvSpPr>
        <xdr:cNvPr id="320" name="テキスト ボックス 319"/>
        <xdr:cNvSpPr txBox="1"/>
      </xdr:nvSpPr>
      <xdr:spPr>
        <a:xfrm>
          <a:off x="8483111" y="60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105490</xdr:rowOff>
    </xdr:from>
    <xdr:to>
      <xdr:col>41</xdr:col>
      <xdr:colOff>101600</xdr:colOff>
      <xdr:row>37</xdr:row>
      <xdr:rowOff>35640</xdr:rowOff>
    </xdr:to>
    <xdr:sp macro="" textlink="">
      <xdr:nvSpPr>
        <xdr:cNvPr id="321" name="楕円 320"/>
        <xdr:cNvSpPr/>
      </xdr:nvSpPr>
      <xdr:spPr>
        <a:xfrm>
          <a:off x="7810500" y="627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52167</xdr:rowOff>
    </xdr:from>
    <xdr:ext cx="534377" cy="259045"/>
    <xdr:sp macro="" textlink="">
      <xdr:nvSpPr>
        <xdr:cNvPr id="322" name="テキスト ボックス 321"/>
        <xdr:cNvSpPr txBox="1"/>
      </xdr:nvSpPr>
      <xdr:spPr>
        <a:xfrm>
          <a:off x="7594111" y="605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123680</xdr:rowOff>
    </xdr:from>
    <xdr:to>
      <xdr:col>36</xdr:col>
      <xdr:colOff>165100</xdr:colOff>
      <xdr:row>38</xdr:row>
      <xdr:rowOff>53830</xdr:rowOff>
    </xdr:to>
    <xdr:sp macro="" textlink="">
      <xdr:nvSpPr>
        <xdr:cNvPr id="323" name="楕円 322"/>
        <xdr:cNvSpPr/>
      </xdr:nvSpPr>
      <xdr:spPr>
        <a:xfrm>
          <a:off x="6921500" y="64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44957</xdr:rowOff>
    </xdr:from>
    <xdr:ext cx="534377" cy="259045"/>
    <xdr:sp macro="" textlink="">
      <xdr:nvSpPr>
        <xdr:cNvPr id="324" name="テキスト ボックス 323"/>
        <xdr:cNvSpPr txBox="1"/>
      </xdr:nvSpPr>
      <xdr:spPr>
        <a:xfrm>
          <a:off x="6705111" y="6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5" name="テキスト ボックス 33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7" name="直線コネクタ 346"/>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8" name="普通建設事業費最小値テキスト"/>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9" name="直線コネクタ 348"/>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50" name="普通建設事業費最大値テキスト"/>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51" name="直線コネクタ 350"/>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164252</xdr:rowOff>
    </xdr:from>
    <xdr:to>
      <xdr:col>55</xdr:col>
      <xdr:colOff>0</xdr:colOff>
      <xdr:row>59</xdr:row>
      <xdr:rowOff>46934</xdr:rowOff>
    </xdr:to>
    <xdr:cxnSp macro="">
      <xdr:nvCxnSpPr>
        <xdr:cNvPr id="352" name="直線コネクタ 351"/>
        <xdr:cNvCxnSpPr/>
      </xdr:nvCxnSpPr>
      <xdr:spPr>
        <a:xfrm flipV="1">
          <a:off x="9639300" y="9936902"/>
          <a:ext cx="838200" cy="22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73784</xdr:rowOff>
    </xdr:from>
    <xdr:ext cx="534377" cy="259045"/>
    <xdr:sp macro="" textlink="">
      <xdr:nvSpPr>
        <xdr:cNvPr id="353" name="普通建設事業費平均値テキスト"/>
        <xdr:cNvSpPr txBox="1"/>
      </xdr:nvSpPr>
      <xdr:spPr>
        <a:xfrm>
          <a:off x="10528300" y="950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54" name="フローチャート: 判断 353"/>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164640</xdr:rowOff>
    </xdr:from>
    <xdr:to>
      <xdr:col>50</xdr:col>
      <xdr:colOff>114300</xdr:colOff>
      <xdr:row>59</xdr:row>
      <xdr:rowOff>46934</xdr:rowOff>
    </xdr:to>
    <xdr:cxnSp macro="">
      <xdr:nvCxnSpPr>
        <xdr:cNvPr id="355" name="直線コネクタ 354"/>
        <xdr:cNvCxnSpPr/>
      </xdr:nvCxnSpPr>
      <xdr:spPr>
        <a:xfrm>
          <a:off x="8750300" y="9765840"/>
          <a:ext cx="889000" cy="39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6" name="フローチャート: 判断 355"/>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22684</xdr:rowOff>
    </xdr:from>
    <xdr:ext cx="534377" cy="259045"/>
    <xdr:sp macro="" textlink="">
      <xdr:nvSpPr>
        <xdr:cNvPr id="357" name="テキスト ボックス 356"/>
        <xdr:cNvSpPr txBox="1"/>
      </xdr:nvSpPr>
      <xdr:spPr>
        <a:xfrm>
          <a:off x="9372111" y="962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169464</xdr:rowOff>
    </xdr:from>
    <xdr:to>
      <xdr:col>45</xdr:col>
      <xdr:colOff>177800</xdr:colOff>
      <xdr:row>56</xdr:row>
      <xdr:rowOff>164640</xdr:rowOff>
    </xdr:to>
    <xdr:cxnSp macro="">
      <xdr:nvCxnSpPr>
        <xdr:cNvPr id="358" name="直線コネクタ 357"/>
        <xdr:cNvCxnSpPr/>
      </xdr:nvCxnSpPr>
      <xdr:spPr>
        <a:xfrm>
          <a:off x="7861300" y="9427764"/>
          <a:ext cx="889000" cy="33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9" name="フローチャート: 判断 358"/>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81615</xdr:rowOff>
    </xdr:from>
    <xdr:ext cx="534377" cy="259045"/>
    <xdr:sp macro="" textlink="">
      <xdr:nvSpPr>
        <xdr:cNvPr id="360" name="テキスト ボックス 359"/>
        <xdr:cNvSpPr txBox="1"/>
      </xdr:nvSpPr>
      <xdr:spPr>
        <a:xfrm>
          <a:off x="8483111" y="98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160662</xdr:rowOff>
    </xdr:from>
    <xdr:to>
      <xdr:col>41</xdr:col>
      <xdr:colOff>50800</xdr:colOff>
      <xdr:row>54</xdr:row>
      <xdr:rowOff>169464</xdr:rowOff>
    </xdr:to>
    <xdr:cxnSp macro="">
      <xdr:nvCxnSpPr>
        <xdr:cNvPr id="361" name="直線コネクタ 360"/>
        <xdr:cNvCxnSpPr/>
      </xdr:nvCxnSpPr>
      <xdr:spPr>
        <a:xfrm>
          <a:off x="6972300" y="9076062"/>
          <a:ext cx="889000" cy="3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62" name="フローチャート: 判断 361"/>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64607</xdr:rowOff>
    </xdr:from>
    <xdr:ext cx="534377" cy="259045"/>
    <xdr:sp macro="" textlink="">
      <xdr:nvSpPr>
        <xdr:cNvPr id="363" name="テキスト ボックス 362"/>
        <xdr:cNvSpPr txBox="1"/>
      </xdr:nvSpPr>
      <xdr:spPr>
        <a:xfrm>
          <a:off x="7594111" y="98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8158</xdr:rowOff>
    </xdr:from>
    <xdr:to>
      <xdr:col>36</xdr:col>
      <xdr:colOff>165100</xdr:colOff>
      <xdr:row>58</xdr:row>
      <xdr:rowOff>109758</xdr:rowOff>
    </xdr:to>
    <xdr:sp macro="" textlink="">
      <xdr:nvSpPr>
        <xdr:cNvPr id="364" name="フローチャート: 判断 363"/>
        <xdr:cNvSpPr/>
      </xdr:nvSpPr>
      <xdr:spPr>
        <a:xfrm>
          <a:off x="6921500" y="99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100885</xdr:rowOff>
    </xdr:from>
    <xdr:ext cx="534377" cy="259045"/>
    <xdr:sp macro="" textlink="">
      <xdr:nvSpPr>
        <xdr:cNvPr id="365" name="テキスト ボックス 364"/>
        <xdr:cNvSpPr txBox="1"/>
      </xdr:nvSpPr>
      <xdr:spPr>
        <a:xfrm>
          <a:off x="6705111" y="100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113452</xdr:rowOff>
    </xdr:from>
    <xdr:to>
      <xdr:col>55</xdr:col>
      <xdr:colOff>50800</xdr:colOff>
      <xdr:row>58</xdr:row>
      <xdr:rowOff>43602</xdr:rowOff>
    </xdr:to>
    <xdr:sp macro="" textlink="">
      <xdr:nvSpPr>
        <xdr:cNvPr id="371" name="楕円 370"/>
        <xdr:cNvSpPr/>
      </xdr:nvSpPr>
      <xdr:spPr>
        <a:xfrm>
          <a:off x="10426700" y="98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91879</xdr:rowOff>
    </xdr:from>
    <xdr:ext cx="534377" cy="259045"/>
    <xdr:sp macro="" textlink="">
      <xdr:nvSpPr>
        <xdr:cNvPr id="372" name="普通建設事業費該当値テキスト"/>
        <xdr:cNvSpPr txBox="1"/>
      </xdr:nvSpPr>
      <xdr:spPr>
        <a:xfrm>
          <a:off x="10528300" y="986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167584</xdr:rowOff>
    </xdr:from>
    <xdr:to>
      <xdr:col>50</xdr:col>
      <xdr:colOff>165100</xdr:colOff>
      <xdr:row>59</xdr:row>
      <xdr:rowOff>97734</xdr:rowOff>
    </xdr:to>
    <xdr:sp macro="" textlink="">
      <xdr:nvSpPr>
        <xdr:cNvPr id="373" name="楕円 372"/>
        <xdr:cNvSpPr/>
      </xdr:nvSpPr>
      <xdr:spPr>
        <a:xfrm>
          <a:off x="9588500" y="101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88861</xdr:rowOff>
    </xdr:from>
    <xdr:ext cx="534377" cy="259045"/>
    <xdr:sp macro="" textlink="">
      <xdr:nvSpPr>
        <xdr:cNvPr id="374" name="テキスト ボックス 373"/>
        <xdr:cNvSpPr txBox="1"/>
      </xdr:nvSpPr>
      <xdr:spPr>
        <a:xfrm>
          <a:off x="9372111" y="102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113840</xdr:rowOff>
    </xdr:from>
    <xdr:to>
      <xdr:col>46</xdr:col>
      <xdr:colOff>38100</xdr:colOff>
      <xdr:row>57</xdr:row>
      <xdr:rowOff>43990</xdr:rowOff>
    </xdr:to>
    <xdr:sp macro="" textlink="">
      <xdr:nvSpPr>
        <xdr:cNvPr id="375" name="楕円 374"/>
        <xdr:cNvSpPr/>
      </xdr:nvSpPr>
      <xdr:spPr>
        <a:xfrm>
          <a:off x="8699500" y="97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60517</xdr:rowOff>
    </xdr:from>
    <xdr:ext cx="534377" cy="259045"/>
    <xdr:sp macro="" textlink="">
      <xdr:nvSpPr>
        <xdr:cNvPr id="376" name="テキスト ボックス 375"/>
        <xdr:cNvSpPr txBox="1"/>
      </xdr:nvSpPr>
      <xdr:spPr>
        <a:xfrm>
          <a:off x="8483111" y="949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118664</xdr:rowOff>
    </xdr:from>
    <xdr:to>
      <xdr:col>41</xdr:col>
      <xdr:colOff>101600</xdr:colOff>
      <xdr:row>55</xdr:row>
      <xdr:rowOff>48814</xdr:rowOff>
    </xdr:to>
    <xdr:sp macro="" textlink="">
      <xdr:nvSpPr>
        <xdr:cNvPr id="377" name="楕円 376"/>
        <xdr:cNvSpPr/>
      </xdr:nvSpPr>
      <xdr:spPr>
        <a:xfrm>
          <a:off x="7810500" y="93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65341</xdr:rowOff>
    </xdr:from>
    <xdr:ext cx="534377" cy="259045"/>
    <xdr:sp macro="" textlink="">
      <xdr:nvSpPr>
        <xdr:cNvPr id="378" name="テキスト ボックス 377"/>
        <xdr:cNvSpPr txBox="1"/>
      </xdr:nvSpPr>
      <xdr:spPr>
        <a:xfrm>
          <a:off x="7594111" y="915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109862</xdr:rowOff>
    </xdr:from>
    <xdr:to>
      <xdr:col>36</xdr:col>
      <xdr:colOff>165100</xdr:colOff>
      <xdr:row>53</xdr:row>
      <xdr:rowOff>40012</xdr:rowOff>
    </xdr:to>
    <xdr:sp macro="" textlink="">
      <xdr:nvSpPr>
        <xdr:cNvPr id="379" name="楕円 378"/>
        <xdr:cNvSpPr/>
      </xdr:nvSpPr>
      <xdr:spPr>
        <a:xfrm>
          <a:off x="6921500" y="90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56539</xdr:rowOff>
    </xdr:from>
    <xdr:ext cx="534377" cy="259045"/>
    <xdr:sp macro="" textlink="">
      <xdr:nvSpPr>
        <xdr:cNvPr id="380" name="テキスト ボックス 379"/>
        <xdr:cNvSpPr txBox="1"/>
      </xdr:nvSpPr>
      <xdr:spPr>
        <a:xfrm>
          <a:off x="6705111" y="880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6" name="直線コネクタ 405"/>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7"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8" name="直線コネクタ 407"/>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9"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10" name="直線コネクタ 409"/>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21155</xdr:rowOff>
    </xdr:from>
    <xdr:to>
      <xdr:col>55</xdr:col>
      <xdr:colOff>0</xdr:colOff>
      <xdr:row>77</xdr:row>
      <xdr:rowOff>10737</xdr:rowOff>
    </xdr:to>
    <xdr:cxnSp macro="">
      <xdr:nvCxnSpPr>
        <xdr:cNvPr id="411" name="直線コネクタ 410"/>
        <xdr:cNvCxnSpPr/>
      </xdr:nvCxnSpPr>
      <xdr:spPr>
        <a:xfrm flipV="1">
          <a:off x="9639300" y="13051355"/>
          <a:ext cx="838200" cy="16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8185</xdr:rowOff>
    </xdr:from>
    <xdr:ext cx="534377" cy="259045"/>
    <xdr:sp macro="" textlink="">
      <xdr:nvSpPr>
        <xdr:cNvPr id="412" name="普通建設事業費 （ うち新規整備　）平均値テキスト"/>
        <xdr:cNvSpPr txBox="1"/>
      </xdr:nvSpPr>
      <xdr:spPr>
        <a:xfrm>
          <a:off x="10528300" y="1303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3" name="フローチャート: 判断 412"/>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78108</xdr:rowOff>
    </xdr:from>
    <xdr:to>
      <xdr:col>50</xdr:col>
      <xdr:colOff>114300</xdr:colOff>
      <xdr:row>77</xdr:row>
      <xdr:rowOff>10737</xdr:rowOff>
    </xdr:to>
    <xdr:cxnSp macro="">
      <xdr:nvCxnSpPr>
        <xdr:cNvPr id="414" name="直線コネクタ 413"/>
        <xdr:cNvCxnSpPr/>
      </xdr:nvCxnSpPr>
      <xdr:spPr>
        <a:xfrm>
          <a:off x="8750300" y="12765408"/>
          <a:ext cx="889000" cy="44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5" name="フローチャート: 判断 414"/>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6" name="テキスト ボックス 415"/>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11357</xdr:rowOff>
    </xdr:from>
    <xdr:to>
      <xdr:col>45</xdr:col>
      <xdr:colOff>177800</xdr:colOff>
      <xdr:row>74</xdr:row>
      <xdr:rowOff>78108</xdr:rowOff>
    </xdr:to>
    <xdr:cxnSp macro="">
      <xdr:nvCxnSpPr>
        <xdr:cNvPr id="417" name="直線コネクタ 416"/>
        <xdr:cNvCxnSpPr/>
      </xdr:nvCxnSpPr>
      <xdr:spPr>
        <a:xfrm>
          <a:off x="7861300" y="12184307"/>
          <a:ext cx="889000" cy="58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8" name="フローチャート: 判断 417"/>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13998</xdr:rowOff>
    </xdr:from>
    <xdr:ext cx="534377" cy="259045"/>
    <xdr:sp macro="" textlink="">
      <xdr:nvSpPr>
        <xdr:cNvPr id="419" name="テキスト ボックス 418"/>
        <xdr:cNvSpPr txBox="1"/>
      </xdr:nvSpPr>
      <xdr:spPr>
        <a:xfrm>
          <a:off x="8483111" y="132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75136</xdr:rowOff>
    </xdr:from>
    <xdr:to>
      <xdr:col>41</xdr:col>
      <xdr:colOff>50800</xdr:colOff>
      <xdr:row>71</xdr:row>
      <xdr:rowOff>11357</xdr:rowOff>
    </xdr:to>
    <xdr:cxnSp macro="">
      <xdr:nvCxnSpPr>
        <xdr:cNvPr id="420" name="直線コネクタ 419"/>
        <xdr:cNvCxnSpPr/>
      </xdr:nvCxnSpPr>
      <xdr:spPr>
        <a:xfrm>
          <a:off x="6972300" y="12076636"/>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21" name="フローチャート: 判断 420"/>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110337</xdr:rowOff>
    </xdr:from>
    <xdr:ext cx="534377" cy="259045"/>
    <xdr:sp macro="" textlink="">
      <xdr:nvSpPr>
        <xdr:cNvPr id="422" name="テキスト ボックス 421"/>
        <xdr:cNvSpPr txBox="1"/>
      </xdr:nvSpPr>
      <xdr:spPr>
        <a:xfrm>
          <a:off x="7594111" y="13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152941</xdr:rowOff>
    </xdr:from>
    <xdr:to>
      <xdr:col>36</xdr:col>
      <xdr:colOff>165100</xdr:colOff>
      <xdr:row>77</xdr:row>
      <xdr:rowOff>83091</xdr:rowOff>
    </xdr:to>
    <xdr:sp macro="" textlink="">
      <xdr:nvSpPr>
        <xdr:cNvPr id="423" name="フローチャート: 判断 422"/>
        <xdr:cNvSpPr/>
      </xdr:nvSpPr>
      <xdr:spPr>
        <a:xfrm>
          <a:off x="69215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74218</xdr:rowOff>
    </xdr:from>
    <xdr:ext cx="534377" cy="259045"/>
    <xdr:sp macro="" textlink="">
      <xdr:nvSpPr>
        <xdr:cNvPr id="424" name="テキスト ボックス 423"/>
        <xdr:cNvSpPr txBox="1"/>
      </xdr:nvSpPr>
      <xdr:spPr>
        <a:xfrm>
          <a:off x="6705111" y="132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141805</xdr:rowOff>
    </xdr:from>
    <xdr:to>
      <xdr:col>55</xdr:col>
      <xdr:colOff>50800</xdr:colOff>
      <xdr:row>76</xdr:row>
      <xdr:rowOff>71955</xdr:rowOff>
    </xdr:to>
    <xdr:sp macro="" textlink="">
      <xdr:nvSpPr>
        <xdr:cNvPr id="430" name="楕円 429"/>
        <xdr:cNvSpPr/>
      </xdr:nvSpPr>
      <xdr:spPr>
        <a:xfrm>
          <a:off x="10426700" y="130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164682</xdr:rowOff>
    </xdr:from>
    <xdr:ext cx="534377" cy="259045"/>
    <xdr:sp macro="" textlink="">
      <xdr:nvSpPr>
        <xdr:cNvPr id="431" name="普通建設事業費 （ うち新規整備　）該当値テキスト"/>
        <xdr:cNvSpPr txBox="1"/>
      </xdr:nvSpPr>
      <xdr:spPr>
        <a:xfrm>
          <a:off x="10528300" y="1285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131387</xdr:rowOff>
    </xdr:from>
    <xdr:to>
      <xdr:col>50</xdr:col>
      <xdr:colOff>165100</xdr:colOff>
      <xdr:row>77</xdr:row>
      <xdr:rowOff>61537</xdr:rowOff>
    </xdr:to>
    <xdr:sp macro="" textlink="">
      <xdr:nvSpPr>
        <xdr:cNvPr id="432" name="楕円 431"/>
        <xdr:cNvSpPr/>
      </xdr:nvSpPr>
      <xdr:spPr>
        <a:xfrm>
          <a:off x="9588500" y="1316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52664</xdr:rowOff>
    </xdr:from>
    <xdr:ext cx="534377" cy="259045"/>
    <xdr:sp macro="" textlink="">
      <xdr:nvSpPr>
        <xdr:cNvPr id="433" name="テキスト ボックス 432"/>
        <xdr:cNvSpPr txBox="1"/>
      </xdr:nvSpPr>
      <xdr:spPr>
        <a:xfrm>
          <a:off x="9372111" y="1325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27308</xdr:rowOff>
    </xdr:from>
    <xdr:to>
      <xdr:col>46</xdr:col>
      <xdr:colOff>38100</xdr:colOff>
      <xdr:row>74</xdr:row>
      <xdr:rowOff>128908</xdr:rowOff>
    </xdr:to>
    <xdr:sp macro="" textlink="">
      <xdr:nvSpPr>
        <xdr:cNvPr id="434" name="楕円 433"/>
        <xdr:cNvSpPr/>
      </xdr:nvSpPr>
      <xdr:spPr>
        <a:xfrm>
          <a:off x="8699500" y="127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145435</xdr:rowOff>
    </xdr:from>
    <xdr:ext cx="534377" cy="259045"/>
    <xdr:sp macro="" textlink="">
      <xdr:nvSpPr>
        <xdr:cNvPr id="435" name="テキスト ボックス 434"/>
        <xdr:cNvSpPr txBox="1"/>
      </xdr:nvSpPr>
      <xdr:spPr>
        <a:xfrm>
          <a:off x="8483111" y="124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132007</xdr:rowOff>
    </xdr:from>
    <xdr:to>
      <xdr:col>41</xdr:col>
      <xdr:colOff>101600</xdr:colOff>
      <xdr:row>71</xdr:row>
      <xdr:rowOff>62157</xdr:rowOff>
    </xdr:to>
    <xdr:sp macro="" textlink="">
      <xdr:nvSpPr>
        <xdr:cNvPr id="436" name="楕円 435"/>
        <xdr:cNvSpPr/>
      </xdr:nvSpPr>
      <xdr:spPr>
        <a:xfrm>
          <a:off x="7810500" y="121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78684</xdr:rowOff>
    </xdr:from>
    <xdr:ext cx="534377" cy="259045"/>
    <xdr:sp macro="" textlink="">
      <xdr:nvSpPr>
        <xdr:cNvPr id="437" name="テキスト ボックス 436"/>
        <xdr:cNvSpPr txBox="1"/>
      </xdr:nvSpPr>
      <xdr:spPr>
        <a:xfrm>
          <a:off x="7594111" y="119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24336</xdr:rowOff>
    </xdr:from>
    <xdr:to>
      <xdr:col>36</xdr:col>
      <xdr:colOff>165100</xdr:colOff>
      <xdr:row>70</xdr:row>
      <xdr:rowOff>125936</xdr:rowOff>
    </xdr:to>
    <xdr:sp macro="" textlink="">
      <xdr:nvSpPr>
        <xdr:cNvPr id="438" name="楕円 437"/>
        <xdr:cNvSpPr/>
      </xdr:nvSpPr>
      <xdr:spPr>
        <a:xfrm>
          <a:off x="6921500" y="120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142463</xdr:rowOff>
    </xdr:from>
    <xdr:ext cx="534377" cy="259045"/>
    <xdr:sp macro="" textlink="">
      <xdr:nvSpPr>
        <xdr:cNvPr id="439" name="テキスト ボックス 438"/>
        <xdr:cNvSpPr txBox="1"/>
      </xdr:nvSpPr>
      <xdr:spPr>
        <a:xfrm>
          <a:off x="6705111" y="118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3" name="直線コネクタ 462"/>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4"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5" name="直線コネクタ 464"/>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6"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7" name="直線コネクタ 466"/>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152025</xdr:rowOff>
    </xdr:from>
    <xdr:to>
      <xdr:col>55</xdr:col>
      <xdr:colOff>0</xdr:colOff>
      <xdr:row>98</xdr:row>
      <xdr:rowOff>2939</xdr:rowOff>
    </xdr:to>
    <xdr:cxnSp macro="">
      <xdr:nvCxnSpPr>
        <xdr:cNvPr id="468" name="直線コネクタ 467"/>
        <xdr:cNvCxnSpPr/>
      </xdr:nvCxnSpPr>
      <xdr:spPr>
        <a:xfrm flipV="1">
          <a:off x="9639300" y="16611225"/>
          <a:ext cx="838200" cy="19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9" name="普通建設事業費 （ うち更新整備　）平均値テキスト"/>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70" name="フローチャート: 判断 469"/>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31781</xdr:rowOff>
    </xdr:from>
    <xdr:to>
      <xdr:col>50</xdr:col>
      <xdr:colOff>114300</xdr:colOff>
      <xdr:row>98</xdr:row>
      <xdr:rowOff>2939</xdr:rowOff>
    </xdr:to>
    <xdr:cxnSp macro="">
      <xdr:nvCxnSpPr>
        <xdr:cNvPr id="471" name="直線コネクタ 470"/>
        <xdr:cNvCxnSpPr/>
      </xdr:nvCxnSpPr>
      <xdr:spPr>
        <a:xfrm>
          <a:off x="8750300" y="16662431"/>
          <a:ext cx="889000" cy="1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2" name="フローチャート: 判断 471"/>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160526</xdr:rowOff>
    </xdr:from>
    <xdr:ext cx="534377" cy="259045"/>
    <xdr:sp macro="" textlink="">
      <xdr:nvSpPr>
        <xdr:cNvPr id="473" name="テキスト ボックス 472"/>
        <xdr:cNvSpPr txBox="1"/>
      </xdr:nvSpPr>
      <xdr:spPr>
        <a:xfrm>
          <a:off x="9372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31781</xdr:rowOff>
    </xdr:from>
    <xdr:to>
      <xdr:col>45</xdr:col>
      <xdr:colOff>177800</xdr:colOff>
      <xdr:row>97</xdr:row>
      <xdr:rowOff>147434</xdr:rowOff>
    </xdr:to>
    <xdr:cxnSp macro="">
      <xdr:nvCxnSpPr>
        <xdr:cNvPr id="474" name="直線コネクタ 473"/>
        <xdr:cNvCxnSpPr/>
      </xdr:nvCxnSpPr>
      <xdr:spPr>
        <a:xfrm flipV="1">
          <a:off x="7861300" y="16662431"/>
          <a:ext cx="889000" cy="1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5" name="フローチャート: 判断 474"/>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111492</xdr:rowOff>
    </xdr:from>
    <xdr:ext cx="534377" cy="259045"/>
    <xdr:sp macro="" textlink="">
      <xdr:nvSpPr>
        <xdr:cNvPr id="476" name="テキスト ボックス 475"/>
        <xdr:cNvSpPr txBox="1"/>
      </xdr:nvSpPr>
      <xdr:spPr>
        <a:xfrm>
          <a:off x="8483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91942</xdr:rowOff>
    </xdr:from>
    <xdr:to>
      <xdr:col>41</xdr:col>
      <xdr:colOff>50800</xdr:colOff>
      <xdr:row>97</xdr:row>
      <xdr:rowOff>147434</xdr:rowOff>
    </xdr:to>
    <xdr:cxnSp macro="">
      <xdr:nvCxnSpPr>
        <xdr:cNvPr id="477" name="直線コネクタ 476"/>
        <xdr:cNvCxnSpPr/>
      </xdr:nvCxnSpPr>
      <xdr:spPr>
        <a:xfrm>
          <a:off x="6972300" y="16722592"/>
          <a:ext cx="889000" cy="5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8" name="フローチャート: 判断 477"/>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9" name="テキスト ボックス 478"/>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15615</xdr:rowOff>
    </xdr:from>
    <xdr:to>
      <xdr:col>36</xdr:col>
      <xdr:colOff>165100</xdr:colOff>
      <xdr:row>97</xdr:row>
      <xdr:rowOff>117215</xdr:rowOff>
    </xdr:to>
    <xdr:sp macro="" textlink="">
      <xdr:nvSpPr>
        <xdr:cNvPr id="480" name="フローチャート: 判断 479"/>
        <xdr:cNvSpPr/>
      </xdr:nvSpPr>
      <xdr:spPr>
        <a:xfrm>
          <a:off x="6921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133742</xdr:rowOff>
    </xdr:from>
    <xdr:ext cx="534377" cy="259045"/>
    <xdr:sp macro="" textlink="">
      <xdr:nvSpPr>
        <xdr:cNvPr id="481" name="テキスト ボックス 480"/>
        <xdr:cNvSpPr txBox="1"/>
      </xdr:nvSpPr>
      <xdr:spPr>
        <a:xfrm>
          <a:off x="6705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101225</xdr:rowOff>
    </xdr:from>
    <xdr:to>
      <xdr:col>55</xdr:col>
      <xdr:colOff>50800</xdr:colOff>
      <xdr:row>97</xdr:row>
      <xdr:rowOff>31375</xdr:rowOff>
    </xdr:to>
    <xdr:sp macro="" textlink="">
      <xdr:nvSpPr>
        <xdr:cNvPr id="487" name="楕円 486"/>
        <xdr:cNvSpPr/>
      </xdr:nvSpPr>
      <xdr:spPr>
        <a:xfrm>
          <a:off x="10426700" y="16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79652</xdr:rowOff>
    </xdr:from>
    <xdr:ext cx="534377" cy="259045"/>
    <xdr:sp macro="" textlink="">
      <xdr:nvSpPr>
        <xdr:cNvPr id="488" name="普通建設事業費 （ うち更新整備　）該当値テキスト"/>
        <xdr:cNvSpPr txBox="1"/>
      </xdr:nvSpPr>
      <xdr:spPr>
        <a:xfrm>
          <a:off x="10528300" y="1653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123589</xdr:rowOff>
    </xdr:from>
    <xdr:to>
      <xdr:col>50</xdr:col>
      <xdr:colOff>165100</xdr:colOff>
      <xdr:row>98</xdr:row>
      <xdr:rowOff>53739</xdr:rowOff>
    </xdr:to>
    <xdr:sp macro="" textlink="">
      <xdr:nvSpPr>
        <xdr:cNvPr id="489" name="楕円 488"/>
        <xdr:cNvSpPr/>
      </xdr:nvSpPr>
      <xdr:spPr>
        <a:xfrm>
          <a:off x="9588500" y="167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44866</xdr:rowOff>
    </xdr:from>
    <xdr:ext cx="534377" cy="259045"/>
    <xdr:sp macro="" textlink="">
      <xdr:nvSpPr>
        <xdr:cNvPr id="490" name="テキスト ボックス 489"/>
        <xdr:cNvSpPr txBox="1"/>
      </xdr:nvSpPr>
      <xdr:spPr>
        <a:xfrm>
          <a:off x="9372111" y="1684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152431</xdr:rowOff>
    </xdr:from>
    <xdr:to>
      <xdr:col>46</xdr:col>
      <xdr:colOff>38100</xdr:colOff>
      <xdr:row>97</xdr:row>
      <xdr:rowOff>82581</xdr:rowOff>
    </xdr:to>
    <xdr:sp macro="" textlink="">
      <xdr:nvSpPr>
        <xdr:cNvPr id="491" name="楕円 490"/>
        <xdr:cNvSpPr/>
      </xdr:nvSpPr>
      <xdr:spPr>
        <a:xfrm>
          <a:off x="8699500" y="166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73708</xdr:rowOff>
    </xdr:from>
    <xdr:ext cx="534377" cy="259045"/>
    <xdr:sp macro="" textlink="">
      <xdr:nvSpPr>
        <xdr:cNvPr id="492" name="テキスト ボックス 491"/>
        <xdr:cNvSpPr txBox="1"/>
      </xdr:nvSpPr>
      <xdr:spPr>
        <a:xfrm>
          <a:off x="8483111" y="1670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96634</xdr:rowOff>
    </xdr:from>
    <xdr:to>
      <xdr:col>41</xdr:col>
      <xdr:colOff>101600</xdr:colOff>
      <xdr:row>98</xdr:row>
      <xdr:rowOff>26784</xdr:rowOff>
    </xdr:to>
    <xdr:sp macro="" textlink="">
      <xdr:nvSpPr>
        <xdr:cNvPr id="493" name="楕円 492"/>
        <xdr:cNvSpPr/>
      </xdr:nvSpPr>
      <xdr:spPr>
        <a:xfrm>
          <a:off x="7810500" y="167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17911</xdr:rowOff>
    </xdr:from>
    <xdr:ext cx="534377" cy="259045"/>
    <xdr:sp macro="" textlink="">
      <xdr:nvSpPr>
        <xdr:cNvPr id="494" name="テキスト ボックス 493"/>
        <xdr:cNvSpPr txBox="1"/>
      </xdr:nvSpPr>
      <xdr:spPr>
        <a:xfrm>
          <a:off x="7594111" y="1682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41142</xdr:rowOff>
    </xdr:from>
    <xdr:to>
      <xdr:col>36</xdr:col>
      <xdr:colOff>165100</xdr:colOff>
      <xdr:row>97</xdr:row>
      <xdr:rowOff>142742</xdr:rowOff>
    </xdr:to>
    <xdr:sp macro="" textlink="">
      <xdr:nvSpPr>
        <xdr:cNvPr id="495" name="楕円 494"/>
        <xdr:cNvSpPr/>
      </xdr:nvSpPr>
      <xdr:spPr>
        <a:xfrm>
          <a:off x="6921500" y="166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133869</xdr:rowOff>
    </xdr:from>
    <xdr:ext cx="534377" cy="259045"/>
    <xdr:sp macro="" textlink="">
      <xdr:nvSpPr>
        <xdr:cNvPr id="496" name="テキスト ボックス 495"/>
        <xdr:cNvSpPr txBox="1"/>
      </xdr:nvSpPr>
      <xdr:spPr>
        <a:xfrm>
          <a:off x="6705111" y="1676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75417</xdr:rowOff>
    </xdr:from>
    <xdr:to>
      <xdr:col>85</xdr:col>
      <xdr:colOff>126364</xdr:colOff>
      <xdr:row>38</xdr:row>
      <xdr:rowOff>139700</xdr:rowOff>
    </xdr:to>
    <xdr:cxnSp macro="">
      <xdr:nvCxnSpPr>
        <xdr:cNvPr id="518" name="直線コネクタ 517"/>
        <xdr:cNvCxnSpPr/>
      </xdr:nvCxnSpPr>
      <xdr:spPr>
        <a:xfrm flipV="1">
          <a:off x="16317595" y="5904717"/>
          <a:ext cx="1269" cy="750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22094</xdr:rowOff>
    </xdr:from>
    <xdr:ext cx="534377" cy="259045"/>
    <xdr:sp macro="" textlink="">
      <xdr:nvSpPr>
        <xdr:cNvPr id="521" name="災害復旧事業費最大値テキスト"/>
        <xdr:cNvSpPr txBox="1"/>
      </xdr:nvSpPr>
      <xdr:spPr>
        <a:xfrm>
          <a:off x="16370300" y="56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75417</xdr:rowOff>
    </xdr:from>
    <xdr:to>
      <xdr:col>86</xdr:col>
      <xdr:colOff>25400</xdr:colOff>
      <xdr:row>34</xdr:row>
      <xdr:rowOff>75417</xdr:rowOff>
    </xdr:to>
    <xdr:cxnSp macro="">
      <xdr:nvCxnSpPr>
        <xdr:cNvPr id="522" name="直線コネクタ 521"/>
        <xdr:cNvCxnSpPr/>
      </xdr:nvCxnSpPr>
      <xdr:spPr>
        <a:xfrm>
          <a:off x="16230600" y="59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25537</xdr:rowOff>
    </xdr:from>
    <xdr:to>
      <xdr:col>85</xdr:col>
      <xdr:colOff>127000</xdr:colOff>
      <xdr:row>34</xdr:row>
      <xdr:rowOff>75417</xdr:rowOff>
    </xdr:to>
    <xdr:cxnSp macro="">
      <xdr:nvCxnSpPr>
        <xdr:cNvPr id="523" name="直線コネクタ 522"/>
        <xdr:cNvCxnSpPr/>
      </xdr:nvCxnSpPr>
      <xdr:spPr>
        <a:xfrm>
          <a:off x="15481300" y="5340487"/>
          <a:ext cx="838200" cy="56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86575</xdr:rowOff>
    </xdr:from>
    <xdr:ext cx="469744" cy="259045"/>
    <xdr:sp macro="" textlink="">
      <xdr:nvSpPr>
        <xdr:cNvPr id="524" name="災害復旧事業費平均値テキスト"/>
        <xdr:cNvSpPr txBox="1"/>
      </xdr:nvSpPr>
      <xdr:spPr>
        <a:xfrm>
          <a:off x="16370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108148</xdr:rowOff>
    </xdr:from>
    <xdr:to>
      <xdr:col>85</xdr:col>
      <xdr:colOff>177800</xdr:colOff>
      <xdr:row>38</xdr:row>
      <xdr:rowOff>38298</xdr:rowOff>
    </xdr:to>
    <xdr:sp macro="" textlink="">
      <xdr:nvSpPr>
        <xdr:cNvPr id="525" name="フローチャート: 判断 524"/>
        <xdr:cNvSpPr/>
      </xdr:nvSpPr>
      <xdr:spPr>
        <a:xfrm>
          <a:off x="16268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25537</xdr:rowOff>
    </xdr:from>
    <xdr:to>
      <xdr:col>81</xdr:col>
      <xdr:colOff>50800</xdr:colOff>
      <xdr:row>38</xdr:row>
      <xdr:rowOff>113777</xdr:rowOff>
    </xdr:to>
    <xdr:cxnSp macro="">
      <xdr:nvCxnSpPr>
        <xdr:cNvPr id="526" name="直線コネクタ 525"/>
        <xdr:cNvCxnSpPr/>
      </xdr:nvCxnSpPr>
      <xdr:spPr>
        <a:xfrm flipV="1">
          <a:off x="14592300" y="5340487"/>
          <a:ext cx="889000" cy="128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132014</xdr:rowOff>
    </xdr:from>
    <xdr:to>
      <xdr:col>81</xdr:col>
      <xdr:colOff>101600</xdr:colOff>
      <xdr:row>38</xdr:row>
      <xdr:rowOff>62164</xdr:rowOff>
    </xdr:to>
    <xdr:sp macro="" textlink="">
      <xdr:nvSpPr>
        <xdr:cNvPr id="527" name="フローチャート: 判断 526"/>
        <xdr:cNvSpPr/>
      </xdr:nvSpPr>
      <xdr:spPr>
        <a:xfrm>
          <a:off x="15430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53291</xdr:rowOff>
    </xdr:from>
    <xdr:ext cx="469744" cy="259045"/>
    <xdr:sp macro="" textlink="">
      <xdr:nvSpPr>
        <xdr:cNvPr id="528" name="テキスト ボックス 527"/>
        <xdr:cNvSpPr txBox="1"/>
      </xdr:nvSpPr>
      <xdr:spPr>
        <a:xfrm>
          <a:off x="15246428" y="6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60650</xdr:rowOff>
    </xdr:from>
    <xdr:to>
      <xdr:col>76</xdr:col>
      <xdr:colOff>114300</xdr:colOff>
      <xdr:row>38</xdr:row>
      <xdr:rowOff>113777</xdr:rowOff>
    </xdr:to>
    <xdr:cxnSp macro="">
      <xdr:nvCxnSpPr>
        <xdr:cNvPr id="529" name="直線コネクタ 528"/>
        <xdr:cNvCxnSpPr/>
      </xdr:nvCxnSpPr>
      <xdr:spPr>
        <a:xfrm>
          <a:off x="13703300" y="6575750"/>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68966</xdr:rowOff>
    </xdr:from>
    <xdr:to>
      <xdr:col>76</xdr:col>
      <xdr:colOff>165100</xdr:colOff>
      <xdr:row>38</xdr:row>
      <xdr:rowOff>170566</xdr:rowOff>
    </xdr:to>
    <xdr:sp macro="" textlink="">
      <xdr:nvSpPr>
        <xdr:cNvPr id="530" name="フローチャート: 判断 529"/>
        <xdr:cNvSpPr/>
      </xdr:nvSpPr>
      <xdr:spPr>
        <a:xfrm>
          <a:off x="14541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161693</xdr:rowOff>
    </xdr:from>
    <xdr:ext cx="378565" cy="259045"/>
    <xdr:sp macro="" textlink="">
      <xdr:nvSpPr>
        <xdr:cNvPr id="531" name="テキスト ボックス 530"/>
        <xdr:cNvSpPr txBox="1"/>
      </xdr:nvSpPr>
      <xdr:spPr>
        <a:xfrm>
          <a:off x="14403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60650</xdr:rowOff>
    </xdr:from>
    <xdr:to>
      <xdr:col>71</xdr:col>
      <xdr:colOff>177800</xdr:colOff>
      <xdr:row>38</xdr:row>
      <xdr:rowOff>107604</xdr:rowOff>
    </xdr:to>
    <xdr:cxnSp macro="">
      <xdr:nvCxnSpPr>
        <xdr:cNvPr id="532" name="直線コネクタ 531"/>
        <xdr:cNvCxnSpPr/>
      </xdr:nvCxnSpPr>
      <xdr:spPr>
        <a:xfrm flipV="1">
          <a:off x="12814300" y="6575750"/>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50633</xdr:rowOff>
    </xdr:from>
    <xdr:to>
      <xdr:col>72</xdr:col>
      <xdr:colOff>38100</xdr:colOff>
      <xdr:row>38</xdr:row>
      <xdr:rowOff>152233</xdr:rowOff>
    </xdr:to>
    <xdr:sp macro="" textlink="">
      <xdr:nvSpPr>
        <xdr:cNvPr id="533" name="フローチャート: 判断 532"/>
        <xdr:cNvSpPr/>
      </xdr:nvSpPr>
      <xdr:spPr>
        <a:xfrm>
          <a:off x="13652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143360</xdr:rowOff>
    </xdr:from>
    <xdr:ext cx="378565" cy="259045"/>
    <xdr:sp macro="" textlink="">
      <xdr:nvSpPr>
        <xdr:cNvPr id="534" name="テキスト ボックス 533"/>
        <xdr:cNvSpPr txBox="1"/>
      </xdr:nvSpPr>
      <xdr:spPr>
        <a:xfrm>
          <a:off x="13514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75412</xdr:rowOff>
    </xdr:from>
    <xdr:to>
      <xdr:col>67</xdr:col>
      <xdr:colOff>101600</xdr:colOff>
      <xdr:row>39</xdr:row>
      <xdr:rowOff>5562</xdr:rowOff>
    </xdr:to>
    <xdr:sp macro="" textlink="">
      <xdr:nvSpPr>
        <xdr:cNvPr id="535" name="フローチャート: 判断 534"/>
        <xdr:cNvSpPr/>
      </xdr:nvSpPr>
      <xdr:spPr>
        <a:xfrm>
          <a:off x="12763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168139</xdr:rowOff>
    </xdr:from>
    <xdr:ext cx="378565" cy="259045"/>
    <xdr:sp macro="" textlink="">
      <xdr:nvSpPr>
        <xdr:cNvPr id="536" name="テキスト ボックス 535"/>
        <xdr:cNvSpPr txBox="1"/>
      </xdr:nvSpPr>
      <xdr:spPr>
        <a:xfrm>
          <a:off x="12625017" y="668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24617</xdr:rowOff>
    </xdr:from>
    <xdr:to>
      <xdr:col>85</xdr:col>
      <xdr:colOff>177800</xdr:colOff>
      <xdr:row>34</xdr:row>
      <xdr:rowOff>126217</xdr:rowOff>
    </xdr:to>
    <xdr:sp macro="" textlink="">
      <xdr:nvSpPr>
        <xdr:cNvPr id="542" name="楕円 541"/>
        <xdr:cNvSpPr/>
      </xdr:nvSpPr>
      <xdr:spPr>
        <a:xfrm>
          <a:off x="16268700" y="58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149094</xdr:rowOff>
    </xdr:from>
    <xdr:ext cx="534377" cy="259045"/>
    <xdr:sp macro="" textlink="">
      <xdr:nvSpPr>
        <xdr:cNvPr id="543" name="災害復旧事業費該当値テキスト"/>
        <xdr:cNvSpPr txBox="1"/>
      </xdr:nvSpPr>
      <xdr:spPr>
        <a:xfrm>
          <a:off x="16370300" y="58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146187</xdr:rowOff>
    </xdr:from>
    <xdr:to>
      <xdr:col>81</xdr:col>
      <xdr:colOff>101600</xdr:colOff>
      <xdr:row>31</xdr:row>
      <xdr:rowOff>76337</xdr:rowOff>
    </xdr:to>
    <xdr:sp macro="" textlink="">
      <xdr:nvSpPr>
        <xdr:cNvPr id="544" name="楕円 543"/>
        <xdr:cNvSpPr/>
      </xdr:nvSpPr>
      <xdr:spPr>
        <a:xfrm>
          <a:off x="15430500" y="52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92864</xdr:rowOff>
    </xdr:from>
    <xdr:ext cx="534377" cy="259045"/>
    <xdr:sp macro="" textlink="">
      <xdr:nvSpPr>
        <xdr:cNvPr id="545" name="テキスト ボックス 544"/>
        <xdr:cNvSpPr txBox="1"/>
      </xdr:nvSpPr>
      <xdr:spPr>
        <a:xfrm>
          <a:off x="15214111" y="50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62977</xdr:rowOff>
    </xdr:from>
    <xdr:to>
      <xdr:col>76</xdr:col>
      <xdr:colOff>165100</xdr:colOff>
      <xdr:row>38</xdr:row>
      <xdr:rowOff>164577</xdr:rowOff>
    </xdr:to>
    <xdr:sp macro="" textlink="">
      <xdr:nvSpPr>
        <xdr:cNvPr id="546" name="楕円 545"/>
        <xdr:cNvSpPr/>
      </xdr:nvSpPr>
      <xdr:spPr>
        <a:xfrm>
          <a:off x="145415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9654</xdr:rowOff>
    </xdr:from>
    <xdr:ext cx="378565" cy="259045"/>
    <xdr:sp macro="" textlink="">
      <xdr:nvSpPr>
        <xdr:cNvPr id="547" name="テキスト ボックス 546"/>
        <xdr:cNvSpPr txBox="1"/>
      </xdr:nvSpPr>
      <xdr:spPr>
        <a:xfrm>
          <a:off x="14403017" y="6353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9850</xdr:rowOff>
    </xdr:from>
    <xdr:to>
      <xdr:col>72</xdr:col>
      <xdr:colOff>38100</xdr:colOff>
      <xdr:row>38</xdr:row>
      <xdr:rowOff>111450</xdr:rowOff>
    </xdr:to>
    <xdr:sp macro="" textlink="">
      <xdr:nvSpPr>
        <xdr:cNvPr id="548" name="楕円 547"/>
        <xdr:cNvSpPr/>
      </xdr:nvSpPr>
      <xdr:spPr>
        <a:xfrm>
          <a:off x="13652500" y="6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127977</xdr:rowOff>
    </xdr:from>
    <xdr:ext cx="469744" cy="259045"/>
    <xdr:sp macro="" textlink="">
      <xdr:nvSpPr>
        <xdr:cNvPr id="549" name="テキスト ボックス 548"/>
        <xdr:cNvSpPr txBox="1"/>
      </xdr:nvSpPr>
      <xdr:spPr>
        <a:xfrm>
          <a:off x="13468428" y="630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56804</xdr:rowOff>
    </xdr:from>
    <xdr:to>
      <xdr:col>67</xdr:col>
      <xdr:colOff>101600</xdr:colOff>
      <xdr:row>38</xdr:row>
      <xdr:rowOff>158404</xdr:rowOff>
    </xdr:to>
    <xdr:sp macro="" textlink="">
      <xdr:nvSpPr>
        <xdr:cNvPr id="550" name="楕円 549"/>
        <xdr:cNvSpPr/>
      </xdr:nvSpPr>
      <xdr:spPr>
        <a:xfrm>
          <a:off x="12763500" y="657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3482</xdr:rowOff>
    </xdr:from>
    <xdr:ext cx="378565" cy="259045"/>
    <xdr:sp macro="" textlink="">
      <xdr:nvSpPr>
        <xdr:cNvPr id="551" name="テキスト ボックス 550"/>
        <xdr:cNvSpPr txBox="1"/>
      </xdr:nvSpPr>
      <xdr:spPr>
        <a:xfrm>
          <a:off x="12625017" y="6347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3" name="直線コネクタ 622"/>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4"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5" name="直線コネクタ 624"/>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6"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7" name="直線コネクタ 626"/>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44397</xdr:rowOff>
    </xdr:from>
    <xdr:to>
      <xdr:col>85</xdr:col>
      <xdr:colOff>127000</xdr:colOff>
      <xdr:row>75</xdr:row>
      <xdr:rowOff>91717</xdr:rowOff>
    </xdr:to>
    <xdr:cxnSp macro="">
      <xdr:nvCxnSpPr>
        <xdr:cNvPr id="628" name="直線コネクタ 627"/>
        <xdr:cNvCxnSpPr/>
      </xdr:nvCxnSpPr>
      <xdr:spPr>
        <a:xfrm flipV="1">
          <a:off x="15481300" y="12903147"/>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24692</xdr:rowOff>
    </xdr:from>
    <xdr:ext cx="534377" cy="259045"/>
    <xdr:sp macro="" textlink="">
      <xdr:nvSpPr>
        <xdr:cNvPr id="629" name="公債費平均値テキスト"/>
        <xdr:cNvSpPr txBox="1"/>
      </xdr:nvSpPr>
      <xdr:spPr>
        <a:xfrm>
          <a:off x="16370300" y="130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0" name="フローチャート: 判断 629"/>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47323</xdr:rowOff>
    </xdr:from>
    <xdr:to>
      <xdr:col>81</xdr:col>
      <xdr:colOff>50800</xdr:colOff>
      <xdr:row>75</xdr:row>
      <xdr:rowOff>91717</xdr:rowOff>
    </xdr:to>
    <xdr:cxnSp macro="">
      <xdr:nvCxnSpPr>
        <xdr:cNvPr id="631" name="直線コネクタ 630"/>
        <xdr:cNvCxnSpPr/>
      </xdr:nvCxnSpPr>
      <xdr:spPr>
        <a:xfrm>
          <a:off x="14592300" y="12906073"/>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2" name="フローチャート: 判断 631"/>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152526</xdr:rowOff>
    </xdr:from>
    <xdr:ext cx="534377" cy="259045"/>
    <xdr:sp macro="" textlink="">
      <xdr:nvSpPr>
        <xdr:cNvPr id="633" name="テキスト ボックス 632"/>
        <xdr:cNvSpPr txBox="1"/>
      </xdr:nvSpPr>
      <xdr:spPr>
        <a:xfrm>
          <a:off x="15214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47323</xdr:rowOff>
    </xdr:from>
    <xdr:to>
      <xdr:col>76</xdr:col>
      <xdr:colOff>114300</xdr:colOff>
      <xdr:row>75</xdr:row>
      <xdr:rowOff>119011</xdr:rowOff>
    </xdr:to>
    <xdr:cxnSp macro="">
      <xdr:nvCxnSpPr>
        <xdr:cNvPr id="634" name="直線コネクタ 633"/>
        <xdr:cNvCxnSpPr/>
      </xdr:nvCxnSpPr>
      <xdr:spPr>
        <a:xfrm flipV="1">
          <a:off x="13703300" y="12906073"/>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5" name="フローチャート: 判断 634"/>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130512</xdr:rowOff>
    </xdr:from>
    <xdr:ext cx="534377" cy="259045"/>
    <xdr:sp macro="" textlink="">
      <xdr:nvSpPr>
        <xdr:cNvPr id="636" name="テキスト ボックス 635"/>
        <xdr:cNvSpPr txBox="1"/>
      </xdr:nvSpPr>
      <xdr:spPr>
        <a:xfrm>
          <a:off x="14325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12804</xdr:rowOff>
    </xdr:from>
    <xdr:to>
      <xdr:col>71</xdr:col>
      <xdr:colOff>177800</xdr:colOff>
      <xdr:row>75</xdr:row>
      <xdr:rowOff>119011</xdr:rowOff>
    </xdr:to>
    <xdr:cxnSp macro="">
      <xdr:nvCxnSpPr>
        <xdr:cNvPr id="637" name="直線コネクタ 636"/>
        <xdr:cNvCxnSpPr/>
      </xdr:nvCxnSpPr>
      <xdr:spPr>
        <a:xfrm>
          <a:off x="12814300" y="12700104"/>
          <a:ext cx="889000" cy="27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8" name="フローチャート: 判断 637"/>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132318</xdr:rowOff>
    </xdr:from>
    <xdr:ext cx="534377" cy="259045"/>
    <xdr:sp macro="" textlink="">
      <xdr:nvSpPr>
        <xdr:cNvPr id="639" name="テキスト ボックス 638"/>
        <xdr:cNvSpPr txBox="1"/>
      </xdr:nvSpPr>
      <xdr:spPr>
        <a:xfrm>
          <a:off x="13436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0" name="フローチャート: 判断 639"/>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91239</xdr:rowOff>
    </xdr:from>
    <xdr:ext cx="534377" cy="259045"/>
    <xdr:sp macro="" textlink="">
      <xdr:nvSpPr>
        <xdr:cNvPr id="641" name="テキスト ボックス 640"/>
        <xdr:cNvSpPr txBox="1"/>
      </xdr:nvSpPr>
      <xdr:spPr>
        <a:xfrm>
          <a:off x="12547111" y="1329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165047</xdr:rowOff>
    </xdr:from>
    <xdr:to>
      <xdr:col>85</xdr:col>
      <xdr:colOff>177800</xdr:colOff>
      <xdr:row>75</xdr:row>
      <xdr:rowOff>95197</xdr:rowOff>
    </xdr:to>
    <xdr:sp macro="" textlink="">
      <xdr:nvSpPr>
        <xdr:cNvPr id="647" name="楕円 646"/>
        <xdr:cNvSpPr/>
      </xdr:nvSpPr>
      <xdr:spPr>
        <a:xfrm>
          <a:off x="16268700" y="128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16474</xdr:rowOff>
    </xdr:from>
    <xdr:ext cx="534377" cy="259045"/>
    <xdr:sp macro="" textlink="">
      <xdr:nvSpPr>
        <xdr:cNvPr id="648" name="公債費該当値テキスト"/>
        <xdr:cNvSpPr txBox="1"/>
      </xdr:nvSpPr>
      <xdr:spPr>
        <a:xfrm>
          <a:off x="16370300" y="1270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40917</xdr:rowOff>
    </xdr:from>
    <xdr:to>
      <xdr:col>81</xdr:col>
      <xdr:colOff>101600</xdr:colOff>
      <xdr:row>75</xdr:row>
      <xdr:rowOff>142517</xdr:rowOff>
    </xdr:to>
    <xdr:sp macro="" textlink="">
      <xdr:nvSpPr>
        <xdr:cNvPr id="649" name="楕円 648"/>
        <xdr:cNvSpPr/>
      </xdr:nvSpPr>
      <xdr:spPr>
        <a:xfrm>
          <a:off x="15430500" y="128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159044</xdr:rowOff>
    </xdr:from>
    <xdr:ext cx="534377" cy="259045"/>
    <xdr:sp macro="" textlink="">
      <xdr:nvSpPr>
        <xdr:cNvPr id="650" name="テキスト ボックス 649"/>
        <xdr:cNvSpPr txBox="1"/>
      </xdr:nvSpPr>
      <xdr:spPr>
        <a:xfrm>
          <a:off x="15214111" y="126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167973</xdr:rowOff>
    </xdr:from>
    <xdr:to>
      <xdr:col>76</xdr:col>
      <xdr:colOff>165100</xdr:colOff>
      <xdr:row>75</xdr:row>
      <xdr:rowOff>98123</xdr:rowOff>
    </xdr:to>
    <xdr:sp macro="" textlink="">
      <xdr:nvSpPr>
        <xdr:cNvPr id="651" name="楕円 650"/>
        <xdr:cNvSpPr/>
      </xdr:nvSpPr>
      <xdr:spPr>
        <a:xfrm>
          <a:off x="14541500" y="1285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114650</xdr:rowOff>
    </xdr:from>
    <xdr:ext cx="534377" cy="259045"/>
    <xdr:sp macro="" textlink="">
      <xdr:nvSpPr>
        <xdr:cNvPr id="652" name="テキスト ボックス 651"/>
        <xdr:cNvSpPr txBox="1"/>
      </xdr:nvSpPr>
      <xdr:spPr>
        <a:xfrm>
          <a:off x="14325111" y="1263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68211</xdr:rowOff>
    </xdr:from>
    <xdr:to>
      <xdr:col>72</xdr:col>
      <xdr:colOff>38100</xdr:colOff>
      <xdr:row>75</xdr:row>
      <xdr:rowOff>169811</xdr:rowOff>
    </xdr:to>
    <xdr:sp macro="" textlink="">
      <xdr:nvSpPr>
        <xdr:cNvPr id="653" name="楕円 652"/>
        <xdr:cNvSpPr/>
      </xdr:nvSpPr>
      <xdr:spPr>
        <a:xfrm>
          <a:off x="13652500" y="129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14888</xdr:rowOff>
    </xdr:from>
    <xdr:ext cx="534377" cy="259045"/>
    <xdr:sp macro="" textlink="">
      <xdr:nvSpPr>
        <xdr:cNvPr id="654" name="テキスト ボックス 653"/>
        <xdr:cNvSpPr txBox="1"/>
      </xdr:nvSpPr>
      <xdr:spPr>
        <a:xfrm>
          <a:off x="13436111" y="127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133454</xdr:rowOff>
    </xdr:from>
    <xdr:to>
      <xdr:col>67</xdr:col>
      <xdr:colOff>101600</xdr:colOff>
      <xdr:row>74</xdr:row>
      <xdr:rowOff>63604</xdr:rowOff>
    </xdr:to>
    <xdr:sp macro="" textlink="">
      <xdr:nvSpPr>
        <xdr:cNvPr id="655" name="楕円 654"/>
        <xdr:cNvSpPr/>
      </xdr:nvSpPr>
      <xdr:spPr>
        <a:xfrm>
          <a:off x="12763500" y="1264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80131</xdr:rowOff>
    </xdr:from>
    <xdr:ext cx="534377" cy="259045"/>
    <xdr:sp macro="" textlink="">
      <xdr:nvSpPr>
        <xdr:cNvPr id="656" name="テキスト ボックス 655"/>
        <xdr:cNvSpPr txBox="1"/>
      </xdr:nvSpPr>
      <xdr:spPr>
        <a:xfrm>
          <a:off x="12547111" y="1242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82" name="直線コネクタ 681"/>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83" name="積立金最小値テキスト"/>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84" name="直線コネクタ 683"/>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5" name="積立金最大値テキスト"/>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6" name="直線コネクタ 685"/>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139156</xdr:rowOff>
    </xdr:from>
    <xdr:to>
      <xdr:col>85</xdr:col>
      <xdr:colOff>127000</xdr:colOff>
      <xdr:row>97</xdr:row>
      <xdr:rowOff>78849</xdr:rowOff>
    </xdr:to>
    <xdr:cxnSp macro="">
      <xdr:nvCxnSpPr>
        <xdr:cNvPr id="687" name="直線コネクタ 686"/>
        <xdr:cNvCxnSpPr/>
      </xdr:nvCxnSpPr>
      <xdr:spPr>
        <a:xfrm>
          <a:off x="15481300" y="16426906"/>
          <a:ext cx="838200" cy="2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26759</xdr:rowOff>
    </xdr:from>
    <xdr:ext cx="469744" cy="259045"/>
    <xdr:sp macro="" textlink="">
      <xdr:nvSpPr>
        <xdr:cNvPr id="688" name="積立金平均値テキスト"/>
        <xdr:cNvSpPr txBox="1"/>
      </xdr:nvSpPr>
      <xdr:spPr>
        <a:xfrm>
          <a:off x="16370300" y="1614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9" name="フローチャート: 判断 688"/>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139156</xdr:rowOff>
    </xdr:from>
    <xdr:to>
      <xdr:col>81</xdr:col>
      <xdr:colOff>50800</xdr:colOff>
      <xdr:row>98</xdr:row>
      <xdr:rowOff>35742</xdr:rowOff>
    </xdr:to>
    <xdr:cxnSp macro="">
      <xdr:nvCxnSpPr>
        <xdr:cNvPr id="690" name="直線コネクタ 689"/>
        <xdr:cNvCxnSpPr/>
      </xdr:nvCxnSpPr>
      <xdr:spPr>
        <a:xfrm flipV="1">
          <a:off x="14592300" y="16426906"/>
          <a:ext cx="889000" cy="4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91" name="フローチャート: 判断 690"/>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12935</xdr:rowOff>
    </xdr:from>
    <xdr:ext cx="469744" cy="259045"/>
    <xdr:sp macro="" textlink="">
      <xdr:nvSpPr>
        <xdr:cNvPr id="692" name="テキスト ボックス 691"/>
        <xdr:cNvSpPr txBox="1"/>
      </xdr:nvSpPr>
      <xdr:spPr>
        <a:xfrm>
          <a:off x="15246428" y="161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35742</xdr:rowOff>
    </xdr:from>
    <xdr:to>
      <xdr:col>76</xdr:col>
      <xdr:colOff>114300</xdr:colOff>
      <xdr:row>98</xdr:row>
      <xdr:rowOff>89408</xdr:rowOff>
    </xdr:to>
    <xdr:cxnSp macro="">
      <xdr:nvCxnSpPr>
        <xdr:cNvPr id="693" name="直線コネクタ 692"/>
        <xdr:cNvCxnSpPr/>
      </xdr:nvCxnSpPr>
      <xdr:spPr>
        <a:xfrm flipV="1">
          <a:off x="13703300" y="16837842"/>
          <a:ext cx="889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94" name="フローチャート: 判断 693"/>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37537</xdr:rowOff>
    </xdr:from>
    <xdr:ext cx="469744" cy="259045"/>
    <xdr:sp macro="" textlink="">
      <xdr:nvSpPr>
        <xdr:cNvPr id="695" name="テキスト ボックス 694"/>
        <xdr:cNvSpPr txBox="1"/>
      </xdr:nvSpPr>
      <xdr:spPr>
        <a:xfrm>
          <a:off x="14357428" y="161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150476</xdr:rowOff>
    </xdr:from>
    <xdr:to>
      <xdr:col>71</xdr:col>
      <xdr:colOff>177800</xdr:colOff>
      <xdr:row>98</xdr:row>
      <xdr:rowOff>89408</xdr:rowOff>
    </xdr:to>
    <xdr:cxnSp macro="">
      <xdr:nvCxnSpPr>
        <xdr:cNvPr id="696" name="直線コネクタ 695"/>
        <xdr:cNvCxnSpPr/>
      </xdr:nvCxnSpPr>
      <xdr:spPr>
        <a:xfrm>
          <a:off x="12814300" y="16609676"/>
          <a:ext cx="889000" cy="28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7" name="フローチャート: 判断 696"/>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24147</xdr:rowOff>
    </xdr:from>
    <xdr:ext cx="469744" cy="259045"/>
    <xdr:sp macro="" textlink="">
      <xdr:nvSpPr>
        <xdr:cNvPr id="698" name="テキスト ボックス 697"/>
        <xdr:cNvSpPr txBox="1"/>
      </xdr:nvSpPr>
      <xdr:spPr>
        <a:xfrm>
          <a:off x="13468428" y="16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11393</xdr:rowOff>
    </xdr:from>
    <xdr:to>
      <xdr:col>67</xdr:col>
      <xdr:colOff>101600</xdr:colOff>
      <xdr:row>92</xdr:row>
      <xdr:rowOff>112993</xdr:rowOff>
    </xdr:to>
    <xdr:sp macro="" textlink="">
      <xdr:nvSpPr>
        <xdr:cNvPr id="699" name="フローチャート: 判断 698"/>
        <xdr:cNvSpPr/>
      </xdr:nvSpPr>
      <xdr:spPr>
        <a:xfrm>
          <a:off x="12763500" y="1578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129520</xdr:rowOff>
    </xdr:from>
    <xdr:ext cx="534377" cy="259045"/>
    <xdr:sp macro="" textlink="">
      <xdr:nvSpPr>
        <xdr:cNvPr id="700" name="テキスト ボックス 699"/>
        <xdr:cNvSpPr txBox="1"/>
      </xdr:nvSpPr>
      <xdr:spPr>
        <a:xfrm>
          <a:off x="12547111" y="155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28049</xdr:rowOff>
    </xdr:from>
    <xdr:to>
      <xdr:col>85</xdr:col>
      <xdr:colOff>177800</xdr:colOff>
      <xdr:row>97</xdr:row>
      <xdr:rowOff>129649</xdr:rowOff>
    </xdr:to>
    <xdr:sp macro="" textlink="">
      <xdr:nvSpPr>
        <xdr:cNvPr id="706" name="楕円 705"/>
        <xdr:cNvSpPr/>
      </xdr:nvSpPr>
      <xdr:spPr>
        <a:xfrm>
          <a:off x="16268700" y="166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6476</xdr:rowOff>
    </xdr:from>
    <xdr:ext cx="469744" cy="259045"/>
    <xdr:sp macro="" textlink="">
      <xdr:nvSpPr>
        <xdr:cNvPr id="707" name="積立金該当値テキスト"/>
        <xdr:cNvSpPr txBox="1"/>
      </xdr:nvSpPr>
      <xdr:spPr>
        <a:xfrm>
          <a:off x="16370300" y="166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88356</xdr:rowOff>
    </xdr:from>
    <xdr:to>
      <xdr:col>81</xdr:col>
      <xdr:colOff>101600</xdr:colOff>
      <xdr:row>96</xdr:row>
      <xdr:rowOff>18506</xdr:rowOff>
    </xdr:to>
    <xdr:sp macro="" textlink="">
      <xdr:nvSpPr>
        <xdr:cNvPr id="708" name="楕円 707"/>
        <xdr:cNvSpPr/>
      </xdr:nvSpPr>
      <xdr:spPr>
        <a:xfrm>
          <a:off x="15430500" y="163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9633</xdr:rowOff>
    </xdr:from>
    <xdr:ext cx="469744" cy="259045"/>
    <xdr:sp macro="" textlink="">
      <xdr:nvSpPr>
        <xdr:cNvPr id="709" name="テキスト ボックス 708"/>
        <xdr:cNvSpPr txBox="1"/>
      </xdr:nvSpPr>
      <xdr:spPr>
        <a:xfrm>
          <a:off x="15246428" y="1646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156392</xdr:rowOff>
    </xdr:from>
    <xdr:to>
      <xdr:col>76</xdr:col>
      <xdr:colOff>165100</xdr:colOff>
      <xdr:row>98</xdr:row>
      <xdr:rowOff>86542</xdr:rowOff>
    </xdr:to>
    <xdr:sp macro="" textlink="">
      <xdr:nvSpPr>
        <xdr:cNvPr id="710" name="楕円 709"/>
        <xdr:cNvSpPr/>
      </xdr:nvSpPr>
      <xdr:spPr>
        <a:xfrm>
          <a:off x="14541500" y="1678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77669</xdr:rowOff>
    </xdr:from>
    <xdr:ext cx="469744" cy="259045"/>
    <xdr:sp macro="" textlink="">
      <xdr:nvSpPr>
        <xdr:cNvPr id="711" name="テキスト ボックス 710"/>
        <xdr:cNvSpPr txBox="1"/>
      </xdr:nvSpPr>
      <xdr:spPr>
        <a:xfrm>
          <a:off x="14357428" y="168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38608</xdr:rowOff>
    </xdr:from>
    <xdr:to>
      <xdr:col>72</xdr:col>
      <xdr:colOff>38100</xdr:colOff>
      <xdr:row>98</xdr:row>
      <xdr:rowOff>140208</xdr:rowOff>
    </xdr:to>
    <xdr:sp macro="" textlink="">
      <xdr:nvSpPr>
        <xdr:cNvPr id="712" name="楕円 711"/>
        <xdr:cNvSpPr/>
      </xdr:nvSpPr>
      <xdr:spPr>
        <a:xfrm>
          <a:off x="13652500" y="168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131335</xdr:rowOff>
    </xdr:from>
    <xdr:ext cx="469744" cy="259045"/>
    <xdr:sp macro="" textlink="">
      <xdr:nvSpPr>
        <xdr:cNvPr id="713" name="テキスト ボックス 712"/>
        <xdr:cNvSpPr txBox="1"/>
      </xdr:nvSpPr>
      <xdr:spPr>
        <a:xfrm>
          <a:off x="13468428" y="169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99676</xdr:rowOff>
    </xdr:from>
    <xdr:to>
      <xdr:col>67</xdr:col>
      <xdr:colOff>101600</xdr:colOff>
      <xdr:row>97</xdr:row>
      <xdr:rowOff>29826</xdr:rowOff>
    </xdr:to>
    <xdr:sp macro="" textlink="">
      <xdr:nvSpPr>
        <xdr:cNvPr id="714" name="楕円 713"/>
        <xdr:cNvSpPr/>
      </xdr:nvSpPr>
      <xdr:spPr>
        <a:xfrm>
          <a:off x="12763500" y="165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20953</xdr:rowOff>
    </xdr:from>
    <xdr:ext cx="469744" cy="259045"/>
    <xdr:sp macro="" textlink="">
      <xdr:nvSpPr>
        <xdr:cNvPr id="715" name="テキスト ボックス 714"/>
        <xdr:cNvSpPr txBox="1"/>
      </xdr:nvSpPr>
      <xdr:spPr>
        <a:xfrm>
          <a:off x="12579428" y="166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9" name="直線コネクタ 738"/>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42"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43" name="直線コネクタ 742"/>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65405</xdr:rowOff>
    </xdr:from>
    <xdr:to>
      <xdr:col>116</xdr:col>
      <xdr:colOff>63500</xdr:colOff>
      <xdr:row>38</xdr:row>
      <xdr:rowOff>92456</xdr:rowOff>
    </xdr:to>
    <xdr:cxnSp macro="">
      <xdr:nvCxnSpPr>
        <xdr:cNvPr id="744" name="直線コネクタ 743"/>
        <xdr:cNvCxnSpPr/>
      </xdr:nvCxnSpPr>
      <xdr:spPr>
        <a:xfrm flipV="1">
          <a:off x="21323300" y="6580505"/>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45" name="投資及び出資金平均値テキスト"/>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6" name="フローチャート: 判断 745"/>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92456</xdr:rowOff>
    </xdr:from>
    <xdr:to>
      <xdr:col>111</xdr:col>
      <xdr:colOff>177800</xdr:colOff>
      <xdr:row>38</xdr:row>
      <xdr:rowOff>97219</xdr:rowOff>
    </xdr:to>
    <xdr:cxnSp macro="">
      <xdr:nvCxnSpPr>
        <xdr:cNvPr id="747" name="直線コネクタ 746"/>
        <xdr:cNvCxnSpPr/>
      </xdr:nvCxnSpPr>
      <xdr:spPr>
        <a:xfrm flipV="1">
          <a:off x="20434300" y="6607556"/>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8" name="フローチャート: 判断 747"/>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9" name="テキスト ボックス 748"/>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14542</xdr:rowOff>
    </xdr:from>
    <xdr:to>
      <xdr:col>107</xdr:col>
      <xdr:colOff>50800</xdr:colOff>
      <xdr:row>38</xdr:row>
      <xdr:rowOff>97219</xdr:rowOff>
    </xdr:to>
    <xdr:cxnSp macro="">
      <xdr:nvCxnSpPr>
        <xdr:cNvPr id="750" name="直線コネクタ 749"/>
        <xdr:cNvCxnSpPr/>
      </xdr:nvCxnSpPr>
      <xdr:spPr>
        <a:xfrm>
          <a:off x="19545300" y="6529642"/>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51" name="フローチャート: 判断 750"/>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52" name="テキスト ボックス 751"/>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14542</xdr:rowOff>
    </xdr:from>
    <xdr:to>
      <xdr:col>102</xdr:col>
      <xdr:colOff>114300</xdr:colOff>
      <xdr:row>39</xdr:row>
      <xdr:rowOff>22161</xdr:rowOff>
    </xdr:to>
    <xdr:cxnSp macro="">
      <xdr:nvCxnSpPr>
        <xdr:cNvPr id="753" name="直線コネクタ 752"/>
        <xdr:cNvCxnSpPr/>
      </xdr:nvCxnSpPr>
      <xdr:spPr>
        <a:xfrm flipV="1">
          <a:off x="18656300" y="6529642"/>
          <a:ext cx="8890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4" name="フローチャート: 判断 753"/>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5" name="テキスト ボックス 754"/>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6" name="フローチャート: 判断 755"/>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7" name="テキスト ボックス 756"/>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xdr:rowOff>
    </xdr:from>
    <xdr:to>
      <xdr:col>116</xdr:col>
      <xdr:colOff>114300</xdr:colOff>
      <xdr:row>38</xdr:row>
      <xdr:rowOff>116205</xdr:rowOff>
    </xdr:to>
    <xdr:sp macro="" textlink="">
      <xdr:nvSpPr>
        <xdr:cNvPr id="763" name="楕円 762"/>
        <xdr:cNvSpPr/>
      </xdr:nvSpPr>
      <xdr:spPr>
        <a:xfrm>
          <a:off x="221107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164482</xdr:rowOff>
    </xdr:from>
    <xdr:ext cx="378565" cy="259045"/>
    <xdr:sp macro="" textlink="">
      <xdr:nvSpPr>
        <xdr:cNvPr id="764" name="投資及び出資金該当値テキスト"/>
        <xdr:cNvSpPr txBox="1"/>
      </xdr:nvSpPr>
      <xdr:spPr>
        <a:xfrm>
          <a:off x="22212300" y="6508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41656</xdr:rowOff>
    </xdr:from>
    <xdr:to>
      <xdr:col>112</xdr:col>
      <xdr:colOff>38100</xdr:colOff>
      <xdr:row>38</xdr:row>
      <xdr:rowOff>143256</xdr:rowOff>
    </xdr:to>
    <xdr:sp macro="" textlink="">
      <xdr:nvSpPr>
        <xdr:cNvPr id="765" name="楕円 764"/>
        <xdr:cNvSpPr/>
      </xdr:nvSpPr>
      <xdr:spPr>
        <a:xfrm>
          <a:off x="212725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134383</xdr:rowOff>
    </xdr:from>
    <xdr:ext cx="378565" cy="259045"/>
    <xdr:sp macro="" textlink="">
      <xdr:nvSpPr>
        <xdr:cNvPr id="766" name="テキスト ボックス 765"/>
        <xdr:cNvSpPr txBox="1"/>
      </xdr:nvSpPr>
      <xdr:spPr>
        <a:xfrm>
          <a:off x="21134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46419</xdr:rowOff>
    </xdr:from>
    <xdr:to>
      <xdr:col>107</xdr:col>
      <xdr:colOff>101600</xdr:colOff>
      <xdr:row>38</xdr:row>
      <xdr:rowOff>148019</xdr:rowOff>
    </xdr:to>
    <xdr:sp macro="" textlink="">
      <xdr:nvSpPr>
        <xdr:cNvPr id="767" name="楕円 766"/>
        <xdr:cNvSpPr/>
      </xdr:nvSpPr>
      <xdr:spPr>
        <a:xfrm>
          <a:off x="20383500" y="65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139146</xdr:rowOff>
    </xdr:from>
    <xdr:ext cx="378565" cy="259045"/>
    <xdr:sp macro="" textlink="">
      <xdr:nvSpPr>
        <xdr:cNvPr id="768" name="テキスト ボックス 767"/>
        <xdr:cNvSpPr txBox="1"/>
      </xdr:nvSpPr>
      <xdr:spPr>
        <a:xfrm>
          <a:off x="20245017" y="66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135191</xdr:rowOff>
    </xdr:from>
    <xdr:to>
      <xdr:col>102</xdr:col>
      <xdr:colOff>165100</xdr:colOff>
      <xdr:row>38</xdr:row>
      <xdr:rowOff>65342</xdr:rowOff>
    </xdr:to>
    <xdr:sp macro="" textlink="">
      <xdr:nvSpPr>
        <xdr:cNvPr id="769" name="楕円 768"/>
        <xdr:cNvSpPr/>
      </xdr:nvSpPr>
      <xdr:spPr>
        <a:xfrm>
          <a:off x="19494500" y="6478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56469</xdr:rowOff>
    </xdr:from>
    <xdr:ext cx="469744" cy="259045"/>
    <xdr:sp macro="" textlink="">
      <xdr:nvSpPr>
        <xdr:cNvPr id="770" name="テキスト ボックス 769"/>
        <xdr:cNvSpPr txBox="1"/>
      </xdr:nvSpPr>
      <xdr:spPr>
        <a:xfrm>
          <a:off x="19310428" y="657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142811</xdr:rowOff>
    </xdr:from>
    <xdr:to>
      <xdr:col>98</xdr:col>
      <xdr:colOff>38100</xdr:colOff>
      <xdr:row>39</xdr:row>
      <xdr:rowOff>72961</xdr:rowOff>
    </xdr:to>
    <xdr:sp macro="" textlink="">
      <xdr:nvSpPr>
        <xdr:cNvPr id="771" name="楕円 770"/>
        <xdr:cNvSpPr/>
      </xdr:nvSpPr>
      <xdr:spPr>
        <a:xfrm>
          <a:off x="18605500" y="66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64088</xdr:rowOff>
    </xdr:from>
    <xdr:ext cx="378565" cy="259045"/>
    <xdr:sp macro="" textlink="">
      <xdr:nvSpPr>
        <xdr:cNvPr id="772" name="テキスト ボックス 771"/>
        <xdr:cNvSpPr txBox="1"/>
      </xdr:nvSpPr>
      <xdr:spPr>
        <a:xfrm>
          <a:off x="18467017" y="675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6" name="直線コネクタ 795"/>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7"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8" name="直線コネクタ 797"/>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9"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800" name="直線コネクタ 799"/>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142062</xdr:rowOff>
    </xdr:from>
    <xdr:to>
      <xdr:col>116</xdr:col>
      <xdr:colOff>63500</xdr:colOff>
      <xdr:row>57</xdr:row>
      <xdr:rowOff>155664</xdr:rowOff>
    </xdr:to>
    <xdr:cxnSp macro="">
      <xdr:nvCxnSpPr>
        <xdr:cNvPr id="801" name="直線コネクタ 800"/>
        <xdr:cNvCxnSpPr/>
      </xdr:nvCxnSpPr>
      <xdr:spPr>
        <a:xfrm>
          <a:off x="21323300" y="9914712"/>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802"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803" name="フローチャート: 判断 802"/>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101981</xdr:rowOff>
    </xdr:from>
    <xdr:to>
      <xdr:col>111</xdr:col>
      <xdr:colOff>177800</xdr:colOff>
      <xdr:row>57</xdr:row>
      <xdr:rowOff>142062</xdr:rowOff>
    </xdr:to>
    <xdr:cxnSp macro="">
      <xdr:nvCxnSpPr>
        <xdr:cNvPr id="804" name="直線コネクタ 803"/>
        <xdr:cNvCxnSpPr/>
      </xdr:nvCxnSpPr>
      <xdr:spPr>
        <a:xfrm>
          <a:off x="20434300" y="9874631"/>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5" name="フローチャート: 判断 804"/>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6" name="テキスト ボックス 805"/>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100609</xdr:rowOff>
    </xdr:from>
    <xdr:to>
      <xdr:col>107</xdr:col>
      <xdr:colOff>50800</xdr:colOff>
      <xdr:row>57</xdr:row>
      <xdr:rowOff>101981</xdr:rowOff>
    </xdr:to>
    <xdr:cxnSp macro="">
      <xdr:nvCxnSpPr>
        <xdr:cNvPr id="807" name="直線コネクタ 806"/>
        <xdr:cNvCxnSpPr/>
      </xdr:nvCxnSpPr>
      <xdr:spPr>
        <a:xfrm>
          <a:off x="19545300" y="98732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8" name="フローチャート: 判断 807"/>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9" name="テキスト ボックス 808"/>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79464</xdr:rowOff>
    </xdr:from>
    <xdr:to>
      <xdr:col>102</xdr:col>
      <xdr:colOff>114300</xdr:colOff>
      <xdr:row>57</xdr:row>
      <xdr:rowOff>100609</xdr:rowOff>
    </xdr:to>
    <xdr:cxnSp macro="">
      <xdr:nvCxnSpPr>
        <xdr:cNvPr id="810" name="直線コネクタ 809"/>
        <xdr:cNvCxnSpPr/>
      </xdr:nvCxnSpPr>
      <xdr:spPr>
        <a:xfrm>
          <a:off x="18656300" y="985211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11" name="フローチャート: 判断 810"/>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12" name="テキスト ボックス 811"/>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69964</xdr:rowOff>
    </xdr:from>
    <xdr:to>
      <xdr:col>98</xdr:col>
      <xdr:colOff>38100</xdr:colOff>
      <xdr:row>58</xdr:row>
      <xdr:rowOff>114</xdr:rowOff>
    </xdr:to>
    <xdr:sp macro="" textlink="">
      <xdr:nvSpPr>
        <xdr:cNvPr id="813" name="フローチャート: 判断 812"/>
        <xdr:cNvSpPr/>
      </xdr:nvSpPr>
      <xdr:spPr>
        <a:xfrm>
          <a:off x="18605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162691</xdr:rowOff>
    </xdr:from>
    <xdr:ext cx="469744" cy="259045"/>
    <xdr:sp macro="" textlink="">
      <xdr:nvSpPr>
        <xdr:cNvPr id="814" name="テキスト ボックス 813"/>
        <xdr:cNvSpPr txBox="1"/>
      </xdr:nvSpPr>
      <xdr:spPr>
        <a:xfrm>
          <a:off x="18421428" y="99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104864</xdr:rowOff>
    </xdr:from>
    <xdr:to>
      <xdr:col>116</xdr:col>
      <xdr:colOff>114300</xdr:colOff>
      <xdr:row>58</xdr:row>
      <xdr:rowOff>35014</xdr:rowOff>
    </xdr:to>
    <xdr:sp macro="" textlink="">
      <xdr:nvSpPr>
        <xdr:cNvPr id="820" name="楕円 819"/>
        <xdr:cNvSpPr/>
      </xdr:nvSpPr>
      <xdr:spPr>
        <a:xfrm>
          <a:off x="22110700" y="9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83291</xdr:rowOff>
    </xdr:from>
    <xdr:ext cx="469744" cy="259045"/>
    <xdr:sp macro="" textlink="">
      <xdr:nvSpPr>
        <xdr:cNvPr id="821" name="貸付金該当値テキスト"/>
        <xdr:cNvSpPr txBox="1"/>
      </xdr:nvSpPr>
      <xdr:spPr>
        <a:xfrm>
          <a:off x="22212300" y="985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91262</xdr:rowOff>
    </xdr:from>
    <xdr:to>
      <xdr:col>112</xdr:col>
      <xdr:colOff>38100</xdr:colOff>
      <xdr:row>58</xdr:row>
      <xdr:rowOff>21412</xdr:rowOff>
    </xdr:to>
    <xdr:sp macro="" textlink="">
      <xdr:nvSpPr>
        <xdr:cNvPr id="822" name="楕円 821"/>
        <xdr:cNvSpPr/>
      </xdr:nvSpPr>
      <xdr:spPr>
        <a:xfrm>
          <a:off x="21272500" y="98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12539</xdr:rowOff>
    </xdr:from>
    <xdr:ext cx="469744" cy="259045"/>
    <xdr:sp macro="" textlink="">
      <xdr:nvSpPr>
        <xdr:cNvPr id="823" name="テキスト ボックス 822"/>
        <xdr:cNvSpPr txBox="1"/>
      </xdr:nvSpPr>
      <xdr:spPr>
        <a:xfrm>
          <a:off x="21088428" y="995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51181</xdr:rowOff>
    </xdr:from>
    <xdr:to>
      <xdr:col>107</xdr:col>
      <xdr:colOff>101600</xdr:colOff>
      <xdr:row>57</xdr:row>
      <xdr:rowOff>152781</xdr:rowOff>
    </xdr:to>
    <xdr:sp macro="" textlink="">
      <xdr:nvSpPr>
        <xdr:cNvPr id="824" name="楕円 823"/>
        <xdr:cNvSpPr/>
      </xdr:nvSpPr>
      <xdr:spPr>
        <a:xfrm>
          <a:off x="20383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143908</xdr:rowOff>
    </xdr:from>
    <xdr:ext cx="469744" cy="259045"/>
    <xdr:sp macro="" textlink="">
      <xdr:nvSpPr>
        <xdr:cNvPr id="825" name="テキスト ボックス 824"/>
        <xdr:cNvSpPr txBox="1"/>
      </xdr:nvSpPr>
      <xdr:spPr>
        <a:xfrm>
          <a:off x="20199428" y="99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49809</xdr:rowOff>
    </xdr:from>
    <xdr:to>
      <xdr:col>102</xdr:col>
      <xdr:colOff>165100</xdr:colOff>
      <xdr:row>57</xdr:row>
      <xdr:rowOff>151409</xdr:rowOff>
    </xdr:to>
    <xdr:sp macro="" textlink="">
      <xdr:nvSpPr>
        <xdr:cNvPr id="826" name="楕円 825"/>
        <xdr:cNvSpPr/>
      </xdr:nvSpPr>
      <xdr:spPr>
        <a:xfrm>
          <a:off x="194945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142536</xdr:rowOff>
    </xdr:from>
    <xdr:ext cx="469744" cy="259045"/>
    <xdr:sp macro="" textlink="">
      <xdr:nvSpPr>
        <xdr:cNvPr id="827" name="テキスト ボックス 826"/>
        <xdr:cNvSpPr txBox="1"/>
      </xdr:nvSpPr>
      <xdr:spPr>
        <a:xfrm>
          <a:off x="19310428" y="991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28664</xdr:rowOff>
    </xdr:from>
    <xdr:to>
      <xdr:col>98</xdr:col>
      <xdr:colOff>38100</xdr:colOff>
      <xdr:row>57</xdr:row>
      <xdr:rowOff>130264</xdr:rowOff>
    </xdr:to>
    <xdr:sp macro="" textlink="">
      <xdr:nvSpPr>
        <xdr:cNvPr id="828" name="楕円 827"/>
        <xdr:cNvSpPr/>
      </xdr:nvSpPr>
      <xdr:spPr>
        <a:xfrm>
          <a:off x="18605500" y="98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146791</xdr:rowOff>
    </xdr:from>
    <xdr:ext cx="469744" cy="259045"/>
    <xdr:sp macro="" textlink="">
      <xdr:nvSpPr>
        <xdr:cNvPr id="829" name="テキスト ボックス 828"/>
        <xdr:cNvSpPr txBox="1"/>
      </xdr:nvSpPr>
      <xdr:spPr>
        <a:xfrm>
          <a:off x="18421428" y="957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52" name="直線コネクタ 851"/>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53"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54" name="直線コネクタ 853"/>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5"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6" name="直線コネクタ 855"/>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68743</xdr:rowOff>
    </xdr:from>
    <xdr:to>
      <xdr:col>116</xdr:col>
      <xdr:colOff>63500</xdr:colOff>
      <xdr:row>76</xdr:row>
      <xdr:rowOff>123196</xdr:rowOff>
    </xdr:to>
    <xdr:cxnSp macro="">
      <xdr:nvCxnSpPr>
        <xdr:cNvPr id="857" name="直線コネクタ 856"/>
        <xdr:cNvCxnSpPr/>
      </xdr:nvCxnSpPr>
      <xdr:spPr>
        <a:xfrm flipV="1">
          <a:off x="21323300" y="13098943"/>
          <a:ext cx="8382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7718</xdr:rowOff>
    </xdr:from>
    <xdr:ext cx="534377" cy="259045"/>
    <xdr:sp macro="" textlink="">
      <xdr:nvSpPr>
        <xdr:cNvPr id="858" name="繰出金平均値テキスト"/>
        <xdr:cNvSpPr txBox="1"/>
      </xdr:nvSpPr>
      <xdr:spPr>
        <a:xfrm>
          <a:off x="22212300" y="1269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9" name="フローチャート: 判断 858"/>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123196</xdr:rowOff>
    </xdr:from>
    <xdr:to>
      <xdr:col>111</xdr:col>
      <xdr:colOff>177800</xdr:colOff>
      <xdr:row>76</xdr:row>
      <xdr:rowOff>163657</xdr:rowOff>
    </xdr:to>
    <xdr:cxnSp macro="">
      <xdr:nvCxnSpPr>
        <xdr:cNvPr id="860" name="直線コネクタ 859"/>
        <xdr:cNvCxnSpPr/>
      </xdr:nvCxnSpPr>
      <xdr:spPr>
        <a:xfrm flipV="1">
          <a:off x="20434300" y="13153396"/>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61" name="フローチャート: 判断 860"/>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111015</xdr:rowOff>
    </xdr:from>
    <xdr:ext cx="534377" cy="259045"/>
    <xdr:sp macro="" textlink="">
      <xdr:nvSpPr>
        <xdr:cNvPr id="862" name="テキスト ボックス 861"/>
        <xdr:cNvSpPr txBox="1"/>
      </xdr:nvSpPr>
      <xdr:spPr>
        <a:xfrm>
          <a:off x="21056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100107</xdr:rowOff>
    </xdr:from>
    <xdr:to>
      <xdr:col>107</xdr:col>
      <xdr:colOff>50800</xdr:colOff>
      <xdr:row>76</xdr:row>
      <xdr:rowOff>163657</xdr:rowOff>
    </xdr:to>
    <xdr:cxnSp macro="">
      <xdr:nvCxnSpPr>
        <xdr:cNvPr id="863" name="直線コネクタ 862"/>
        <xdr:cNvCxnSpPr/>
      </xdr:nvCxnSpPr>
      <xdr:spPr>
        <a:xfrm>
          <a:off x="19545300" y="13130307"/>
          <a:ext cx="8890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64" name="フローチャート: 判断 863"/>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78599</xdr:rowOff>
    </xdr:from>
    <xdr:ext cx="534377" cy="259045"/>
    <xdr:sp macro="" textlink="">
      <xdr:nvSpPr>
        <xdr:cNvPr id="865" name="テキスト ボックス 864"/>
        <xdr:cNvSpPr txBox="1"/>
      </xdr:nvSpPr>
      <xdr:spPr>
        <a:xfrm>
          <a:off x="20167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119035</xdr:rowOff>
    </xdr:from>
    <xdr:to>
      <xdr:col>102</xdr:col>
      <xdr:colOff>114300</xdr:colOff>
      <xdr:row>76</xdr:row>
      <xdr:rowOff>100107</xdr:rowOff>
    </xdr:to>
    <xdr:cxnSp macro="">
      <xdr:nvCxnSpPr>
        <xdr:cNvPr id="866" name="直線コネクタ 865"/>
        <xdr:cNvCxnSpPr/>
      </xdr:nvCxnSpPr>
      <xdr:spPr>
        <a:xfrm>
          <a:off x="18656300" y="12806335"/>
          <a:ext cx="889000" cy="3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7" name="フローチャート: 判断 866"/>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69044</xdr:rowOff>
    </xdr:from>
    <xdr:ext cx="534377" cy="259045"/>
    <xdr:sp macro="" textlink="">
      <xdr:nvSpPr>
        <xdr:cNvPr id="868" name="テキスト ボックス 867"/>
        <xdr:cNvSpPr txBox="1"/>
      </xdr:nvSpPr>
      <xdr:spPr>
        <a:xfrm>
          <a:off x="19278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9" name="フローチャート: 判断 868"/>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33886</xdr:rowOff>
    </xdr:from>
    <xdr:ext cx="534377" cy="259045"/>
    <xdr:sp macro="" textlink="">
      <xdr:nvSpPr>
        <xdr:cNvPr id="870" name="テキスト ボックス 869"/>
        <xdr:cNvSpPr txBox="1"/>
      </xdr:nvSpPr>
      <xdr:spPr>
        <a:xfrm>
          <a:off x="18389111" y="12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17943</xdr:rowOff>
    </xdr:from>
    <xdr:to>
      <xdr:col>116</xdr:col>
      <xdr:colOff>114300</xdr:colOff>
      <xdr:row>76</xdr:row>
      <xdr:rowOff>119543</xdr:rowOff>
    </xdr:to>
    <xdr:sp macro="" textlink="">
      <xdr:nvSpPr>
        <xdr:cNvPr id="876" name="楕円 875"/>
        <xdr:cNvSpPr/>
      </xdr:nvSpPr>
      <xdr:spPr>
        <a:xfrm>
          <a:off x="22110700" y="1304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167820</xdr:rowOff>
    </xdr:from>
    <xdr:ext cx="534377" cy="259045"/>
    <xdr:sp macro="" textlink="">
      <xdr:nvSpPr>
        <xdr:cNvPr id="877" name="繰出金該当値テキスト"/>
        <xdr:cNvSpPr txBox="1"/>
      </xdr:nvSpPr>
      <xdr:spPr>
        <a:xfrm>
          <a:off x="22212300" y="1302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72396</xdr:rowOff>
    </xdr:from>
    <xdr:to>
      <xdr:col>112</xdr:col>
      <xdr:colOff>38100</xdr:colOff>
      <xdr:row>77</xdr:row>
      <xdr:rowOff>2546</xdr:rowOff>
    </xdr:to>
    <xdr:sp macro="" textlink="">
      <xdr:nvSpPr>
        <xdr:cNvPr id="878" name="楕円 877"/>
        <xdr:cNvSpPr/>
      </xdr:nvSpPr>
      <xdr:spPr>
        <a:xfrm>
          <a:off x="21272500" y="13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165123</xdr:rowOff>
    </xdr:from>
    <xdr:ext cx="534377" cy="259045"/>
    <xdr:sp macro="" textlink="">
      <xdr:nvSpPr>
        <xdr:cNvPr id="879" name="テキスト ボックス 878"/>
        <xdr:cNvSpPr txBox="1"/>
      </xdr:nvSpPr>
      <xdr:spPr>
        <a:xfrm>
          <a:off x="21056111" y="131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112857</xdr:rowOff>
    </xdr:from>
    <xdr:to>
      <xdr:col>107</xdr:col>
      <xdr:colOff>101600</xdr:colOff>
      <xdr:row>77</xdr:row>
      <xdr:rowOff>43007</xdr:rowOff>
    </xdr:to>
    <xdr:sp macro="" textlink="">
      <xdr:nvSpPr>
        <xdr:cNvPr id="880" name="楕円 879"/>
        <xdr:cNvSpPr/>
      </xdr:nvSpPr>
      <xdr:spPr>
        <a:xfrm>
          <a:off x="203835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34134</xdr:rowOff>
    </xdr:from>
    <xdr:ext cx="534377" cy="259045"/>
    <xdr:sp macro="" textlink="">
      <xdr:nvSpPr>
        <xdr:cNvPr id="881" name="テキスト ボックス 880"/>
        <xdr:cNvSpPr txBox="1"/>
      </xdr:nvSpPr>
      <xdr:spPr>
        <a:xfrm>
          <a:off x="20167111" y="1323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49307</xdr:rowOff>
    </xdr:from>
    <xdr:to>
      <xdr:col>102</xdr:col>
      <xdr:colOff>165100</xdr:colOff>
      <xdr:row>76</xdr:row>
      <xdr:rowOff>150907</xdr:rowOff>
    </xdr:to>
    <xdr:sp macro="" textlink="">
      <xdr:nvSpPr>
        <xdr:cNvPr id="882" name="楕円 881"/>
        <xdr:cNvSpPr/>
      </xdr:nvSpPr>
      <xdr:spPr>
        <a:xfrm>
          <a:off x="19494500" y="130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142034</xdr:rowOff>
    </xdr:from>
    <xdr:ext cx="534377" cy="259045"/>
    <xdr:sp macro="" textlink="">
      <xdr:nvSpPr>
        <xdr:cNvPr id="883" name="テキスト ボックス 882"/>
        <xdr:cNvSpPr txBox="1"/>
      </xdr:nvSpPr>
      <xdr:spPr>
        <a:xfrm>
          <a:off x="19278111" y="131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68235</xdr:rowOff>
    </xdr:from>
    <xdr:to>
      <xdr:col>98</xdr:col>
      <xdr:colOff>38100</xdr:colOff>
      <xdr:row>74</xdr:row>
      <xdr:rowOff>169835</xdr:rowOff>
    </xdr:to>
    <xdr:sp macro="" textlink="">
      <xdr:nvSpPr>
        <xdr:cNvPr id="884" name="楕円 883"/>
        <xdr:cNvSpPr/>
      </xdr:nvSpPr>
      <xdr:spPr>
        <a:xfrm>
          <a:off x="18605500" y="127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160962</xdr:rowOff>
    </xdr:from>
    <xdr:ext cx="534377" cy="259045"/>
    <xdr:sp macro="" textlink="">
      <xdr:nvSpPr>
        <xdr:cNvPr id="885" name="テキスト ボックス 884"/>
        <xdr:cNvSpPr txBox="1"/>
      </xdr:nvSpPr>
      <xdr:spPr>
        <a:xfrm>
          <a:off x="18389111" y="128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75,650</a:t>
          </a:r>
          <a:r>
            <a:rPr kumimoji="1" lang="ja-JP" altLang="en-US" sz="1300">
              <a:latin typeface="ＭＳ Ｐゴシック" panose="020B0600070205080204" pitchFamily="50" charset="-128"/>
              <a:ea typeface="ＭＳ Ｐゴシック" panose="020B0600070205080204" pitchFamily="50" charset="-128"/>
            </a:rPr>
            <a:t>円と類似団体の平均の</a:t>
          </a:r>
          <a:r>
            <a:rPr kumimoji="1" lang="en-US" altLang="ja-JP" sz="1300">
              <a:latin typeface="ＭＳ Ｐゴシック" panose="020B0600070205080204" pitchFamily="50" charset="-128"/>
              <a:ea typeface="ＭＳ Ｐゴシック" panose="020B0600070205080204" pitchFamily="50" charset="-128"/>
            </a:rPr>
            <a:t>59,644</a:t>
          </a:r>
          <a:r>
            <a:rPr kumimoji="1" lang="ja-JP" altLang="en-US" sz="1300">
              <a:latin typeface="ＭＳ Ｐゴシック" panose="020B0600070205080204" pitchFamily="50" charset="-128"/>
              <a:ea typeface="ＭＳ Ｐゴシック" panose="020B0600070205080204" pitchFamily="50" charset="-128"/>
            </a:rPr>
            <a:t>円と比較して高くなっているが、主な要因は、近隣市町から常備消防業務を受託しているためである。今後も、事務事業の見直しや職員の適正配置により、人件費の抑制に努める。</a:t>
          </a:r>
        </a:p>
        <a:p>
          <a:r>
            <a:rPr kumimoji="1" lang="ja-JP" altLang="en-US" sz="1300">
              <a:latin typeface="ＭＳ Ｐゴシック" panose="020B0600070205080204" pitchFamily="50" charset="-128"/>
              <a:ea typeface="ＭＳ Ｐゴシック" panose="020B0600070205080204" pitchFamily="50" charset="-128"/>
            </a:rPr>
            <a:t>・物件費は、平成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月豪雨に伴う災害廃棄物処理に係る経費等が増加したため、例年に比べて増加率が大きくなっている。今後も、効率的な施設管理等によるコスト削減に努める。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・普通建設事業費は、美術館の整備及び運動公園の改修等に係る経費が増加したため、前年度と比較して増加している。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月豪雨に伴う災害対応のため、類似団体と比較して高い水準となっているが、事業進捗に伴い前年度と比較して減少している。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46,669</a:t>
          </a:r>
          <a:r>
            <a:rPr kumimoji="1" lang="ja-JP" altLang="en-US" sz="1300">
              <a:latin typeface="ＭＳ Ｐゴシック" panose="020B0600070205080204" pitchFamily="50" charset="-128"/>
              <a:ea typeface="ＭＳ Ｐゴシック" panose="020B0600070205080204" pitchFamily="50" charset="-128"/>
            </a:rPr>
            <a:t>円と類似団体の平均</a:t>
          </a:r>
          <a:r>
            <a:rPr kumimoji="1" lang="en-US" altLang="ja-JP" sz="1300">
              <a:latin typeface="ＭＳ Ｐゴシック" panose="020B0600070205080204" pitchFamily="50" charset="-128"/>
              <a:ea typeface="ＭＳ Ｐゴシック" panose="020B0600070205080204" pitchFamily="50" charset="-128"/>
            </a:rPr>
            <a:t>36,865</a:t>
          </a:r>
          <a:r>
            <a:rPr kumimoji="1" lang="ja-JP" altLang="en-US" sz="1300">
              <a:latin typeface="ＭＳ Ｐゴシック" panose="020B0600070205080204" pitchFamily="50" charset="-128"/>
              <a:ea typeface="ＭＳ Ｐゴシック" panose="020B0600070205080204" pitchFamily="50" charset="-128"/>
            </a:rPr>
            <a:t>円に比べ高くなっている。今後も将来への負担を考慮した地方債の発行に努める。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広島県東広島市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188,779
180,852
635.16
82,709,676
77,431,980
3,520,646
44,786,354
74,403,746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133985</xdr:rowOff>
    </xdr:from>
    <xdr:to>
      <xdr:col>24</xdr:col>
      <xdr:colOff>63500</xdr:colOff>
      <xdr:row>36</xdr:row>
      <xdr:rowOff>67310</xdr:rowOff>
    </xdr:to>
    <xdr:cxnSp macro="">
      <xdr:nvCxnSpPr>
        <xdr:cNvPr id="61" name="直線コネクタ 60"/>
        <xdr:cNvCxnSpPr/>
      </xdr:nvCxnSpPr>
      <xdr:spPr>
        <a:xfrm>
          <a:off x="3797300" y="613473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469744" cy="259045"/>
    <xdr:sp macro="" textlink="">
      <xdr:nvSpPr>
        <xdr:cNvPr id="62" name="議会費平均値テキスト"/>
        <xdr:cNvSpPr txBox="1"/>
      </xdr:nvSpPr>
      <xdr:spPr>
        <a:xfrm>
          <a:off x="4686300" y="6009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84455</xdr:rowOff>
    </xdr:from>
    <xdr:to>
      <xdr:col>19</xdr:col>
      <xdr:colOff>177800</xdr:colOff>
      <xdr:row>35</xdr:row>
      <xdr:rowOff>133985</xdr:rowOff>
    </xdr:to>
    <xdr:cxnSp macro="">
      <xdr:nvCxnSpPr>
        <xdr:cNvPr id="64" name="直線コネクタ 63"/>
        <xdr:cNvCxnSpPr/>
      </xdr:nvCxnSpPr>
      <xdr:spPr>
        <a:xfrm>
          <a:off x="2908300" y="60852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42562</xdr:rowOff>
    </xdr:from>
    <xdr:ext cx="469744" cy="259045"/>
    <xdr:sp macro="" textlink="">
      <xdr:nvSpPr>
        <xdr:cNvPr id="66" name="テキスト ボックス 65"/>
        <xdr:cNvSpPr txBox="1"/>
      </xdr:nvSpPr>
      <xdr:spPr>
        <a:xfrm>
          <a:off x="3562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59690</xdr:rowOff>
    </xdr:from>
    <xdr:to>
      <xdr:col>15</xdr:col>
      <xdr:colOff>50800</xdr:colOff>
      <xdr:row>35</xdr:row>
      <xdr:rowOff>84455</xdr:rowOff>
    </xdr:to>
    <xdr:cxnSp macro="">
      <xdr:nvCxnSpPr>
        <xdr:cNvPr id="67" name="直線コネクタ 66"/>
        <xdr:cNvCxnSpPr/>
      </xdr:nvCxnSpPr>
      <xdr:spPr>
        <a:xfrm>
          <a:off x="2019300" y="60604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63517</xdr:rowOff>
    </xdr:from>
    <xdr:ext cx="469744" cy="259045"/>
    <xdr:sp macro="" textlink="">
      <xdr:nvSpPr>
        <xdr:cNvPr id="69" name="テキスト ボックス 68"/>
        <xdr:cNvSpPr txBox="1"/>
      </xdr:nvSpPr>
      <xdr:spPr>
        <a:xfrm>
          <a:off x="267342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113030</xdr:rowOff>
    </xdr:from>
    <xdr:to>
      <xdr:col>10</xdr:col>
      <xdr:colOff>114300</xdr:colOff>
      <xdr:row>35</xdr:row>
      <xdr:rowOff>59690</xdr:rowOff>
    </xdr:to>
    <xdr:cxnSp macro="">
      <xdr:nvCxnSpPr>
        <xdr:cNvPr id="70" name="直線コネクタ 69"/>
        <xdr:cNvCxnSpPr/>
      </xdr:nvCxnSpPr>
      <xdr:spPr>
        <a:xfrm>
          <a:off x="1130300" y="57708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27322</xdr:rowOff>
    </xdr:from>
    <xdr:ext cx="469744" cy="259045"/>
    <xdr:sp macro="" textlink="">
      <xdr:nvSpPr>
        <xdr:cNvPr id="72" name="テキスト ボックス 71"/>
        <xdr:cNvSpPr txBox="1"/>
      </xdr:nvSpPr>
      <xdr:spPr>
        <a:xfrm>
          <a:off x="1784428"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73" name="フローチャート: 判断 72"/>
        <xdr:cNvSpPr/>
      </xdr:nvSpPr>
      <xdr:spPr>
        <a:xfrm>
          <a:off x="1079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6367</xdr:rowOff>
    </xdr:from>
    <xdr:ext cx="469744" cy="259045"/>
    <xdr:sp macro="" textlink="">
      <xdr:nvSpPr>
        <xdr:cNvPr id="74" name="テキスト ボックス 73"/>
        <xdr:cNvSpPr txBox="1"/>
      </xdr:nvSpPr>
      <xdr:spPr>
        <a:xfrm>
          <a:off x="895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16510</xdr:rowOff>
    </xdr:from>
    <xdr:to>
      <xdr:col>24</xdr:col>
      <xdr:colOff>114300</xdr:colOff>
      <xdr:row>36</xdr:row>
      <xdr:rowOff>118110</xdr:rowOff>
    </xdr:to>
    <xdr:sp macro="" textlink="">
      <xdr:nvSpPr>
        <xdr:cNvPr id="80" name="楕円 79"/>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469744" cy="259045"/>
    <xdr:sp macro="" textlink="">
      <xdr:nvSpPr>
        <xdr:cNvPr id="81" name="議会費該当値テキスト"/>
        <xdr:cNvSpPr txBox="1"/>
      </xdr:nvSpPr>
      <xdr:spPr>
        <a:xfrm>
          <a:off x="4686300"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83185</xdr:rowOff>
    </xdr:from>
    <xdr:to>
      <xdr:col>20</xdr:col>
      <xdr:colOff>38100</xdr:colOff>
      <xdr:row>36</xdr:row>
      <xdr:rowOff>13335</xdr:rowOff>
    </xdr:to>
    <xdr:sp macro="" textlink="">
      <xdr:nvSpPr>
        <xdr:cNvPr id="82" name="楕円 81"/>
        <xdr:cNvSpPr/>
      </xdr:nvSpPr>
      <xdr:spPr>
        <a:xfrm>
          <a:off x="3746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29862</xdr:rowOff>
    </xdr:from>
    <xdr:ext cx="469744" cy="259045"/>
    <xdr:sp macro="" textlink="">
      <xdr:nvSpPr>
        <xdr:cNvPr id="83" name="テキスト ボックス 82"/>
        <xdr:cNvSpPr txBox="1"/>
      </xdr:nvSpPr>
      <xdr:spPr>
        <a:xfrm>
          <a:off x="3562428" y="585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33655</xdr:rowOff>
    </xdr:from>
    <xdr:to>
      <xdr:col>15</xdr:col>
      <xdr:colOff>101600</xdr:colOff>
      <xdr:row>35</xdr:row>
      <xdr:rowOff>135255</xdr:rowOff>
    </xdr:to>
    <xdr:sp macro="" textlink="">
      <xdr:nvSpPr>
        <xdr:cNvPr id="84" name="楕円 83"/>
        <xdr:cNvSpPr/>
      </xdr:nvSpPr>
      <xdr:spPr>
        <a:xfrm>
          <a:off x="2857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151782</xdr:rowOff>
    </xdr:from>
    <xdr:ext cx="469744" cy="259045"/>
    <xdr:sp macro="" textlink="">
      <xdr:nvSpPr>
        <xdr:cNvPr id="85" name="テキスト ボックス 84"/>
        <xdr:cNvSpPr txBox="1"/>
      </xdr:nvSpPr>
      <xdr:spPr>
        <a:xfrm>
          <a:off x="2673428" y="580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xdr:rowOff>
    </xdr:from>
    <xdr:to>
      <xdr:col>10</xdr:col>
      <xdr:colOff>165100</xdr:colOff>
      <xdr:row>35</xdr:row>
      <xdr:rowOff>110490</xdr:rowOff>
    </xdr:to>
    <xdr:sp macro="" textlink="">
      <xdr:nvSpPr>
        <xdr:cNvPr id="86" name="楕円 85"/>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127017</xdr:rowOff>
    </xdr:from>
    <xdr:ext cx="469744" cy="259045"/>
    <xdr:sp macro="" textlink="">
      <xdr:nvSpPr>
        <xdr:cNvPr id="87" name="テキスト ボックス 86"/>
        <xdr:cNvSpPr txBox="1"/>
      </xdr:nvSpPr>
      <xdr:spPr>
        <a:xfrm>
          <a:off x="1784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62230</xdr:rowOff>
    </xdr:from>
    <xdr:to>
      <xdr:col>6</xdr:col>
      <xdr:colOff>38100</xdr:colOff>
      <xdr:row>33</xdr:row>
      <xdr:rowOff>163830</xdr:rowOff>
    </xdr:to>
    <xdr:sp macro="" textlink="">
      <xdr:nvSpPr>
        <xdr:cNvPr id="88" name="楕円 87"/>
        <xdr:cNvSpPr/>
      </xdr:nvSpPr>
      <xdr:spPr>
        <a:xfrm>
          <a:off x="1079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8907</xdr:rowOff>
    </xdr:from>
    <xdr:ext cx="469744" cy="259045"/>
    <xdr:sp macro="" textlink="">
      <xdr:nvSpPr>
        <xdr:cNvPr id="89" name="テキスト ボックス 88"/>
        <xdr:cNvSpPr txBox="1"/>
      </xdr:nvSpPr>
      <xdr:spPr>
        <a:xfrm>
          <a:off x="895428"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120429</xdr:rowOff>
    </xdr:from>
    <xdr:to>
      <xdr:col>24</xdr:col>
      <xdr:colOff>63500</xdr:colOff>
      <xdr:row>55</xdr:row>
      <xdr:rowOff>122144</xdr:rowOff>
    </xdr:to>
    <xdr:cxnSp macro="">
      <xdr:nvCxnSpPr>
        <xdr:cNvPr id="117" name="直線コネクタ 116"/>
        <xdr:cNvCxnSpPr/>
      </xdr:nvCxnSpPr>
      <xdr:spPr>
        <a:xfrm>
          <a:off x="3797300" y="955017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54320</xdr:rowOff>
    </xdr:from>
    <xdr:ext cx="534377" cy="259045"/>
    <xdr:sp macro="" textlink="">
      <xdr:nvSpPr>
        <xdr:cNvPr id="118" name="総務費平均値テキスト"/>
        <xdr:cNvSpPr txBox="1"/>
      </xdr:nvSpPr>
      <xdr:spPr>
        <a:xfrm>
          <a:off x="4686300" y="948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120429</xdr:rowOff>
    </xdr:from>
    <xdr:to>
      <xdr:col>19</xdr:col>
      <xdr:colOff>177800</xdr:colOff>
      <xdr:row>55</xdr:row>
      <xdr:rowOff>147358</xdr:rowOff>
    </xdr:to>
    <xdr:cxnSp macro="">
      <xdr:nvCxnSpPr>
        <xdr:cNvPr id="120" name="直線コネクタ 119"/>
        <xdr:cNvCxnSpPr/>
      </xdr:nvCxnSpPr>
      <xdr:spPr>
        <a:xfrm flipV="1">
          <a:off x="2908300" y="9550179"/>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66984</xdr:rowOff>
    </xdr:from>
    <xdr:ext cx="534377" cy="259045"/>
    <xdr:sp macro="" textlink="">
      <xdr:nvSpPr>
        <xdr:cNvPr id="122" name="テキスト ボックス 121"/>
        <xdr:cNvSpPr txBox="1"/>
      </xdr:nvSpPr>
      <xdr:spPr>
        <a:xfrm>
          <a:off x="3530111" y="9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72012</xdr:rowOff>
    </xdr:from>
    <xdr:to>
      <xdr:col>15</xdr:col>
      <xdr:colOff>50800</xdr:colOff>
      <xdr:row>55</xdr:row>
      <xdr:rowOff>147358</xdr:rowOff>
    </xdr:to>
    <xdr:cxnSp macro="">
      <xdr:nvCxnSpPr>
        <xdr:cNvPr id="123" name="直線コネクタ 122"/>
        <xdr:cNvCxnSpPr/>
      </xdr:nvCxnSpPr>
      <xdr:spPr>
        <a:xfrm>
          <a:off x="2019300" y="9501762"/>
          <a:ext cx="889000" cy="7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55463</xdr:rowOff>
    </xdr:from>
    <xdr:ext cx="534377" cy="259045"/>
    <xdr:sp macro="" textlink="">
      <xdr:nvSpPr>
        <xdr:cNvPr id="125" name="テキスト ボックス 124"/>
        <xdr:cNvSpPr txBox="1"/>
      </xdr:nvSpPr>
      <xdr:spPr>
        <a:xfrm>
          <a:off x="2641111" y="96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22016</xdr:rowOff>
    </xdr:from>
    <xdr:to>
      <xdr:col>10</xdr:col>
      <xdr:colOff>114300</xdr:colOff>
      <xdr:row>55</xdr:row>
      <xdr:rowOff>72012</xdr:rowOff>
    </xdr:to>
    <xdr:cxnSp macro="">
      <xdr:nvCxnSpPr>
        <xdr:cNvPr id="126" name="直線コネクタ 125"/>
        <xdr:cNvCxnSpPr/>
      </xdr:nvCxnSpPr>
      <xdr:spPr>
        <a:xfrm>
          <a:off x="1130300" y="8937416"/>
          <a:ext cx="889000" cy="5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169191</xdr:rowOff>
    </xdr:from>
    <xdr:ext cx="534377" cy="259045"/>
    <xdr:sp macro="" textlink="">
      <xdr:nvSpPr>
        <xdr:cNvPr id="128" name="テキスト ボックス 127"/>
        <xdr:cNvSpPr txBox="1"/>
      </xdr:nvSpPr>
      <xdr:spPr>
        <a:xfrm>
          <a:off x="1752111" y="95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126717</xdr:rowOff>
    </xdr:from>
    <xdr:ext cx="534377" cy="259045"/>
    <xdr:sp macro="" textlink="">
      <xdr:nvSpPr>
        <xdr:cNvPr id="130" name="テキスト ボックス 129"/>
        <xdr:cNvSpPr txBox="1"/>
      </xdr:nvSpPr>
      <xdr:spPr>
        <a:xfrm>
          <a:off x="863111" y="955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71344</xdr:rowOff>
    </xdr:from>
    <xdr:to>
      <xdr:col>24</xdr:col>
      <xdr:colOff>114300</xdr:colOff>
      <xdr:row>56</xdr:row>
      <xdr:rowOff>1494</xdr:rowOff>
    </xdr:to>
    <xdr:sp macro="" textlink="">
      <xdr:nvSpPr>
        <xdr:cNvPr id="136" name="楕円 135"/>
        <xdr:cNvSpPr/>
      </xdr:nvSpPr>
      <xdr:spPr>
        <a:xfrm>
          <a:off x="4584700" y="950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94221</xdr:rowOff>
    </xdr:from>
    <xdr:ext cx="534377" cy="259045"/>
    <xdr:sp macro="" textlink="">
      <xdr:nvSpPr>
        <xdr:cNvPr id="137" name="総務費該当値テキスト"/>
        <xdr:cNvSpPr txBox="1"/>
      </xdr:nvSpPr>
      <xdr:spPr>
        <a:xfrm>
          <a:off x="4686300" y="935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69629</xdr:rowOff>
    </xdr:from>
    <xdr:to>
      <xdr:col>20</xdr:col>
      <xdr:colOff>38100</xdr:colOff>
      <xdr:row>55</xdr:row>
      <xdr:rowOff>171229</xdr:rowOff>
    </xdr:to>
    <xdr:sp macro="" textlink="">
      <xdr:nvSpPr>
        <xdr:cNvPr id="138" name="楕円 137"/>
        <xdr:cNvSpPr/>
      </xdr:nvSpPr>
      <xdr:spPr>
        <a:xfrm>
          <a:off x="3746500" y="94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16306</xdr:rowOff>
    </xdr:from>
    <xdr:ext cx="534377" cy="259045"/>
    <xdr:sp macro="" textlink="">
      <xdr:nvSpPr>
        <xdr:cNvPr id="139" name="テキスト ボックス 138"/>
        <xdr:cNvSpPr txBox="1"/>
      </xdr:nvSpPr>
      <xdr:spPr>
        <a:xfrm>
          <a:off x="3530111" y="92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96558</xdr:rowOff>
    </xdr:from>
    <xdr:to>
      <xdr:col>15</xdr:col>
      <xdr:colOff>101600</xdr:colOff>
      <xdr:row>56</xdr:row>
      <xdr:rowOff>26708</xdr:rowOff>
    </xdr:to>
    <xdr:sp macro="" textlink="">
      <xdr:nvSpPr>
        <xdr:cNvPr id="140" name="楕円 139"/>
        <xdr:cNvSpPr/>
      </xdr:nvSpPr>
      <xdr:spPr>
        <a:xfrm>
          <a:off x="2857500" y="95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43235</xdr:rowOff>
    </xdr:from>
    <xdr:ext cx="534377" cy="259045"/>
    <xdr:sp macro="" textlink="">
      <xdr:nvSpPr>
        <xdr:cNvPr id="141" name="テキスト ボックス 140"/>
        <xdr:cNvSpPr txBox="1"/>
      </xdr:nvSpPr>
      <xdr:spPr>
        <a:xfrm>
          <a:off x="2641111" y="930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21212</xdr:rowOff>
    </xdr:from>
    <xdr:to>
      <xdr:col>10</xdr:col>
      <xdr:colOff>165100</xdr:colOff>
      <xdr:row>55</xdr:row>
      <xdr:rowOff>122812</xdr:rowOff>
    </xdr:to>
    <xdr:sp macro="" textlink="">
      <xdr:nvSpPr>
        <xdr:cNvPr id="142" name="楕円 141"/>
        <xdr:cNvSpPr/>
      </xdr:nvSpPr>
      <xdr:spPr>
        <a:xfrm>
          <a:off x="1968500" y="94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139339</xdr:rowOff>
    </xdr:from>
    <xdr:ext cx="534377" cy="259045"/>
    <xdr:sp macro="" textlink="">
      <xdr:nvSpPr>
        <xdr:cNvPr id="143" name="テキスト ボックス 142"/>
        <xdr:cNvSpPr txBox="1"/>
      </xdr:nvSpPr>
      <xdr:spPr>
        <a:xfrm>
          <a:off x="1752111" y="922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142666</xdr:rowOff>
    </xdr:from>
    <xdr:to>
      <xdr:col>6</xdr:col>
      <xdr:colOff>38100</xdr:colOff>
      <xdr:row>52</xdr:row>
      <xdr:rowOff>72816</xdr:rowOff>
    </xdr:to>
    <xdr:sp macro="" textlink="">
      <xdr:nvSpPr>
        <xdr:cNvPr id="144" name="楕円 143"/>
        <xdr:cNvSpPr/>
      </xdr:nvSpPr>
      <xdr:spPr>
        <a:xfrm>
          <a:off x="1079500" y="88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89343</xdr:rowOff>
    </xdr:from>
    <xdr:ext cx="534377" cy="259045"/>
    <xdr:sp macro="" textlink="">
      <xdr:nvSpPr>
        <xdr:cNvPr id="145" name="テキスト ボックス 144"/>
        <xdr:cNvSpPr txBox="1"/>
      </xdr:nvSpPr>
      <xdr:spPr>
        <a:xfrm>
          <a:off x="863111" y="866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135791</xdr:rowOff>
    </xdr:from>
    <xdr:to>
      <xdr:col>24</xdr:col>
      <xdr:colOff>63500</xdr:colOff>
      <xdr:row>76</xdr:row>
      <xdr:rowOff>22383</xdr:rowOff>
    </xdr:to>
    <xdr:cxnSp macro="">
      <xdr:nvCxnSpPr>
        <xdr:cNvPr id="173" name="直線コネクタ 172"/>
        <xdr:cNvCxnSpPr/>
      </xdr:nvCxnSpPr>
      <xdr:spPr>
        <a:xfrm flipV="1">
          <a:off x="3797300" y="12994541"/>
          <a:ext cx="8382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4" name="民生費平均値テキスト"/>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22383</xdr:rowOff>
    </xdr:from>
    <xdr:to>
      <xdr:col>19</xdr:col>
      <xdr:colOff>177800</xdr:colOff>
      <xdr:row>77</xdr:row>
      <xdr:rowOff>22245</xdr:rowOff>
    </xdr:to>
    <xdr:cxnSp macro="">
      <xdr:nvCxnSpPr>
        <xdr:cNvPr id="176" name="直線コネクタ 175"/>
        <xdr:cNvCxnSpPr/>
      </xdr:nvCxnSpPr>
      <xdr:spPr>
        <a:xfrm flipV="1">
          <a:off x="2908300" y="13052583"/>
          <a:ext cx="889000" cy="17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78" name="テキスト ボックス 177"/>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22245</xdr:rowOff>
    </xdr:from>
    <xdr:to>
      <xdr:col>15</xdr:col>
      <xdr:colOff>50800</xdr:colOff>
      <xdr:row>77</xdr:row>
      <xdr:rowOff>84745</xdr:rowOff>
    </xdr:to>
    <xdr:cxnSp macro="">
      <xdr:nvCxnSpPr>
        <xdr:cNvPr id="179" name="直線コネクタ 178"/>
        <xdr:cNvCxnSpPr/>
      </xdr:nvCxnSpPr>
      <xdr:spPr>
        <a:xfrm flipV="1">
          <a:off x="2019300" y="13223895"/>
          <a:ext cx="889000" cy="6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1" name="テキスト ボックス 180"/>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84745</xdr:rowOff>
    </xdr:from>
    <xdr:to>
      <xdr:col>10</xdr:col>
      <xdr:colOff>114300</xdr:colOff>
      <xdr:row>77</xdr:row>
      <xdr:rowOff>149484</xdr:rowOff>
    </xdr:to>
    <xdr:cxnSp macro="">
      <xdr:nvCxnSpPr>
        <xdr:cNvPr id="182" name="直線コネクタ 181"/>
        <xdr:cNvCxnSpPr/>
      </xdr:nvCxnSpPr>
      <xdr:spPr>
        <a:xfrm flipV="1">
          <a:off x="1130300" y="13286395"/>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131818</xdr:rowOff>
    </xdr:from>
    <xdr:ext cx="599010" cy="259045"/>
    <xdr:sp macro="" textlink="">
      <xdr:nvSpPr>
        <xdr:cNvPr id="184" name="テキスト ボックス 183"/>
        <xdr:cNvSpPr txBox="1"/>
      </xdr:nvSpPr>
      <xdr:spPr>
        <a:xfrm>
          <a:off x="1719795" y="129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35499</xdr:rowOff>
    </xdr:from>
    <xdr:to>
      <xdr:col>6</xdr:col>
      <xdr:colOff>38100</xdr:colOff>
      <xdr:row>73</xdr:row>
      <xdr:rowOff>137099</xdr:rowOff>
    </xdr:to>
    <xdr:sp macro="" textlink="">
      <xdr:nvSpPr>
        <xdr:cNvPr id="185" name="フローチャート: 判断 184"/>
        <xdr:cNvSpPr/>
      </xdr:nvSpPr>
      <xdr:spPr>
        <a:xfrm>
          <a:off x="1079500" y="1255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153626</xdr:rowOff>
    </xdr:from>
    <xdr:ext cx="599010" cy="259045"/>
    <xdr:sp macro="" textlink="">
      <xdr:nvSpPr>
        <xdr:cNvPr id="186" name="テキスト ボックス 185"/>
        <xdr:cNvSpPr txBox="1"/>
      </xdr:nvSpPr>
      <xdr:spPr>
        <a:xfrm>
          <a:off x="830795" y="1232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84991</xdr:rowOff>
    </xdr:from>
    <xdr:to>
      <xdr:col>24</xdr:col>
      <xdr:colOff>114300</xdr:colOff>
      <xdr:row>76</xdr:row>
      <xdr:rowOff>15140</xdr:rowOff>
    </xdr:to>
    <xdr:sp macro="" textlink="">
      <xdr:nvSpPr>
        <xdr:cNvPr id="192" name="楕円 191"/>
        <xdr:cNvSpPr/>
      </xdr:nvSpPr>
      <xdr:spPr>
        <a:xfrm>
          <a:off x="4584700" y="12943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107868</xdr:rowOff>
    </xdr:from>
    <xdr:ext cx="599010" cy="259045"/>
    <xdr:sp macro="" textlink="">
      <xdr:nvSpPr>
        <xdr:cNvPr id="193" name="民生費該当値テキスト"/>
        <xdr:cNvSpPr txBox="1"/>
      </xdr:nvSpPr>
      <xdr:spPr>
        <a:xfrm>
          <a:off x="4686300" y="1279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143032</xdr:rowOff>
    </xdr:from>
    <xdr:to>
      <xdr:col>20</xdr:col>
      <xdr:colOff>38100</xdr:colOff>
      <xdr:row>76</xdr:row>
      <xdr:rowOff>73183</xdr:rowOff>
    </xdr:to>
    <xdr:sp macro="" textlink="">
      <xdr:nvSpPr>
        <xdr:cNvPr id="194" name="楕円 193"/>
        <xdr:cNvSpPr/>
      </xdr:nvSpPr>
      <xdr:spPr>
        <a:xfrm>
          <a:off x="3746500" y="13001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89709</xdr:rowOff>
    </xdr:from>
    <xdr:ext cx="599010" cy="259045"/>
    <xdr:sp macro="" textlink="">
      <xdr:nvSpPr>
        <xdr:cNvPr id="195" name="テキスト ボックス 194"/>
        <xdr:cNvSpPr txBox="1"/>
      </xdr:nvSpPr>
      <xdr:spPr>
        <a:xfrm>
          <a:off x="3497795" y="1277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142895</xdr:rowOff>
    </xdr:from>
    <xdr:to>
      <xdr:col>15</xdr:col>
      <xdr:colOff>101600</xdr:colOff>
      <xdr:row>77</xdr:row>
      <xdr:rowOff>73045</xdr:rowOff>
    </xdr:to>
    <xdr:sp macro="" textlink="">
      <xdr:nvSpPr>
        <xdr:cNvPr id="196" name="楕円 195"/>
        <xdr:cNvSpPr/>
      </xdr:nvSpPr>
      <xdr:spPr>
        <a:xfrm>
          <a:off x="2857500" y="131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89572</xdr:rowOff>
    </xdr:from>
    <xdr:ext cx="599010" cy="259045"/>
    <xdr:sp macro="" textlink="">
      <xdr:nvSpPr>
        <xdr:cNvPr id="197" name="テキスト ボックス 196"/>
        <xdr:cNvSpPr txBox="1"/>
      </xdr:nvSpPr>
      <xdr:spPr>
        <a:xfrm>
          <a:off x="2608795" y="1294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33945</xdr:rowOff>
    </xdr:from>
    <xdr:to>
      <xdr:col>10</xdr:col>
      <xdr:colOff>165100</xdr:colOff>
      <xdr:row>77</xdr:row>
      <xdr:rowOff>135545</xdr:rowOff>
    </xdr:to>
    <xdr:sp macro="" textlink="">
      <xdr:nvSpPr>
        <xdr:cNvPr id="198" name="楕円 197"/>
        <xdr:cNvSpPr/>
      </xdr:nvSpPr>
      <xdr:spPr>
        <a:xfrm>
          <a:off x="1968500" y="132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126672</xdr:rowOff>
    </xdr:from>
    <xdr:ext cx="599010" cy="259045"/>
    <xdr:sp macro="" textlink="">
      <xdr:nvSpPr>
        <xdr:cNvPr id="199" name="テキスト ボックス 198"/>
        <xdr:cNvSpPr txBox="1"/>
      </xdr:nvSpPr>
      <xdr:spPr>
        <a:xfrm>
          <a:off x="1719795" y="1332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98684</xdr:rowOff>
    </xdr:from>
    <xdr:to>
      <xdr:col>6</xdr:col>
      <xdr:colOff>38100</xdr:colOff>
      <xdr:row>78</xdr:row>
      <xdr:rowOff>28834</xdr:rowOff>
    </xdr:to>
    <xdr:sp macro="" textlink="">
      <xdr:nvSpPr>
        <xdr:cNvPr id="200" name="楕円 199"/>
        <xdr:cNvSpPr/>
      </xdr:nvSpPr>
      <xdr:spPr>
        <a:xfrm>
          <a:off x="1079500" y="13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19961</xdr:rowOff>
    </xdr:from>
    <xdr:ext cx="599010" cy="259045"/>
    <xdr:sp macro="" textlink="">
      <xdr:nvSpPr>
        <xdr:cNvPr id="201" name="テキスト ボックス 200"/>
        <xdr:cNvSpPr txBox="1"/>
      </xdr:nvSpPr>
      <xdr:spPr>
        <a:xfrm>
          <a:off x="830795" y="1339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2" name="直線コネクタ 221"/>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3"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4" name="直線コネクタ 223"/>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5"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6" name="直線コネクタ 225"/>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48546</xdr:rowOff>
    </xdr:from>
    <xdr:to>
      <xdr:col>24</xdr:col>
      <xdr:colOff>63500</xdr:colOff>
      <xdr:row>94</xdr:row>
      <xdr:rowOff>115069</xdr:rowOff>
    </xdr:to>
    <xdr:cxnSp macro="">
      <xdr:nvCxnSpPr>
        <xdr:cNvPr id="227" name="直線コネクタ 226"/>
        <xdr:cNvCxnSpPr/>
      </xdr:nvCxnSpPr>
      <xdr:spPr>
        <a:xfrm flipV="1">
          <a:off x="3797300" y="15993396"/>
          <a:ext cx="838200" cy="2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4405</xdr:rowOff>
    </xdr:from>
    <xdr:ext cx="534377" cy="259045"/>
    <xdr:sp macro="" textlink="">
      <xdr:nvSpPr>
        <xdr:cNvPr id="228" name="衛生費平均値テキスト"/>
        <xdr:cNvSpPr txBox="1"/>
      </xdr:nvSpPr>
      <xdr:spPr>
        <a:xfrm>
          <a:off x="4686300" y="1612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29" name="フローチャート: 判断 228"/>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25572</xdr:rowOff>
    </xdr:from>
    <xdr:to>
      <xdr:col>19</xdr:col>
      <xdr:colOff>177800</xdr:colOff>
      <xdr:row>94</xdr:row>
      <xdr:rowOff>115069</xdr:rowOff>
    </xdr:to>
    <xdr:cxnSp macro="">
      <xdr:nvCxnSpPr>
        <xdr:cNvPr id="230" name="直線コネクタ 229"/>
        <xdr:cNvCxnSpPr/>
      </xdr:nvCxnSpPr>
      <xdr:spPr>
        <a:xfrm>
          <a:off x="2908300" y="16141872"/>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1" name="フローチャート: 判断 230"/>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3261</xdr:rowOff>
    </xdr:from>
    <xdr:ext cx="534377" cy="259045"/>
    <xdr:sp macro="" textlink="">
      <xdr:nvSpPr>
        <xdr:cNvPr id="232" name="テキスト ボックス 231"/>
        <xdr:cNvSpPr txBox="1"/>
      </xdr:nvSpPr>
      <xdr:spPr>
        <a:xfrm>
          <a:off x="3530111"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25572</xdr:rowOff>
    </xdr:from>
    <xdr:to>
      <xdr:col>15</xdr:col>
      <xdr:colOff>50800</xdr:colOff>
      <xdr:row>95</xdr:row>
      <xdr:rowOff>882</xdr:rowOff>
    </xdr:to>
    <xdr:cxnSp macro="">
      <xdr:nvCxnSpPr>
        <xdr:cNvPr id="233" name="直線コネクタ 232"/>
        <xdr:cNvCxnSpPr/>
      </xdr:nvCxnSpPr>
      <xdr:spPr>
        <a:xfrm flipV="1">
          <a:off x="2019300" y="16141872"/>
          <a:ext cx="889000" cy="1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4" name="フローチャート: 判断 233"/>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54951</xdr:rowOff>
    </xdr:from>
    <xdr:ext cx="534377" cy="259045"/>
    <xdr:sp macro="" textlink="">
      <xdr:nvSpPr>
        <xdr:cNvPr id="235" name="テキスト ボックス 234"/>
        <xdr:cNvSpPr txBox="1"/>
      </xdr:nvSpPr>
      <xdr:spPr>
        <a:xfrm>
          <a:off x="2641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882</xdr:rowOff>
    </xdr:from>
    <xdr:to>
      <xdr:col>10</xdr:col>
      <xdr:colOff>114300</xdr:colOff>
      <xdr:row>96</xdr:row>
      <xdr:rowOff>33916</xdr:rowOff>
    </xdr:to>
    <xdr:cxnSp macro="">
      <xdr:nvCxnSpPr>
        <xdr:cNvPr id="236" name="直線コネクタ 235"/>
        <xdr:cNvCxnSpPr/>
      </xdr:nvCxnSpPr>
      <xdr:spPr>
        <a:xfrm flipV="1">
          <a:off x="1130300" y="16288632"/>
          <a:ext cx="889000" cy="20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7" name="フローチャート: 判断 236"/>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18032</xdr:rowOff>
    </xdr:from>
    <xdr:ext cx="534377" cy="259045"/>
    <xdr:sp macro="" textlink="">
      <xdr:nvSpPr>
        <xdr:cNvPr id="238" name="テキスト ボックス 237"/>
        <xdr:cNvSpPr txBox="1"/>
      </xdr:nvSpPr>
      <xdr:spPr>
        <a:xfrm>
          <a:off x="1752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168511</xdr:rowOff>
    </xdr:from>
    <xdr:to>
      <xdr:col>6</xdr:col>
      <xdr:colOff>38100</xdr:colOff>
      <xdr:row>95</xdr:row>
      <xdr:rowOff>98661</xdr:rowOff>
    </xdr:to>
    <xdr:sp macro="" textlink="">
      <xdr:nvSpPr>
        <xdr:cNvPr id="239" name="フローチャート: 判断 238"/>
        <xdr:cNvSpPr/>
      </xdr:nvSpPr>
      <xdr:spPr>
        <a:xfrm>
          <a:off x="1079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115188</xdr:rowOff>
    </xdr:from>
    <xdr:ext cx="534377" cy="259045"/>
    <xdr:sp macro="" textlink="">
      <xdr:nvSpPr>
        <xdr:cNvPr id="240" name="テキスト ボックス 239"/>
        <xdr:cNvSpPr txBox="1"/>
      </xdr:nvSpPr>
      <xdr:spPr>
        <a:xfrm>
          <a:off x="863111" y="160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169196</xdr:rowOff>
    </xdr:from>
    <xdr:to>
      <xdr:col>24</xdr:col>
      <xdr:colOff>114300</xdr:colOff>
      <xdr:row>93</xdr:row>
      <xdr:rowOff>99346</xdr:rowOff>
    </xdr:to>
    <xdr:sp macro="" textlink="">
      <xdr:nvSpPr>
        <xdr:cNvPr id="246" name="楕円 245"/>
        <xdr:cNvSpPr/>
      </xdr:nvSpPr>
      <xdr:spPr>
        <a:xfrm>
          <a:off x="4584700" y="159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20623</xdr:rowOff>
    </xdr:from>
    <xdr:ext cx="534377" cy="259045"/>
    <xdr:sp macro="" textlink="">
      <xdr:nvSpPr>
        <xdr:cNvPr id="247" name="衛生費該当値テキスト"/>
        <xdr:cNvSpPr txBox="1"/>
      </xdr:nvSpPr>
      <xdr:spPr>
        <a:xfrm>
          <a:off x="4686300" y="157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64269</xdr:rowOff>
    </xdr:from>
    <xdr:to>
      <xdr:col>20</xdr:col>
      <xdr:colOff>38100</xdr:colOff>
      <xdr:row>94</xdr:row>
      <xdr:rowOff>165869</xdr:rowOff>
    </xdr:to>
    <xdr:sp macro="" textlink="">
      <xdr:nvSpPr>
        <xdr:cNvPr id="248" name="楕円 247"/>
        <xdr:cNvSpPr/>
      </xdr:nvSpPr>
      <xdr:spPr>
        <a:xfrm>
          <a:off x="3746500" y="161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10946</xdr:rowOff>
    </xdr:from>
    <xdr:ext cx="534377" cy="259045"/>
    <xdr:sp macro="" textlink="">
      <xdr:nvSpPr>
        <xdr:cNvPr id="249" name="テキスト ボックス 248"/>
        <xdr:cNvSpPr txBox="1"/>
      </xdr:nvSpPr>
      <xdr:spPr>
        <a:xfrm>
          <a:off x="3530111" y="159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146222</xdr:rowOff>
    </xdr:from>
    <xdr:to>
      <xdr:col>15</xdr:col>
      <xdr:colOff>101600</xdr:colOff>
      <xdr:row>94</xdr:row>
      <xdr:rowOff>76372</xdr:rowOff>
    </xdr:to>
    <xdr:sp macro="" textlink="">
      <xdr:nvSpPr>
        <xdr:cNvPr id="250" name="楕円 249"/>
        <xdr:cNvSpPr/>
      </xdr:nvSpPr>
      <xdr:spPr>
        <a:xfrm>
          <a:off x="2857500" y="160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67499</xdr:rowOff>
    </xdr:from>
    <xdr:ext cx="534377" cy="259045"/>
    <xdr:sp macro="" textlink="">
      <xdr:nvSpPr>
        <xdr:cNvPr id="251" name="テキスト ボックス 250"/>
        <xdr:cNvSpPr txBox="1"/>
      </xdr:nvSpPr>
      <xdr:spPr>
        <a:xfrm>
          <a:off x="2641111" y="161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121532</xdr:rowOff>
    </xdr:from>
    <xdr:to>
      <xdr:col>10</xdr:col>
      <xdr:colOff>165100</xdr:colOff>
      <xdr:row>95</xdr:row>
      <xdr:rowOff>51682</xdr:rowOff>
    </xdr:to>
    <xdr:sp macro="" textlink="">
      <xdr:nvSpPr>
        <xdr:cNvPr id="252" name="楕円 251"/>
        <xdr:cNvSpPr/>
      </xdr:nvSpPr>
      <xdr:spPr>
        <a:xfrm>
          <a:off x="1968500" y="162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42809</xdr:rowOff>
    </xdr:from>
    <xdr:ext cx="534377" cy="259045"/>
    <xdr:sp macro="" textlink="">
      <xdr:nvSpPr>
        <xdr:cNvPr id="253" name="テキスト ボックス 252"/>
        <xdr:cNvSpPr txBox="1"/>
      </xdr:nvSpPr>
      <xdr:spPr>
        <a:xfrm>
          <a:off x="1752111" y="1633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154566</xdr:rowOff>
    </xdr:from>
    <xdr:to>
      <xdr:col>6</xdr:col>
      <xdr:colOff>38100</xdr:colOff>
      <xdr:row>96</xdr:row>
      <xdr:rowOff>84716</xdr:rowOff>
    </xdr:to>
    <xdr:sp macro="" textlink="">
      <xdr:nvSpPr>
        <xdr:cNvPr id="254" name="楕円 253"/>
        <xdr:cNvSpPr/>
      </xdr:nvSpPr>
      <xdr:spPr>
        <a:xfrm>
          <a:off x="1079500" y="164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75843</xdr:rowOff>
    </xdr:from>
    <xdr:ext cx="534377" cy="259045"/>
    <xdr:sp macro="" textlink="">
      <xdr:nvSpPr>
        <xdr:cNvPr id="255" name="テキスト ボックス 254"/>
        <xdr:cNvSpPr txBox="1"/>
      </xdr:nvSpPr>
      <xdr:spPr>
        <a:xfrm>
          <a:off x="863111" y="165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7" name="テキスト ボックス 27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1" name="直線コネクタ 280"/>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2"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3" name="直線コネクタ 282"/>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4"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5" name="直線コネクタ 284"/>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26870</xdr:rowOff>
    </xdr:from>
    <xdr:to>
      <xdr:col>55</xdr:col>
      <xdr:colOff>0</xdr:colOff>
      <xdr:row>38</xdr:row>
      <xdr:rowOff>32585</xdr:rowOff>
    </xdr:to>
    <xdr:cxnSp macro="">
      <xdr:nvCxnSpPr>
        <xdr:cNvPr id="286" name="直線コネクタ 285"/>
        <xdr:cNvCxnSpPr/>
      </xdr:nvCxnSpPr>
      <xdr:spPr>
        <a:xfrm>
          <a:off x="9639300" y="65419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132642</xdr:rowOff>
    </xdr:from>
    <xdr:ext cx="469744" cy="259045"/>
    <xdr:sp macro="" textlink="">
      <xdr:nvSpPr>
        <xdr:cNvPr id="287" name="労働費平均値テキスト"/>
        <xdr:cNvSpPr txBox="1"/>
      </xdr:nvSpPr>
      <xdr:spPr>
        <a:xfrm>
          <a:off x="10528300" y="647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88" name="フローチャート: 判断 287"/>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19359</xdr:rowOff>
    </xdr:from>
    <xdr:to>
      <xdr:col>50</xdr:col>
      <xdr:colOff>114300</xdr:colOff>
      <xdr:row>38</xdr:row>
      <xdr:rowOff>26870</xdr:rowOff>
    </xdr:to>
    <xdr:cxnSp macro="">
      <xdr:nvCxnSpPr>
        <xdr:cNvPr id="289" name="直線コネクタ 288"/>
        <xdr:cNvCxnSpPr/>
      </xdr:nvCxnSpPr>
      <xdr:spPr>
        <a:xfrm>
          <a:off x="8750300" y="653445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0" name="フローチャート: 判断 289"/>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1" name="テキスト ボックス 290"/>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19359</xdr:rowOff>
    </xdr:from>
    <xdr:to>
      <xdr:col>45</xdr:col>
      <xdr:colOff>177800</xdr:colOff>
      <xdr:row>38</xdr:row>
      <xdr:rowOff>20338</xdr:rowOff>
    </xdr:to>
    <xdr:cxnSp macro="">
      <xdr:nvCxnSpPr>
        <xdr:cNvPr id="292" name="直線コネクタ 291"/>
        <xdr:cNvCxnSpPr/>
      </xdr:nvCxnSpPr>
      <xdr:spPr>
        <a:xfrm flipV="1">
          <a:off x="7861300" y="653445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4" name="テキスト ボックス 293"/>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20338</xdr:rowOff>
    </xdr:from>
    <xdr:to>
      <xdr:col>41</xdr:col>
      <xdr:colOff>50800</xdr:colOff>
      <xdr:row>38</xdr:row>
      <xdr:rowOff>26216</xdr:rowOff>
    </xdr:to>
    <xdr:cxnSp macro="">
      <xdr:nvCxnSpPr>
        <xdr:cNvPr id="295" name="直線コネクタ 294"/>
        <xdr:cNvCxnSpPr/>
      </xdr:nvCxnSpPr>
      <xdr:spPr>
        <a:xfrm flipV="1">
          <a:off x="6972300" y="653543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6" name="フローチャート: 判断 295"/>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7" name="テキスト ボックス 296"/>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63101</xdr:rowOff>
    </xdr:from>
    <xdr:to>
      <xdr:col>36</xdr:col>
      <xdr:colOff>165100</xdr:colOff>
      <xdr:row>38</xdr:row>
      <xdr:rowOff>164701</xdr:rowOff>
    </xdr:to>
    <xdr:sp macro="" textlink="">
      <xdr:nvSpPr>
        <xdr:cNvPr id="298" name="フローチャート: 判断 297"/>
        <xdr:cNvSpPr/>
      </xdr:nvSpPr>
      <xdr:spPr>
        <a:xfrm>
          <a:off x="6921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155828</xdr:rowOff>
    </xdr:from>
    <xdr:ext cx="378565" cy="259045"/>
    <xdr:sp macro="" textlink="">
      <xdr:nvSpPr>
        <xdr:cNvPr id="299" name="テキスト ボックス 298"/>
        <xdr:cNvSpPr txBox="1"/>
      </xdr:nvSpPr>
      <xdr:spPr>
        <a:xfrm>
          <a:off x="6783017" y="6670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153234</xdr:rowOff>
    </xdr:from>
    <xdr:to>
      <xdr:col>55</xdr:col>
      <xdr:colOff>50800</xdr:colOff>
      <xdr:row>38</xdr:row>
      <xdr:rowOff>83384</xdr:rowOff>
    </xdr:to>
    <xdr:sp macro="" textlink="">
      <xdr:nvSpPr>
        <xdr:cNvPr id="305" name="楕円 304"/>
        <xdr:cNvSpPr/>
      </xdr:nvSpPr>
      <xdr:spPr>
        <a:xfrm>
          <a:off x="10426700" y="64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4661</xdr:rowOff>
    </xdr:from>
    <xdr:ext cx="469744" cy="259045"/>
    <xdr:sp macro="" textlink="">
      <xdr:nvSpPr>
        <xdr:cNvPr id="306" name="労働費該当値テキスト"/>
        <xdr:cNvSpPr txBox="1"/>
      </xdr:nvSpPr>
      <xdr:spPr>
        <a:xfrm>
          <a:off x="10528300" y="634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147520</xdr:rowOff>
    </xdr:from>
    <xdr:to>
      <xdr:col>50</xdr:col>
      <xdr:colOff>165100</xdr:colOff>
      <xdr:row>38</xdr:row>
      <xdr:rowOff>77670</xdr:rowOff>
    </xdr:to>
    <xdr:sp macro="" textlink="">
      <xdr:nvSpPr>
        <xdr:cNvPr id="307" name="楕円 306"/>
        <xdr:cNvSpPr/>
      </xdr:nvSpPr>
      <xdr:spPr>
        <a:xfrm>
          <a:off x="9588500" y="6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68797</xdr:rowOff>
    </xdr:from>
    <xdr:ext cx="469744" cy="259045"/>
    <xdr:sp macro="" textlink="">
      <xdr:nvSpPr>
        <xdr:cNvPr id="308" name="テキスト ボックス 307"/>
        <xdr:cNvSpPr txBox="1"/>
      </xdr:nvSpPr>
      <xdr:spPr>
        <a:xfrm>
          <a:off x="9404428" y="658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140009</xdr:rowOff>
    </xdr:from>
    <xdr:to>
      <xdr:col>46</xdr:col>
      <xdr:colOff>38100</xdr:colOff>
      <xdr:row>38</xdr:row>
      <xdr:rowOff>70159</xdr:rowOff>
    </xdr:to>
    <xdr:sp macro="" textlink="">
      <xdr:nvSpPr>
        <xdr:cNvPr id="309" name="楕円 308"/>
        <xdr:cNvSpPr/>
      </xdr:nvSpPr>
      <xdr:spPr>
        <a:xfrm>
          <a:off x="8699500" y="64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61286</xdr:rowOff>
    </xdr:from>
    <xdr:ext cx="469744" cy="259045"/>
    <xdr:sp macro="" textlink="">
      <xdr:nvSpPr>
        <xdr:cNvPr id="310" name="テキスト ボックス 309"/>
        <xdr:cNvSpPr txBox="1"/>
      </xdr:nvSpPr>
      <xdr:spPr>
        <a:xfrm>
          <a:off x="8515428" y="657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140988</xdr:rowOff>
    </xdr:from>
    <xdr:to>
      <xdr:col>41</xdr:col>
      <xdr:colOff>101600</xdr:colOff>
      <xdr:row>38</xdr:row>
      <xdr:rowOff>71138</xdr:rowOff>
    </xdr:to>
    <xdr:sp macro="" textlink="">
      <xdr:nvSpPr>
        <xdr:cNvPr id="311" name="楕円 310"/>
        <xdr:cNvSpPr/>
      </xdr:nvSpPr>
      <xdr:spPr>
        <a:xfrm>
          <a:off x="7810500" y="648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62265</xdr:rowOff>
    </xdr:from>
    <xdr:ext cx="469744" cy="259045"/>
    <xdr:sp macro="" textlink="">
      <xdr:nvSpPr>
        <xdr:cNvPr id="312" name="テキスト ボックス 311"/>
        <xdr:cNvSpPr txBox="1"/>
      </xdr:nvSpPr>
      <xdr:spPr>
        <a:xfrm>
          <a:off x="7626428" y="65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146867</xdr:rowOff>
    </xdr:from>
    <xdr:to>
      <xdr:col>36</xdr:col>
      <xdr:colOff>165100</xdr:colOff>
      <xdr:row>38</xdr:row>
      <xdr:rowOff>77017</xdr:rowOff>
    </xdr:to>
    <xdr:sp macro="" textlink="">
      <xdr:nvSpPr>
        <xdr:cNvPr id="313" name="楕円 312"/>
        <xdr:cNvSpPr/>
      </xdr:nvSpPr>
      <xdr:spPr>
        <a:xfrm>
          <a:off x="6921500" y="649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93544</xdr:rowOff>
    </xdr:from>
    <xdr:ext cx="469744" cy="259045"/>
    <xdr:sp macro="" textlink="">
      <xdr:nvSpPr>
        <xdr:cNvPr id="314" name="テキスト ボックス 313"/>
        <xdr:cNvSpPr txBox="1"/>
      </xdr:nvSpPr>
      <xdr:spPr>
        <a:xfrm>
          <a:off x="6737428" y="626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6" name="直線コネクタ 335"/>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7"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38" name="直線コネクタ 337"/>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39"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0" name="直線コネクタ 339"/>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117526</xdr:rowOff>
    </xdr:from>
    <xdr:to>
      <xdr:col>55</xdr:col>
      <xdr:colOff>0</xdr:colOff>
      <xdr:row>56</xdr:row>
      <xdr:rowOff>118623</xdr:rowOff>
    </xdr:to>
    <xdr:cxnSp macro="">
      <xdr:nvCxnSpPr>
        <xdr:cNvPr id="341" name="直線コネクタ 340"/>
        <xdr:cNvCxnSpPr/>
      </xdr:nvCxnSpPr>
      <xdr:spPr>
        <a:xfrm flipV="1">
          <a:off x="9639300" y="9718726"/>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2" name="農林水産業費平均値テキスト"/>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3" name="フローチャート: 判断 342"/>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20554</xdr:rowOff>
    </xdr:from>
    <xdr:to>
      <xdr:col>50</xdr:col>
      <xdr:colOff>114300</xdr:colOff>
      <xdr:row>56</xdr:row>
      <xdr:rowOff>118623</xdr:rowOff>
    </xdr:to>
    <xdr:cxnSp macro="">
      <xdr:nvCxnSpPr>
        <xdr:cNvPr id="344" name="直線コネクタ 343"/>
        <xdr:cNvCxnSpPr/>
      </xdr:nvCxnSpPr>
      <xdr:spPr>
        <a:xfrm>
          <a:off x="8750300" y="9621754"/>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5" name="フローチャート: 判断 344"/>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6" name="テキスト ボックス 345"/>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128910</xdr:rowOff>
    </xdr:from>
    <xdr:to>
      <xdr:col>45</xdr:col>
      <xdr:colOff>177800</xdr:colOff>
      <xdr:row>56</xdr:row>
      <xdr:rowOff>20554</xdr:rowOff>
    </xdr:to>
    <xdr:cxnSp macro="">
      <xdr:nvCxnSpPr>
        <xdr:cNvPr id="347" name="直線コネクタ 346"/>
        <xdr:cNvCxnSpPr/>
      </xdr:nvCxnSpPr>
      <xdr:spPr>
        <a:xfrm>
          <a:off x="7861300" y="955866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48" name="フローチャート: 判断 347"/>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87581</xdr:rowOff>
    </xdr:from>
    <xdr:ext cx="469744" cy="259045"/>
    <xdr:sp macro="" textlink="">
      <xdr:nvSpPr>
        <xdr:cNvPr id="349" name="テキスト ボックス 348"/>
        <xdr:cNvSpPr txBox="1"/>
      </xdr:nvSpPr>
      <xdr:spPr>
        <a:xfrm>
          <a:off x="8515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98598</xdr:rowOff>
    </xdr:from>
    <xdr:to>
      <xdr:col>41</xdr:col>
      <xdr:colOff>50800</xdr:colOff>
      <xdr:row>55</xdr:row>
      <xdr:rowOff>128910</xdr:rowOff>
    </xdr:to>
    <xdr:cxnSp macro="">
      <xdr:nvCxnSpPr>
        <xdr:cNvPr id="350" name="直線コネクタ 349"/>
        <xdr:cNvCxnSpPr/>
      </xdr:nvCxnSpPr>
      <xdr:spPr>
        <a:xfrm>
          <a:off x="6972300" y="9528348"/>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1" name="フローチャート: 判断 350"/>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112773</xdr:rowOff>
    </xdr:from>
    <xdr:ext cx="469744" cy="259045"/>
    <xdr:sp macro="" textlink="">
      <xdr:nvSpPr>
        <xdr:cNvPr id="352" name="テキスト ボックス 351"/>
        <xdr:cNvSpPr txBox="1"/>
      </xdr:nvSpPr>
      <xdr:spPr>
        <a:xfrm>
          <a:off x="7626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153136</xdr:rowOff>
    </xdr:from>
    <xdr:to>
      <xdr:col>36</xdr:col>
      <xdr:colOff>165100</xdr:colOff>
      <xdr:row>57</xdr:row>
      <xdr:rowOff>83286</xdr:rowOff>
    </xdr:to>
    <xdr:sp macro="" textlink="">
      <xdr:nvSpPr>
        <xdr:cNvPr id="353" name="フローチャート: 判断 352"/>
        <xdr:cNvSpPr/>
      </xdr:nvSpPr>
      <xdr:spPr>
        <a:xfrm>
          <a:off x="6921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74413</xdr:rowOff>
    </xdr:from>
    <xdr:ext cx="469744" cy="259045"/>
    <xdr:sp macro="" textlink="">
      <xdr:nvSpPr>
        <xdr:cNvPr id="354" name="テキスト ボックス 353"/>
        <xdr:cNvSpPr txBox="1"/>
      </xdr:nvSpPr>
      <xdr:spPr>
        <a:xfrm>
          <a:off x="6737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66726</xdr:rowOff>
    </xdr:from>
    <xdr:to>
      <xdr:col>55</xdr:col>
      <xdr:colOff>50800</xdr:colOff>
      <xdr:row>56</xdr:row>
      <xdr:rowOff>168326</xdr:rowOff>
    </xdr:to>
    <xdr:sp macro="" textlink="">
      <xdr:nvSpPr>
        <xdr:cNvPr id="360" name="楕円 359"/>
        <xdr:cNvSpPr/>
      </xdr:nvSpPr>
      <xdr:spPr>
        <a:xfrm>
          <a:off x="10426700" y="96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45153</xdr:rowOff>
    </xdr:from>
    <xdr:ext cx="469744" cy="259045"/>
    <xdr:sp macro="" textlink="">
      <xdr:nvSpPr>
        <xdr:cNvPr id="361" name="農林水産業費該当値テキスト"/>
        <xdr:cNvSpPr txBox="1"/>
      </xdr:nvSpPr>
      <xdr:spPr>
        <a:xfrm>
          <a:off x="10528300" y="964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67823</xdr:rowOff>
    </xdr:from>
    <xdr:to>
      <xdr:col>50</xdr:col>
      <xdr:colOff>165100</xdr:colOff>
      <xdr:row>56</xdr:row>
      <xdr:rowOff>169423</xdr:rowOff>
    </xdr:to>
    <xdr:sp macro="" textlink="">
      <xdr:nvSpPr>
        <xdr:cNvPr id="362" name="楕円 361"/>
        <xdr:cNvSpPr/>
      </xdr:nvSpPr>
      <xdr:spPr>
        <a:xfrm>
          <a:off x="9588500" y="96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160550</xdr:rowOff>
    </xdr:from>
    <xdr:ext cx="469744" cy="259045"/>
    <xdr:sp macro="" textlink="">
      <xdr:nvSpPr>
        <xdr:cNvPr id="363" name="テキスト ボックス 362"/>
        <xdr:cNvSpPr txBox="1"/>
      </xdr:nvSpPr>
      <xdr:spPr>
        <a:xfrm>
          <a:off x="9404428" y="976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141204</xdr:rowOff>
    </xdr:from>
    <xdr:to>
      <xdr:col>46</xdr:col>
      <xdr:colOff>38100</xdr:colOff>
      <xdr:row>56</xdr:row>
      <xdr:rowOff>71354</xdr:rowOff>
    </xdr:to>
    <xdr:sp macro="" textlink="">
      <xdr:nvSpPr>
        <xdr:cNvPr id="364" name="楕円 363"/>
        <xdr:cNvSpPr/>
      </xdr:nvSpPr>
      <xdr:spPr>
        <a:xfrm>
          <a:off x="8699500" y="957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87881</xdr:rowOff>
    </xdr:from>
    <xdr:ext cx="534377" cy="259045"/>
    <xdr:sp macro="" textlink="">
      <xdr:nvSpPr>
        <xdr:cNvPr id="365" name="テキスト ボックス 364"/>
        <xdr:cNvSpPr txBox="1"/>
      </xdr:nvSpPr>
      <xdr:spPr>
        <a:xfrm>
          <a:off x="8483111" y="93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78110</xdr:rowOff>
    </xdr:from>
    <xdr:to>
      <xdr:col>41</xdr:col>
      <xdr:colOff>101600</xdr:colOff>
      <xdr:row>56</xdr:row>
      <xdr:rowOff>8260</xdr:rowOff>
    </xdr:to>
    <xdr:sp macro="" textlink="">
      <xdr:nvSpPr>
        <xdr:cNvPr id="366" name="楕円 365"/>
        <xdr:cNvSpPr/>
      </xdr:nvSpPr>
      <xdr:spPr>
        <a:xfrm>
          <a:off x="7810500" y="95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24787</xdr:rowOff>
    </xdr:from>
    <xdr:ext cx="534377" cy="259045"/>
    <xdr:sp macro="" textlink="">
      <xdr:nvSpPr>
        <xdr:cNvPr id="367" name="テキスト ボックス 366"/>
        <xdr:cNvSpPr txBox="1"/>
      </xdr:nvSpPr>
      <xdr:spPr>
        <a:xfrm>
          <a:off x="7594111" y="928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47798</xdr:rowOff>
    </xdr:from>
    <xdr:to>
      <xdr:col>36</xdr:col>
      <xdr:colOff>165100</xdr:colOff>
      <xdr:row>55</xdr:row>
      <xdr:rowOff>149398</xdr:rowOff>
    </xdr:to>
    <xdr:sp macro="" textlink="">
      <xdr:nvSpPr>
        <xdr:cNvPr id="368" name="楕円 367"/>
        <xdr:cNvSpPr/>
      </xdr:nvSpPr>
      <xdr:spPr>
        <a:xfrm>
          <a:off x="6921500" y="947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165925</xdr:rowOff>
    </xdr:from>
    <xdr:ext cx="534377" cy="259045"/>
    <xdr:sp macro="" textlink="">
      <xdr:nvSpPr>
        <xdr:cNvPr id="369" name="テキスト ボックス 368"/>
        <xdr:cNvSpPr txBox="1"/>
      </xdr:nvSpPr>
      <xdr:spPr>
        <a:xfrm>
          <a:off x="6705111" y="925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1" name="直線コネクタ 390"/>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2"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3" name="直線コネクタ 392"/>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4"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5" name="直線コネクタ 394"/>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159222</xdr:rowOff>
    </xdr:from>
    <xdr:to>
      <xdr:col>55</xdr:col>
      <xdr:colOff>0</xdr:colOff>
      <xdr:row>75</xdr:row>
      <xdr:rowOff>136316</xdr:rowOff>
    </xdr:to>
    <xdr:cxnSp macro="">
      <xdr:nvCxnSpPr>
        <xdr:cNvPr id="396" name="直線コネクタ 395"/>
        <xdr:cNvCxnSpPr/>
      </xdr:nvCxnSpPr>
      <xdr:spPr>
        <a:xfrm>
          <a:off x="9639300" y="12846522"/>
          <a:ext cx="838200" cy="1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158411</xdr:rowOff>
    </xdr:from>
    <xdr:ext cx="534377" cy="259045"/>
    <xdr:sp macro="" textlink="">
      <xdr:nvSpPr>
        <xdr:cNvPr id="397" name="商工費平均値テキスト"/>
        <xdr:cNvSpPr txBox="1"/>
      </xdr:nvSpPr>
      <xdr:spPr>
        <a:xfrm>
          <a:off x="10528300" y="12674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398" name="フローチャート: 判断 397"/>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159222</xdr:rowOff>
    </xdr:from>
    <xdr:to>
      <xdr:col>50</xdr:col>
      <xdr:colOff>114300</xdr:colOff>
      <xdr:row>76</xdr:row>
      <xdr:rowOff>28829</xdr:rowOff>
    </xdr:to>
    <xdr:cxnSp macro="">
      <xdr:nvCxnSpPr>
        <xdr:cNvPr id="399" name="直線コネクタ 398"/>
        <xdr:cNvCxnSpPr/>
      </xdr:nvCxnSpPr>
      <xdr:spPr>
        <a:xfrm flipV="1">
          <a:off x="8750300" y="12846522"/>
          <a:ext cx="889000" cy="2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0" name="フローチャート: 判断 399"/>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88495</xdr:rowOff>
    </xdr:from>
    <xdr:ext cx="534377" cy="259045"/>
    <xdr:sp macro="" textlink="">
      <xdr:nvSpPr>
        <xdr:cNvPr id="401" name="テキスト ボックス 400"/>
        <xdr:cNvSpPr txBox="1"/>
      </xdr:nvSpPr>
      <xdr:spPr>
        <a:xfrm>
          <a:off x="9372111" y="129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57952</xdr:rowOff>
    </xdr:from>
    <xdr:to>
      <xdr:col>45</xdr:col>
      <xdr:colOff>177800</xdr:colOff>
      <xdr:row>76</xdr:row>
      <xdr:rowOff>28829</xdr:rowOff>
    </xdr:to>
    <xdr:cxnSp macro="">
      <xdr:nvCxnSpPr>
        <xdr:cNvPr id="402" name="直線コネクタ 401"/>
        <xdr:cNvCxnSpPr/>
      </xdr:nvCxnSpPr>
      <xdr:spPr>
        <a:xfrm>
          <a:off x="7861300" y="12916702"/>
          <a:ext cx="889000" cy="14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3" name="フローチャート: 判断 402"/>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4" name="テキスト ボックス 403"/>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30292</xdr:rowOff>
    </xdr:from>
    <xdr:to>
      <xdr:col>41</xdr:col>
      <xdr:colOff>50800</xdr:colOff>
      <xdr:row>75</xdr:row>
      <xdr:rowOff>57952</xdr:rowOff>
    </xdr:to>
    <xdr:cxnSp macro="">
      <xdr:nvCxnSpPr>
        <xdr:cNvPr id="405" name="直線コネクタ 404"/>
        <xdr:cNvCxnSpPr/>
      </xdr:nvCxnSpPr>
      <xdr:spPr>
        <a:xfrm>
          <a:off x="6972300" y="12889042"/>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6" name="フローチャート: 判断 405"/>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7" name="テキスト ボックス 406"/>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151947</xdr:rowOff>
    </xdr:from>
    <xdr:to>
      <xdr:col>36</xdr:col>
      <xdr:colOff>165100</xdr:colOff>
      <xdr:row>76</xdr:row>
      <xdr:rowOff>82097</xdr:rowOff>
    </xdr:to>
    <xdr:sp macro="" textlink="">
      <xdr:nvSpPr>
        <xdr:cNvPr id="408" name="フローチャート: 判断 407"/>
        <xdr:cNvSpPr/>
      </xdr:nvSpPr>
      <xdr:spPr>
        <a:xfrm>
          <a:off x="6921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73224</xdr:rowOff>
    </xdr:from>
    <xdr:ext cx="469744" cy="259045"/>
    <xdr:sp macro="" textlink="">
      <xdr:nvSpPr>
        <xdr:cNvPr id="409" name="テキスト ボックス 408"/>
        <xdr:cNvSpPr txBox="1"/>
      </xdr:nvSpPr>
      <xdr:spPr>
        <a:xfrm>
          <a:off x="6737428" y="1310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85516</xdr:rowOff>
    </xdr:from>
    <xdr:to>
      <xdr:col>55</xdr:col>
      <xdr:colOff>50800</xdr:colOff>
      <xdr:row>76</xdr:row>
      <xdr:rowOff>15667</xdr:rowOff>
    </xdr:to>
    <xdr:sp macro="" textlink="">
      <xdr:nvSpPr>
        <xdr:cNvPr id="415" name="楕円 414"/>
        <xdr:cNvSpPr/>
      </xdr:nvSpPr>
      <xdr:spPr>
        <a:xfrm>
          <a:off x="10426700" y="12944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63943</xdr:rowOff>
    </xdr:from>
    <xdr:ext cx="534377" cy="259045"/>
    <xdr:sp macro="" textlink="">
      <xdr:nvSpPr>
        <xdr:cNvPr id="416" name="商工費該当値テキスト"/>
        <xdr:cNvSpPr txBox="1"/>
      </xdr:nvSpPr>
      <xdr:spPr>
        <a:xfrm>
          <a:off x="10528300" y="129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108422</xdr:rowOff>
    </xdr:from>
    <xdr:to>
      <xdr:col>50</xdr:col>
      <xdr:colOff>165100</xdr:colOff>
      <xdr:row>75</xdr:row>
      <xdr:rowOff>38572</xdr:rowOff>
    </xdr:to>
    <xdr:sp macro="" textlink="">
      <xdr:nvSpPr>
        <xdr:cNvPr id="417" name="楕円 416"/>
        <xdr:cNvSpPr/>
      </xdr:nvSpPr>
      <xdr:spPr>
        <a:xfrm>
          <a:off x="9588500" y="127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55099</xdr:rowOff>
    </xdr:from>
    <xdr:ext cx="534377" cy="259045"/>
    <xdr:sp macro="" textlink="">
      <xdr:nvSpPr>
        <xdr:cNvPr id="418" name="テキスト ボックス 417"/>
        <xdr:cNvSpPr txBox="1"/>
      </xdr:nvSpPr>
      <xdr:spPr>
        <a:xfrm>
          <a:off x="9372111" y="125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149479</xdr:rowOff>
    </xdr:from>
    <xdr:to>
      <xdr:col>46</xdr:col>
      <xdr:colOff>38100</xdr:colOff>
      <xdr:row>76</xdr:row>
      <xdr:rowOff>79629</xdr:rowOff>
    </xdr:to>
    <xdr:sp macro="" textlink="">
      <xdr:nvSpPr>
        <xdr:cNvPr id="419" name="楕円 418"/>
        <xdr:cNvSpPr/>
      </xdr:nvSpPr>
      <xdr:spPr>
        <a:xfrm>
          <a:off x="8699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70756</xdr:rowOff>
    </xdr:from>
    <xdr:ext cx="469744" cy="259045"/>
    <xdr:sp macro="" textlink="">
      <xdr:nvSpPr>
        <xdr:cNvPr id="420" name="テキスト ボックス 419"/>
        <xdr:cNvSpPr txBox="1"/>
      </xdr:nvSpPr>
      <xdr:spPr>
        <a:xfrm>
          <a:off x="8515428" y="131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7152</xdr:rowOff>
    </xdr:from>
    <xdr:to>
      <xdr:col>41</xdr:col>
      <xdr:colOff>101600</xdr:colOff>
      <xdr:row>75</xdr:row>
      <xdr:rowOff>108752</xdr:rowOff>
    </xdr:to>
    <xdr:sp macro="" textlink="">
      <xdr:nvSpPr>
        <xdr:cNvPr id="421" name="楕円 420"/>
        <xdr:cNvSpPr/>
      </xdr:nvSpPr>
      <xdr:spPr>
        <a:xfrm>
          <a:off x="7810500" y="128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99879</xdr:rowOff>
    </xdr:from>
    <xdr:ext cx="534377" cy="259045"/>
    <xdr:sp macro="" textlink="">
      <xdr:nvSpPr>
        <xdr:cNvPr id="422" name="テキスト ボックス 421"/>
        <xdr:cNvSpPr txBox="1"/>
      </xdr:nvSpPr>
      <xdr:spPr>
        <a:xfrm>
          <a:off x="7594111" y="1295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150942</xdr:rowOff>
    </xdr:from>
    <xdr:to>
      <xdr:col>36</xdr:col>
      <xdr:colOff>165100</xdr:colOff>
      <xdr:row>75</xdr:row>
      <xdr:rowOff>81092</xdr:rowOff>
    </xdr:to>
    <xdr:sp macro="" textlink="">
      <xdr:nvSpPr>
        <xdr:cNvPr id="423" name="楕円 422"/>
        <xdr:cNvSpPr/>
      </xdr:nvSpPr>
      <xdr:spPr>
        <a:xfrm>
          <a:off x="6921500" y="1283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97619</xdr:rowOff>
    </xdr:from>
    <xdr:ext cx="534377" cy="259045"/>
    <xdr:sp macro="" textlink="">
      <xdr:nvSpPr>
        <xdr:cNvPr id="424" name="テキスト ボックス 423"/>
        <xdr:cNvSpPr txBox="1"/>
      </xdr:nvSpPr>
      <xdr:spPr>
        <a:xfrm>
          <a:off x="6705111" y="1261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1" name="直線コネクタ 450"/>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2"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3" name="直線コネクタ 452"/>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4"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5" name="直線コネクタ 454"/>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90486</xdr:rowOff>
    </xdr:from>
    <xdr:to>
      <xdr:col>55</xdr:col>
      <xdr:colOff>0</xdr:colOff>
      <xdr:row>96</xdr:row>
      <xdr:rowOff>28045</xdr:rowOff>
    </xdr:to>
    <xdr:cxnSp macro="">
      <xdr:nvCxnSpPr>
        <xdr:cNvPr id="456" name="直線コネクタ 455"/>
        <xdr:cNvCxnSpPr/>
      </xdr:nvCxnSpPr>
      <xdr:spPr>
        <a:xfrm flipV="1">
          <a:off x="9639300" y="16378236"/>
          <a:ext cx="838200" cy="10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115271</xdr:rowOff>
    </xdr:from>
    <xdr:ext cx="534377" cy="259045"/>
    <xdr:sp macro="" textlink="">
      <xdr:nvSpPr>
        <xdr:cNvPr id="457" name="土木費平均値テキスト"/>
        <xdr:cNvSpPr txBox="1"/>
      </xdr:nvSpPr>
      <xdr:spPr>
        <a:xfrm>
          <a:off x="10528300" y="1606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58" name="フローチャート: 判断 457"/>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133006</xdr:rowOff>
    </xdr:from>
    <xdr:to>
      <xdr:col>50</xdr:col>
      <xdr:colOff>114300</xdr:colOff>
      <xdr:row>96</xdr:row>
      <xdr:rowOff>28045</xdr:rowOff>
    </xdr:to>
    <xdr:cxnSp macro="">
      <xdr:nvCxnSpPr>
        <xdr:cNvPr id="459" name="直線コネクタ 458"/>
        <xdr:cNvCxnSpPr/>
      </xdr:nvCxnSpPr>
      <xdr:spPr>
        <a:xfrm>
          <a:off x="8750300" y="16249306"/>
          <a:ext cx="889000" cy="23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0" name="フローチャート: 判断 459"/>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1" name="テキスト ボックス 460"/>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85032</xdr:rowOff>
    </xdr:from>
    <xdr:to>
      <xdr:col>45</xdr:col>
      <xdr:colOff>177800</xdr:colOff>
      <xdr:row>94</xdr:row>
      <xdr:rowOff>133006</xdr:rowOff>
    </xdr:to>
    <xdr:cxnSp macro="">
      <xdr:nvCxnSpPr>
        <xdr:cNvPr id="462" name="直線コネクタ 461"/>
        <xdr:cNvCxnSpPr/>
      </xdr:nvCxnSpPr>
      <xdr:spPr>
        <a:xfrm>
          <a:off x="7861300" y="16029882"/>
          <a:ext cx="889000" cy="2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3" name="フローチャート: 判断 462"/>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64" name="テキスト ボックス 463"/>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85032</xdr:rowOff>
    </xdr:from>
    <xdr:to>
      <xdr:col>41</xdr:col>
      <xdr:colOff>50800</xdr:colOff>
      <xdr:row>94</xdr:row>
      <xdr:rowOff>154363</xdr:rowOff>
    </xdr:to>
    <xdr:cxnSp macro="">
      <xdr:nvCxnSpPr>
        <xdr:cNvPr id="465" name="直線コネクタ 464"/>
        <xdr:cNvCxnSpPr/>
      </xdr:nvCxnSpPr>
      <xdr:spPr>
        <a:xfrm flipV="1">
          <a:off x="6972300" y="16029882"/>
          <a:ext cx="889000" cy="2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6" name="フローチャート: 判断 465"/>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163340</xdr:rowOff>
    </xdr:from>
    <xdr:ext cx="534377" cy="259045"/>
    <xdr:sp macro="" textlink="">
      <xdr:nvSpPr>
        <xdr:cNvPr id="467" name="テキスト ボックス 466"/>
        <xdr:cNvSpPr txBox="1"/>
      </xdr:nvSpPr>
      <xdr:spPr>
        <a:xfrm>
          <a:off x="7594111" y="16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147455</xdr:rowOff>
    </xdr:from>
    <xdr:to>
      <xdr:col>36</xdr:col>
      <xdr:colOff>165100</xdr:colOff>
      <xdr:row>96</xdr:row>
      <xdr:rowOff>77605</xdr:rowOff>
    </xdr:to>
    <xdr:sp macro="" textlink="">
      <xdr:nvSpPr>
        <xdr:cNvPr id="468" name="フローチャート: 判断 467"/>
        <xdr:cNvSpPr/>
      </xdr:nvSpPr>
      <xdr:spPr>
        <a:xfrm>
          <a:off x="6921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68732</xdr:rowOff>
    </xdr:from>
    <xdr:ext cx="534377" cy="259045"/>
    <xdr:sp macro="" textlink="">
      <xdr:nvSpPr>
        <xdr:cNvPr id="469" name="テキスト ボックス 468"/>
        <xdr:cNvSpPr txBox="1"/>
      </xdr:nvSpPr>
      <xdr:spPr>
        <a:xfrm>
          <a:off x="6705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39686</xdr:rowOff>
    </xdr:from>
    <xdr:to>
      <xdr:col>55</xdr:col>
      <xdr:colOff>50800</xdr:colOff>
      <xdr:row>95</xdr:row>
      <xdr:rowOff>141286</xdr:rowOff>
    </xdr:to>
    <xdr:sp macro="" textlink="">
      <xdr:nvSpPr>
        <xdr:cNvPr id="475" name="楕円 474"/>
        <xdr:cNvSpPr/>
      </xdr:nvSpPr>
      <xdr:spPr>
        <a:xfrm>
          <a:off x="10426700" y="163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18113</xdr:rowOff>
    </xdr:from>
    <xdr:ext cx="534377" cy="259045"/>
    <xdr:sp macro="" textlink="">
      <xdr:nvSpPr>
        <xdr:cNvPr id="476" name="土木費該当値テキスト"/>
        <xdr:cNvSpPr txBox="1"/>
      </xdr:nvSpPr>
      <xdr:spPr>
        <a:xfrm>
          <a:off x="10528300" y="1630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148695</xdr:rowOff>
    </xdr:from>
    <xdr:to>
      <xdr:col>50</xdr:col>
      <xdr:colOff>165100</xdr:colOff>
      <xdr:row>96</xdr:row>
      <xdr:rowOff>78845</xdr:rowOff>
    </xdr:to>
    <xdr:sp macro="" textlink="">
      <xdr:nvSpPr>
        <xdr:cNvPr id="477" name="楕円 476"/>
        <xdr:cNvSpPr/>
      </xdr:nvSpPr>
      <xdr:spPr>
        <a:xfrm>
          <a:off x="9588500" y="164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69972</xdr:rowOff>
    </xdr:from>
    <xdr:ext cx="534377" cy="259045"/>
    <xdr:sp macro="" textlink="">
      <xdr:nvSpPr>
        <xdr:cNvPr id="478" name="テキスト ボックス 477"/>
        <xdr:cNvSpPr txBox="1"/>
      </xdr:nvSpPr>
      <xdr:spPr>
        <a:xfrm>
          <a:off x="9372111" y="165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82206</xdr:rowOff>
    </xdr:from>
    <xdr:to>
      <xdr:col>46</xdr:col>
      <xdr:colOff>38100</xdr:colOff>
      <xdr:row>95</xdr:row>
      <xdr:rowOff>12356</xdr:rowOff>
    </xdr:to>
    <xdr:sp macro="" textlink="">
      <xdr:nvSpPr>
        <xdr:cNvPr id="479" name="楕円 478"/>
        <xdr:cNvSpPr/>
      </xdr:nvSpPr>
      <xdr:spPr>
        <a:xfrm>
          <a:off x="8699500" y="161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3483</xdr:rowOff>
    </xdr:from>
    <xdr:ext cx="534377" cy="259045"/>
    <xdr:sp macro="" textlink="">
      <xdr:nvSpPr>
        <xdr:cNvPr id="480" name="テキスト ボックス 479"/>
        <xdr:cNvSpPr txBox="1"/>
      </xdr:nvSpPr>
      <xdr:spPr>
        <a:xfrm>
          <a:off x="8483111" y="162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34232</xdr:rowOff>
    </xdr:from>
    <xdr:to>
      <xdr:col>41</xdr:col>
      <xdr:colOff>101600</xdr:colOff>
      <xdr:row>93</xdr:row>
      <xdr:rowOff>135832</xdr:rowOff>
    </xdr:to>
    <xdr:sp macro="" textlink="">
      <xdr:nvSpPr>
        <xdr:cNvPr id="481" name="楕円 480"/>
        <xdr:cNvSpPr/>
      </xdr:nvSpPr>
      <xdr:spPr>
        <a:xfrm>
          <a:off x="7810500" y="159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152359</xdr:rowOff>
    </xdr:from>
    <xdr:ext cx="534377" cy="259045"/>
    <xdr:sp macro="" textlink="">
      <xdr:nvSpPr>
        <xdr:cNvPr id="482" name="テキスト ボックス 481"/>
        <xdr:cNvSpPr txBox="1"/>
      </xdr:nvSpPr>
      <xdr:spPr>
        <a:xfrm>
          <a:off x="7594111" y="157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103563</xdr:rowOff>
    </xdr:from>
    <xdr:to>
      <xdr:col>36</xdr:col>
      <xdr:colOff>165100</xdr:colOff>
      <xdr:row>95</xdr:row>
      <xdr:rowOff>33713</xdr:rowOff>
    </xdr:to>
    <xdr:sp macro="" textlink="">
      <xdr:nvSpPr>
        <xdr:cNvPr id="483" name="楕円 482"/>
        <xdr:cNvSpPr/>
      </xdr:nvSpPr>
      <xdr:spPr>
        <a:xfrm>
          <a:off x="6921500" y="162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50240</xdr:rowOff>
    </xdr:from>
    <xdr:ext cx="534377" cy="259045"/>
    <xdr:sp macro="" textlink="">
      <xdr:nvSpPr>
        <xdr:cNvPr id="484" name="テキスト ボックス 483"/>
        <xdr:cNvSpPr txBox="1"/>
      </xdr:nvSpPr>
      <xdr:spPr>
        <a:xfrm>
          <a:off x="6705111" y="159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3" name="直線コネクタ 512"/>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4"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5" name="直線コネクタ 514"/>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6"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7" name="直線コネクタ 516"/>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64262</xdr:rowOff>
    </xdr:from>
    <xdr:to>
      <xdr:col>85</xdr:col>
      <xdr:colOff>127000</xdr:colOff>
      <xdr:row>35</xdr:row>
      <xdr:rowOff>121984</xdr:rowOff>
    </xdr:to>
    <xdr:cxnSp macro="">
      <xdr:nvCxnSpPr>
        <xdr:cNvPr id="518" name="直線コネクタ 517"/>
        <xdr:cNvCxnSpPr/>
      </xdr:nvCxnSpPr>
      <xdr:spPr>
        <a:xfrm flipV="1">
          <a:off x="15481300" y="6065012"/>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19" name="消防費平均値テキスト"/>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0" name="フローチャート: 判断 519"/>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121984</xdr:rowOff>
    </xdr:from>
    <xdr:to>
      <xdr:col>81</xdr:col>
      <xdr:colOff>50800</xdr:colOff>
      <xdr:row>36</xdr:row>
      <xdr:rowOff>29496</xdr:rowOff>
    </xdr:to>
    <xdr:cxnSp macro="">
      <xdr:nvCxnSpPr>
        <xdr:cNvPr id="521" name="直線コネクタ 520"/>
        <xdr:cNvCxnSpPr/>
      </xdr:nvCxnSpPr>
      <xdr:spPr>
        <a:xfrm flipV="1">
          <a:off x="14592300" y="6122734"/>
          <a:ext cx="889000" cy="7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2" name="フローチャート: 判断 521"/>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110190</xdr:rowOff>
    </xdr:from>
    <xdr:ext cx="534377" cy="259045"/>
    <xdr:sp macro="" textlink="">
      <xdr:nvSpPr>
        <xdr:cNvPr id="523" name="テキスト ボックス 522"/>
        <xdr:cNvSpPr txBox="1"/>
      </xdr:nvSpPr>
      <xdr:spPr>
        <a:xfrm>
          <a:off x="15214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87979</xdr:rowOff>
    </xdr:from>
    <xdr:to>
      <xdr:col>76</xdr:col>
      <xdr:colOff>114300</xdr:colOff>
      <xdr:row>36</xdr:row>
      <xdr:rowOff>29496</xdr:rowOff>
    </xdr:to>
    <xdr:cxnSp macro="">
      <xdr:nvCxnSpPr>
        <xdr:cNvPr id="524" name="直線コネクタ 523"/>
        <xdr:cNvCxnSpPr/>
      </xdr:nvCxnSpPr>
      <xdr:spPr>
        <a:xfrm>
          <a:off x="13703300" y="6088729"/>
          <a:ext cx="889000" cy="1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5" name="フローチャート: 判断 524"/>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39228</xdr:rowOff>
    </xdr:from>
    <xdr:ext cx="534377" cy="259045"/>
    <xdr:sp macro="" textlink="">
      <xdr:nvSpPr>
        <xdr:cNvPr id="526" name="テキスト ボックス 525"/>
        <xdr:cNvSpPr txBox="1"/>
      </xdr:nvSpPr>
      <xdr:spPr>
        <a:xfrm>
          <a:off x="14325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87979</xdr:rowOff>
    </xdr:from>
    <xdr:to>
      <xdr:col>71</xdr:col>
      <xdr:colOff>177800</xdr:colOff>
      <xdr:row>35</xdr:row>
      <xdr:rowOff>136080</xdr:rowOff>
    </xdr:to>
    <xdr:cxnSp macro="">
      <xdr:nvCxnSpPr>
        <xdr:cNvPr id="527" name="直線コネクタ 526"/>
        <xdr:cNvCxnSpPr/>
      </xdr:nvCxnSpPr>
      <xdr:spPr>
        <a:xfrm flipV="1">
          <a:off x="12814300" y="6088729"/>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28" name="フローチャート: 判断 527"/>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21321</xdr:rowOff>
    </xdr:from>
    <xdr:ext cx="534377" cy="259045"/>
    <xdr:sp macro="" textlink="">
      <xdr:nvSpPr>
        <xdr:cNvPr id="529" name="テキスト ボックス 528"/>
        <xdr:cNvSpPr txBox="1"/>
      </xdr:nvSpPr>
      <xdr:spPr>
        <a:xfrm>
          <a:off x="13436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150241</xdr:rowOff>
    </xdr:from>
    <xdr:to>
      <xdr:col>67</xdr:col>
      <xdr:colOff>101600</xdr:colOff>
      <xdr:row>37</xdr:row>
      <xdr:rowOff>80391</xdr:rowOff>
    </xdr:to>
    <xdr:sp macro="" textlink="">
      <xdr:nvSpPr>
        <xdr:cNvPr id="530" name="フローチャート: 判断 529"/>
        <xdr:cNvSpPr/>
      </xdr:nvSpPr>
      <xdr:spPr>
        <a:xfrm>
          <a:off x="12763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71518</xdr:rowOff>
    </xdr:from>
    <xdr:ext cx="534377" cy="259045"/>
    <xdr:sp macro="" textlink="">
      <xdr:nvSpPr>
        <xdr:cNvPr id="531" name="テキスト ボックス 530"/>
        <xdr:cNvSpPr txBox="1"/>
      </xdr:nvSpPr>
      <xdr:spPr>
        <a:xfrm>
          <a:off x="12547111" y="64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13462</xdr:rowOff>
    </xdr:from>
    <xdr:to>
      <xdr:col>85</xdr:col>
      <xdr:colOff>177800</xdr:colOff>
      <xdr:row>35</xdr:row>
      <xdr:rowOff>115062</xdr:rowOff>
    </xdr:to>
    <xdr:sp macro="" textlink="">
      <xdr:nvSpPr>
        <xdr:cNvPr id="537" name="楕円 536"/>
        <xdr:cNvSpPr/>
      </xdr:nvSpPr>
      <xdr:spPr>
        <a:xfrm>
          <a:off x="162687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36339</xdr:rowOff>
    </xdr:from>
    <xdr:ext cx="534377" cy="259045"/>
    <xdr:sp macro="" textlink="">
      <xdr:nvSpPr>
        <xdr:cNvPr id="538" name="消防費該当値テキスト"/>
        <xdr:cNvSpPr txBox="1"/>
      </xdr:nvSpPr>
      <xdr:spPr>
        <a:xfrm>
          <a:off x="16370300" y="58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71184</xdr:rowOff>
    </xdr:from>
    <xdr:to>
      <xdr:col>81</xdr:col>
      <xdr:colOff>101600</xdr:colOff>
      <xdr:row>36</xdr:row>
      <xdr:rowOff>1334</xdr:rowOff>
    </xdr:to>
    <xdr:sp macro="" textlink="">
      <xdr:nvSpPr>
        <xdr:cNvPr id="539" name="楕円 538"/>
        <xdr:cNvSpPr/>
      </xdr:nvSpPr>
      <xdr:spPr>
        <a:xfrm>
          <a:off x="15430500" y="60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17861</xdr:rowOff>
    </xdr:from>
    <xdr:ext cx="534377" cy="259045"/>
    <xdr:sp macro="" textlink="">
      <xdr:nvSpPr>
        <xdr:cNvPr id="540" name="テキスト ボックス 539"/>
        <xdr:cNvSpPr txBox="1"/>
      </xdr:nvSpPr>
      <xdr:spPr>
        <a:xfrm>
          <a:off x="15214111" y="584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150146</xdr:rowOff>
    </xdr:from>
    <xdr:to>
      <xdr:col>76</xdr:col>
      <xdr:colOff>165100</xdr:colOff>
      <xdr:row>36</xdr:row>
      <xdr:rowOff>80296</xdr:rowOff>
    </xdr:to>
    <xdr:sp macro="" textlink="">
      <xdr:nvSpPr>
        <xdr:cNvPr id="541" name="楕円 540"/>
        <xdr:cNvSpPr/>
      </xdr:nvSpPr>
      <xdr:spPr>
        <a:xfrm>
          <a:off x="14541500" y="61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96823</xdr:rowOff>
    </xdr:from>
    <xdr:ext cx="534377" cy="259045"/>
    <xdr:sp macro="" textlink="">
      <xdr:nvSpPr>
        <xdr:cNvPr id="542" name="テキスト ボックス 541"/>
        <xdr:cNvSpPr txBox="1"/>
      </xdr:nvSpPr>
      <xdr:spPr>
        <a:xfrm>
          <a:off x="14325111" y="59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37179</xdr:rowOff>
    </xdr:from>
    <xdr:to>
      <xdr:col>72</xdr:col>
      <xdr:colOff>38100</xdr:colOff>
      <xdr:row>35</xdr:row>
      <xdr:rowOff>138779</xdr:rowOff>
    </xdr:to>
    <xdr:sp macro="" textlink="">
      <xdr:nvSpPr>
        <xdr:cNvPr id="543" name="楕円 542"/>
        <xdr:cNvSpPr/>
      </xdr:nvSpPr>
      <xdr:spPr>
        <a:xfrm>
          <a:off x="13652500" y="60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155306</xdr:rowOff>
    </xdr:from>
    <xdr:ext cx="534377" cy="259045"/>
    <xdr:sp macro="" textlink="">
      <xdr:nvSpPr>
        <xdr:cNvPr id="544" name="テキスト ボックス 543"/>
        <xdr:cNvSpPr txBox="1"/>
      </xdr:nvSpPr>
      <xdr:spPr>
        <a:xfrm>
          <a:off x="13436111" y="581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85280</xdr:rowOff>
    </xdr:from>
    <xdr:to>
      <xdr:col>67</xdr:col>
      <xdr:colOff>101600</xdr:colOff>
      <xdr:row>36</xdr:row>
      <xdr:rowOff>15430</xdr:rowOff>
    </xdr:to>
    <xdr:sp macro="" textlink="">
      <xdr:nvSpPr>
        <xdr:cNvPr id="545" name="楕円 544"/>
        <xdr:cNvSpPr/>
      </xdr:nvSpPr>
      <xdr:spPr>
        <a:xfrm>
          <a:off x="127635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31957</xdr:rowOff>
    </xdr:from>
    <xdr:ext cx="534377" cy="259045"/>
    <xdr:sp macro="" textlink="">
      <xdr:nvSpPr>
        <xdr:cNvPr id="546" name="テキスト ボックス 545"/>
        <xdr:cNvSpPr txBox="1"/>
      </xdr:nvSpPr>
      <xdr:spPr>
        <a:xfrm>
          <a:off x="12547111" y="58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3" name="直線コネクタ 572"/>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4"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5" name="直線コネクタ 574"/>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6"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7" name="直線コネクタ 576"/>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113803</xdr:rowOff>
    </xdr:from>
    <xdr:to>
      <xdr:col>85</xdr:col>
      <xdr:colOff>127000</xdr:colOff>
      <xdr:row>58</xdr:row>
      <xdr:rowOff>40030</xdr:rowOff>
    </xdr:to>
    <xdr:cxnSp macro="">
      <xdr:nvCxnSpPr>
        <xdr:cNvPr id="578" name="直線コネクタ 577"/>
        <xdr:cNvCxnSpPr/>
      </xdr:nvCxnSpPr>
      <xdr:spPr>
        <a:xfrm flipV="1">
          <a:off x="15481300" y="9715003"/>
          <a:ext cx="838200" cy="2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140319</xdr:rowOff>
    </xdr:from>
    <xdr:ext cx="534377" cy="259045"/>
    <xdr:sp macro="" textlink="">
      <xdr:nvSpPr>
        <xdr:cNvPr id="579" name="教育費平均値テキスト"/>
        <xdr:cNvSpPr txBox="1"/>
      </xdr:nvSpPr>
      <xdr:spPr>
        <a:xfrm>
          <a:off x="16370300" y="9398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0" name="フローチャート: 判断 579"/>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22461</xdr:rowOff>
    </xdr:from>
    <xdr:to>
      <xdr:col>81</xdr:col>
      <xdr:colOff>50800</xdr:colOff>
      <xdr:row>58</xdr:row>
      <xdr:rowOff>40030</xdr:rowOff>
    </xdr:to>
    <xdr:cxnSp macro="">
      <xdr:nvCxnSpPr>
        <xdr:cNvPr id="581" name="直線コネクタ 580"/>
        <xdr:cNvCxnSpPr/>
      </xdr:nvCxnSpPr>
      <xdr:spPr>
        <a:xfrm>
          <a:off x="14592300" y="9623661"/>
          <a:ext cx="889000" cy="3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2" name="フローチャート: 判断 581"/>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101643</xdr:rowOff>
    </xdr:from>
    <xdr:ext cx="534377" cy="259045"/>
    <xdr:sp macro="" textlink="">
      <xdr:nvSpPr>
        <xdr:cNvPr id="583" name="テキスト ボックス 582"/>
        <xdr:cNvSpPr txBox="1"/>
      </xdr:nvSpPr>
      <xdr:spPr>
        <a:xfrm>
          <a:off x="15214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169516</xdr:rowOff>
    </xdr:from>
    <xdr:to>
      <xdr:col>76</xdr:col>
      <xdr:colOff>114300</xdr:colOff>
      <xdr:row>56</xdr:row>
      <xdr:rowOff>22461</xdr:rowOff>
    </xdr:to>
    <xdr:cxnSp macro="">
      <xdr:nvCxnSpPr>
        <xdr:cNvPr id="584" name="直線コネクタ 583"/>
        <xdr:cNvCxnSpPr/>
      </xdr:nvCxnSpPr>
      <xdr:spPr>
        <a:xfrm>
          <a:off x="13703300" y="9599266"/>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5" name="フローチャート: 判断 584"/>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84864</xdr:rowOff>
    </xdr:from>
    <xdr:ext cx="534377" cy="259045"/>
    <xdr:sp macro="" textlink="">
      <xdr:nvSpPr>
        <xdr:cNvPr id="586" name="テキスト ボックス 585"/>
        <xdr:cNvSpPr txBox="1"/>
      </xdr:nvSpPr>
      <xdr:spPr>
        <a:xfrm>
          <a:off x="14325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163246</xdr:rowOff>
    </xdr:from>
    <xdr:to>
      <xdr:col>71</xdr:col>
      <xdr:colOff>177800</xdr:colOff>
      <xdr:row>55</xdr:row>
      <xdr:rowOff>169516</xdr:rowOff>
    </xdr:to>
    <xdr:cxnSp macro="">
      <xdr:nvCxnSpPr>
        <xdr:cNvPr id="587" name="直線コネクタ 586"/>
        <xdr:cNvCxnSpPr/>
      </xdr:nvCxnSpPr>
      <xdr:spPr>
        <a:xfrm>
          <a:off x="12814300" y="9592996"/>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88" name="フローチャート: 判断 587"/>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153771</xdr:rowOff>
    </xdr:from>
    <xdr:ext cx="534377" cy="259045"/>
    <xdr:sp macro="" textlink="">
      <xdr:nvSpPr>
        <xdr:cNvPr id="589" name="テキスト ボックス 588"/>
        <xdr:cNvSpPr txBox="1"/>
      </xdr:nvSpPr>
      <xdr:spPr>
        <a:xfrm>
          <a:off x="13436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152745</xdr:rowOff>
    </xdr:from>
    <xdr:to>
      <xdr:col>67</xdr:col>
      <xdr:colOff>101600</xdr:colOff>
      <xdr:row>57</xdr:row>
      <xdr:rowOff>82895</xdr:rowOff>
    </xdr:to>
    <xdr:sp macro="" textlink="">
      <xdr:nvSpPr>
        <xdr:cNvPr id="590" name="フローチャート: 判断 589"/>
        <xdr:cNvSpPr/>
      </xdr:nvSpPr>
      <xdr:spPr>
        <a:xfrm>
          <a:off x="12763500" y="975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74022</xdr:rowOff>
    </xdr:from>
    <xdr:ext cx="534377" cy="259045"/>
    <xdr:sp macro="" textlink="">
      <xdr:nvSpPr>
        <xdr:cNvPr id="591" name="テキスト ボックス 590"/>
        <xdr:cNvSpPr txBox="1"/>
      </xdr:nvSpPr>
      <xdr:spPr>
        <a:xfrm>
          <a:off x="12547111" y="984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63003</xdr:rowOff>
    </xdr:from>
    <xdr:to>
      <xdr:col>85</xdr:col>
      <xdr:colOff>177800</xdr:colOff>
      <xdr:row>56</xdr:row>
      <xdr:rowOff>164603</xdr:rowOff>
    </xdr:to>
    <xdr:sp macro="" textlink="">
      <xdr:nvSpPr>
        <xdr:cNvPr id="597" name="楕円 596"/>
        <xdr:cNvSpPr/>
      </xdr:nvSpPr>
      <xdr:spPr>
        <a:xfrm>
          <a:off x="16268700" y="96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41430</xdr:rowOff>
    </xdr:from>
    <xdr:ext cx="534377" cy="259045"/>
    <xdr:sp macro="" textlink="">
      <xdr:nvSpPr>
        <xdr:cNvPr id="598" name="教育費該当値テキスト"/>
        <xdr:cNvSpPr txBox="1"/>
      </xdr:nvSpPr>
      <xdr:spPr>
        <a:xfrm>
          <a:off x="16370300" y="964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160680</xdr:rowOff>
    </xdr:from>
    <xdr:to>
      <xdr:col>81</xdr:col>
      <xdr:colOff>101600</xdr:colOff>
      <xdr:row>58</xdr:row>
      <xdr:rowOff>90830</xdr:rowOff>
    </xdr:to>
    <xdr:sp macro="" textlink="">
      <xdr:nvSpPr>
        <xdr:cNvPr id="599" name="楕円 598"/>
        <xdr:cNvSpPr/>
      </xdr:nvSpPr>
      <xdr:spPr>
        <a:xfrm>
          <a:off x="15430500" y="99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81957</xdr:rowOff>
    </xdr:from>
    <xdr:ext cx="534377" cy="259045"/>
    <xdr:sp macro="" textlink="">
      <xdr:nvSpPr>
        <xdr:cNvPr id="600" name="テキスト ボックス 599"/>
        <xdr:cNvSpPr txBox="1"/>
      </xdr:nvSpPr>
      <xdr:spPr>
        <a:xfrm>
          <a:off x="15214111" y="100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143111</xdr:rowOff>
    </xdr:from>
    <xdr:to>
      <xdr:col>76</xdr:col>
      <xdr:colOff>165100</xdr:colOff>
      <xdr:row>56</xdr:row>
      <xdr:rowOff>73261</xdr:rowOff>
    </xdr:to>
    <xdr:sp macro="" textlink="">
      <xdr:nvSpPr>
        <xdr:cNvPr id="601" name="楕円 600"/>
        <xdr:cNvSpPr/>
      </xdr:nvSpPr>
      <xdr:spPr>
        <a:xfrm>
          <a:off x="14541500" y="95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89788</xdr:rowOff>
    </xdr:from>
    <xdr:ext cx="534377" cy="259045"/>
    <xdr:sp macro="" textlink="">
      <xdr:nvSpPr>
        <xdr:cNvPr id="602" name="テキスト ボックス 601"/>
        <xdr:cNvSpPr txBox="1"/>
      </xdr:nvSpPr>
      <xdr:spPr>
        <a:xfrm>
          <a:off x="14325111" y="93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118716</xdr:rowOff>
    </xdr:from>
    <xdr:to>
      <xdr:col>72</xdr:col>
      <xdr:colOff>38100</xdr:colOff>
      <xdr:row>56</xdr:row>
      <xdr:rowOff>48866</xdr:rowOff>
    </xdr:to>
    <xdr:sp macro="" textlink="">
      <xdr:nvSpPr>
        <xdr:cNvPr id="603" name="楕円 602"/>
        <xdr:cNvSpPr/>
      </xdr:nvSpPr>
      <xdr:spPr>
        <a:xfrm>
          <a:off x="13652500" y="95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65393</xdr:rowOff>
    </xdr:from>
    <xdr:ext cx="534377" cy="259045"/>
    <xdr:sp macro="" textlink="">
      <xdr:nvSpPr>
        <xdr:cNvPr id="604" name="テキスト ボックス 603"/>
        <xdr:cNvSpPr txBox="1"/>
      </xdr:nvSpPr>
      <xdr:spPr>
        <a:xfrm>
          <a:off x="13436111" y="93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112446</xdr:rowOff>
    </xdr:from>
    <xdr:to>
      <xdr:col>67</xdr:col>
      <xdr:colOff>101600</xdr:colOff>
      <xdr:row>56</xdr:row>
      <xdr:rowOff>42596</xdr:rowOff>
    </xdr:to>
    <xdr:sp macro="" textlink="">
      <xdr:nvSpPr>
        <xdr:cNvPr id="605" name="楕円 604"/>
        <xdr:cNvSpPr/>
      </xdr:nvSpPr>
      <xdr:spPr>
        <a:xfrm>
          <a:off x="12763500" y="95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59123</xdr:rowOff>
    </xdr:from>
    <xdr:ext cx="534377" cy="259045"/>
    <xdr:sp macro="" textlink="">
      <xdr:nvSpPr>
        <xdr:cNvPr id="606" name="テキスト ボックス 605"/>
        <xdr:cNvSpPr txBox="1"/>
      </xdr:nvSpPr>
      <xdr:spPr>
        <a:xfrm>
          <a:off x="12547111" y="93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75418</xdr:rowOff>
    </xdr:from>
    <xdr:to>
      <xdr:col>85</xdr:col>
      <xdr:colOff>126364</xdr:colOff>
      <xdr:row>78</xdr:row>
      <xdr:rowOff>139700</xdr:rowOff>
    </xdr:to>
    <xdr:cxnSp macro="">
      <xdr:nvCxnSpPr>
        <xdr:cNvPr id="628" name="直線コネクタ 627"/>
        <xdr:cNvCxnSpPr/>
      </xdr:nvCxnSpPr>
      <xdr:spPr>
        <a:xfrm flipV="1">
          <a:off x="16317595" y="12762718"/>
          <a:ext cx="1269" cy="75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22095</xdr:rowOff>
    </xdr:from>
    <xdr:ext cx="534377" cy="259045"/>
    <xdr:sp macro="" textlink="">
      <xdr:nvSpPr>
        <xdr:cNvPr id="631" name="災害復旧費最大値テキスト"/>
        <xdr:cNvSpPr txBox="1"/>
      </xdr:nvSpPr>
      <xdr:spPr>
        <a:xfrm>
          <a:off x="16370300" y="125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75418</xdr:rowOff>
    </xdr:from>
    <xdr:to>
      <xdr:col>86</xdr:col>
      <xdr:colOff>25400</xdr:colOff>
      <xdr:row>74</xdr:row>
      <xdr:rowOff>75418</xdr:rowOff>
    </xdr:to>
    <xdr:cxnSp macro="">
      <xdr:nvCxnSpPr>
        <xdr:cNvPr id="632" name="直線コネクタ 631"/>
        <xdr:cNvCxnSpPr/>
      </xdr:nvCxnSpPr>
      <xdr:spPr>
        <a:xfrm>
          <a:off x="16230600" y="1276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25537</xdr:rowOff>
    </xdr:from>
    <xdr:to>
      <xdr:col>85</xdr:col>
      <xdr:colOff>127000</xdr:colOff>
      <xdr:row>74</xdr:row>
      <xdr:rowOff>75418</xdr:rowOff>
    </xdr:to>
    <xdr:cxnSp macro="">
      <xdr:nvCxnSpPr>
        <xdr:cNvPr id="633" name="直線コネクタ 632"/>
        <xdr:cNvCxnSpPr/>
      </xdr:nvCxnSpPr>
      <xdr:spPr>
        <a:xfrm>
          <a:off x="15481300" y="12198487"/>
          <a:ext cx="838200" cy="56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86575</xdr:rowOff>
    </xdr:from>
    <xdr:ext cx="469744" cy="259045"/>
    <xdr:sp macro="" textlink="">
      <xdr:nvSpPr>
        <xdr:cNvPr id="634" name="災害復旧費平均値テキスト"/>
        <xdr:cNvSpPr txBox="1"/>
      </xdr:nvSpPr>
      <xdr:spPr>
        <a:xfrm>
          <a:off x="16370300" y="13288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108148</xdr:rowOff>
    </xdr:from>
    <xdr:to>
      <xdr:col>85</xdr:col>
      <xdr:colOff>177800</xdr:colOff>
      <xdr:row>78</xdr:row>
      <xdr:rowOff>38298</xdr:rowOff>
    </xdr:to>
    <xdr:sp macro="" textlink="">
      <xdr:nvSpPr>
        <xdr:cNvPr id="635" name="フローチャート: 判断 634"/>
        <xdr:cNvSpPr/>
      </xdr:nvSpPr>
      <xdr:spPr>
        <a:xfrm>
          <a:off x="162687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25537</xdr:rowOff>
    </xdr:from>
    <xdr:to>
      <xdr:col>81</xdr:col>
      <xdr:colOff>50800</xdr:colOff>
      <xdr:row>78</xdr:row>
      <xdr:rowOff>113776</xdr:rowOff>
    </xdr:to>
    <xdr:cxnSp macro="">
      <xdr:nvCxnSpPr>
        <xdr:cNvPr id="636" name="直線コネクタ 635"/>
        <xdr:cNvCxnSpPr/>
      </xdr:nvCxnSpPr>
      <xdr:spPr>
        <a:xfrm flipV="1">
          <a:off x="14592300" y="12198487"/>
          <a:ext cx="889000" cy="128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132014</xdr:rowOff>
    </xdr:from>
    <xdr:to>
      <xdr:col>81</xdr:col>
      <xdr:colOff>101600</xdr:colOff>
      <xdr:row>78</xdr:row>
      <xdr:rowOff>62164</xdr:rowOff>
    </xdr:to>
    <xdr:sp macro="" textlink="">
      <xdr:nvSpPr>
        <xdr:cNvPr id="637" name="フローチャート: 判断 636"/>
        <xdr:cNvSpPr/>
      </xdr:nvSpPr>
      <xdr:spPr>
        <a:xfrm>
          <a:off x="15430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53291</xdr:rowOff>
    </xdr:from>
    <xdr:ext cx="469744" cy="259045"/>
    <xdr:sp macro="" textlink="">
      <xdr:nvSpPr>
        <xdr:cNvPr id="638" name="テキスト ボックス 637"/>
        <xdr:cNvSpPr txBox="1"/>
      </xdr:nvSpPr>
      <xdr:spPr>
        <a:xfrm>
          <a:off x="15246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60651</xdr:rowOff>
    </xdr:from>
    <xdr:to>
      <xdr:col>76</xdr:col>
      <xdr:colOff>114300</xdr:colOff>
      <xdr:row>78</xdr:row>
      <xdr:rowOff>113776</xdr:rowOff>
    </xdr:to>
    <xdr:cxnSp macro="">
      <xdr:nvCxnSpPr>
        <xdr:cNvPr id="639" name="直線コネクタ 638"/>
        <xdr:cNvCxnSpPr/>
      </xdr:nvCxnSpPr>
      <xdr:spPr>
        <a:xfrm>
          <a:off x="13703300" y="13433751"/>
          <a:ext cx="8890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68966</xdr:rowOff>
    </xdr:from>
    <xdr:to>
      <xdr:col>76</xdr:col>
      <xdr:colOff>165100</xdr:colOff>
      <xdr:row>78</xdr:row>
      <xdr:rowOff>170566</xdr:rowOff>
    </xdr:to>
    <xdr:sp macro="" textlink="">
      <xdr:nvSpPr>
        <xdr:cNvPr id="640" name="フローチャート: 判断 639"/>
        <xdr:cNvSpPr/>
      </xdr:nvSpPr>
      <xdr:spPr>
        <a:xfrm>
          <a:off x="14541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161693</xdr:rowOff>
    </xdr:from>
    <xdr:ext cx="378565" cy="259045"/>
    <xdr:sp macro="" textlink="">
      <xdr:nvSpPr>
        <xdr:cNvPr id="641" name="テキスト ボックス 640"/>
        <xdr:cNvSpPr txBox="1"/>
      </xdr:nvSpPr>
      <xdr:spPr>
        <a:xfrm>
          <a:off x="14403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60651</xdr:rowOff>
    </xdr:from>
    <xdr:to>
      <xdr:col>71</xdr:col>
      <xdr:colOff>177800</xdr:colOff>
      <xdr:row>78</xdr:row>
      <xdr:rowOff>107604</xdr:rowOff>
    </xdr:to>
    <xdr:cxnSp macro="">
      <xdr:nvCxnSpPr>
        <xdr:cNvPr id="642" name="直線コネクタ 641"/>
        <xdr:cNvCxnSpPr/>
      </xdr:nvCxnSpPr>
      <xdr:spPr>
        <a:xfrm flipV="1">
          <a:off x="12814300" y="13433751"/>
          <a:ext cx="889000" cy="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50633</xdr:rowOff>
    </xdr:from>
    <xdr:to>
      <xdr:col>72</xdr:col>
      <xdr:colOff>38100</xdr:colOff>
      <xdr:row>78</xdr:row>
      <xdr:rowOff>152233</xdr:rowOff>
    </xdr:to>
    <xdr:sp macro="" textlink="">
      <xdr:nvSpPr>
        <xdr:cNvPr id="643" name="フローチャート: 判断 642"/>
        <xdr:cNvSpPr/>
      </xdr:nvSpPr>
      <xdr:spPr>
        <a:xfrm>
          <a:off x="13652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143360</xdr:rowOff>
    </xdr:from>
    <xdr:ext cx="378565" cy="259045"/>
    <xdr:sp macro="" textlink="">
      <xdr:nvSpPr>
        <xdr:cNvPr id="644" name="テキスト ボックス 643"/>
        <xdr:cNvSpPr txBox="1"/>
      </xdr:nvSpPr>
      <xdr:spPr>
        <a:xfrm>
          <a:off x="13514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75412</xdr:rowOff>
    </xdr:from>
    <xdr:to>
      <xdr:col>67</xdr:col>
      <xdr:colOff>101600</xdr:colOff>
      <xdr:row>79</xdr:row>
      <xdr:rowOff>5562</xdr:rowOff>
    </xdr:to>
    <xdr:sp macro="" textlink="">
      <xdr:nvSpPr>
        <xdr:cNvPr id="645" name="フローチャート: 判断 644"/>
        <xdr:cNvSpPr/>
      </xdr:nvSpPr>
      <xdr:spPr>
        <a:xfrm>
          <a:off x="12763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168139</xdr:rowOff>
    </xdr:from>
    <xdr:ext cx="378565" cy="259045"/>
    <xdr:sp macro="" textlink="">
      <xdr:nvSpPr>
        <xdr:cNvPr id="646" name="テキスト ボックス 645"/>
        <xdr:cNvSpPr txBox="1"/>
      </xdr:nvSpPr>
      <xdr:spPr>
        <a:xfrm>
          <a:off x="12625017" y="13541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24618</xdr:rowOff>
    </xdr:from>
    <xdr:to>
      <xdr:col>85</xdr:col>
      <xdr:colOff>177800</xdr:colOff>
      <xdr:row>74</xdr:row>
      <xdr:rowOff>126218</xdr:rowOff>
    </xdr:to>
    <xdr:sp macro="" textlink="">
      <xdr:nvSpPr>
        <xdr:cNvPr id="652" name="楕円 651"/>
        <xdr:cNvSpPr/>
      </xdr:nvSpPr>
      <xdr:spPr>
        <a:xfrm>
          <a:off x="16268700" y="127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149095</xdr:rowOff>
    </xdr:from>
    <xdr:ext cx="534377" cy="259045"/>
    <xdr:sp macro="" textlink="">
      <xdr:nvSpPr>
        <xdr:cNvPr id="653" name="災害復旧費該当値テキスト"/>
        <xdr:cNvSpPr txBox="1"/>
      </xdr:nvSpPr>
      <xdr:spPr>
        <a:xfrm>
          <a:off x="16370300" y="126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146187</xdr:rowOff>
    </xdr:from>
    <xdr:to>
      <xdr:col>81</xdr:col>
      <xdr:colOff>101600</xdr:colOff>
      <xdr:row>71</xdr:row>
      <xdr:rowOff>76337</xdr:rowOff>
    </xdr:to>
    <xdr:sp macro="" textlink="">
      <xdr:nvSpPr>
        <xdr:cNvPr id="654" name="楕円 653"/>
        <xdr:cNvSpPr/>
      </xdr:nvSpPr>
      <xdr:spPr>
        <a:xfrm>
          <a:off x="15430500" y="1214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92864</xdr:rowOff>
    </xdr:from>
    <xdr:ext cx="534377" cy="259045"/>
    <xdr:sp macro="" textlink="">
      <xdr:nvSpPr>
        <xdr:cNvPr id="655" name="テキスト ボックス 654"/>
        <xdr:cNvSpPr txBox="1"/>
      </xdr:nvSpPr>
      <xdr:spPr>
        <a:xfrm>
          <a:off x="15214111" y="119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62976</xdr:rowOff>
    </xdr:from>
    <xdr:to>
      <xdr:col>76</xdr:col>
      <xdr:colOff>165100</xdr:colOff>
      <xdr:row>78</xdr:row>
      <xdr:rowOff>164576</xdr:rowOff>
    </xdr:to>
    <xdr:sp macro="" textlink="">
      <xdr:nvSpPr>
        <xdr:cNvPr id="656" name="楕円 655"/>
        <xdr:cNvSpPr/>
      </xdr:nvSpPr>
      <xdr:spPr>
        <a:xfrm>
          <a:off x="14541500" y="134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9653</xdr:rowOff>
    </xdr:from>
    <xdr:ext cx="378565" cy="259045"/>
    <xdr:sp macro="" textlink="">
      <xdr:nvSpPr>
        <xdr:cNvPr id="657" name="テキスト ボックス 656"/>
        <xdr:cNvSpPr txBox="1"/>
      </xdr:nvSpPr>
      <xdr:spPr>
        <a:xfrm>
          <a:off x="14403017" y="13211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9851</xdr:rowOff>
    </xdr:from>
    <xdr:to>
      <xdr:col>72</xdr:col>
      <xdr:colOff>38100</xdr:colOff>
      <xdr:row>78</xdr:row>
      <xdr:rowOff>111451</xdr:rowOff>
    </xdr:to>
    <xdr:sp macro="" textlink="">
      <xdr:nvSpPr>
        <xdr:cNvPr id="658" name="楕円 657"/>
        <xdr:cNvSpPr/>
      </xdr:nvSpPr>
      <xdr:spPr>
        <a:xfrm>
          <a:off x="13652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127978</xdr:rowOff>
    </xdr:from>
    <xdr:ext cx="469744" cy="259045"/>
    <xdr:sp macro="" textlink="">
      <xdr:nvSpPr>
        <xdr:cNvPr id="659" name="テキスト ボックス 658"/>
        <xdr:cNvSpPr txBox="1"/>
      </xdr:nvSpPr>
      <xdr:spPr>
        <a:xfrm>
          <a:off x="13468428" y="13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56804</xdr:rowOff>
    </xdr:from>
    <xdr:to>
      <xdr:col>67</xdr:col>
      <xdr:colOff>101600</xdr:colOff>
      <xdr:row>78</xdr:row>
      <xdr:rowOff>158404</xdr:rowOff>
    </xdr:to>
    <xdr:sp macro="" textlink="">
      <xdr:nvSpPr>
        <xdr:cNvPr id="660" name="楕円 659"/>
        <xdr:cNvSpPr/>
      </xdr:nvSpPr>
      <xdr:spPr>
        <a:xfrm>
          <a:off x="12763500" y="134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3481</xdr:rowOff>
    </xdr:from>
    <xdr:ext cx="378565" cy="259045"/>
    <xdr:sp macro="" textlink="">
      <xdr:nvSpPr>
        <xdr:cNvPr id="661" name="テキスト ボックス 660"/>
        <xdr:cNvSpPr txBox="1"/>
      </xdr:nvSpPr>
      <xdr:spPr>
        <a:xfrm>
          <a:off x="12625017" y="13205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4" name="直線コネクタ 683"/>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5"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6" name="直線コネクタ 685"/>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7"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88" name="直線コネクタ 687"/>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44397</xdr:rowOff>
    </xdr:from>
    <xdr:to>
      <xdr:col>85</xdr:col>
      <xdr:colOff>127000</xdr:colOff>
      <xdr:row>95</xdr:row>
      <xdr:rowOff>91717</xdr:rowOff>
    </xdr:to>
    <xdr:cxnSp macro="">
      <xdr:nvCxnSpPr>
        <xdr:cNvPr id="689" name="直線コネクタ 688"/>
        <xdr:cNvCxnSpPr/>
      </xdr:nvCxnSpPr>
      <xdr:spPr>
        <a:xfrm flipV="1">
          <a:off x="15481300" y="16332147"/>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24671</xdr:rowOff>
    </xdr:from>
    <xdr:ext cx="534377" cy="259045"/>
    <xdr:sp macro="" textlink="">
      <xdr:nvSpPr>
        <xdr:cNvPr id="690" name="公債費平均値テキスト"/>
        <xdr:cNvSpPr txBox="1"/>
      </xdr:nvSpPr>
      <xdr:spPr>
        <a:xfrm>
          <a:off x="16370300" y="1648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1" name="フローチャート: 判断 690"/>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47323</xdr:rowOff>
    </xdr:from>
    <xdr:to>
      <xdr:col>81</xdr:col>
      <xdr:colOff>50800</xdr:colOff>
      <xdr:row>95</xdr:row>
      <xdr:rowOff>91717</xdr:rowOff>
    </xdr:to>
    <xdr:cxnSp macro="">
      <xdr:nvCxnSpPr>
        <xdr:cNvPr id="692" name="直線コネクタ 691"/>
        <xdr:cNvCxnSpPr/>
      </xdr:nvCxnSpPr>
      <xdr:spPr>
        <a:xfrm>
          <a:off x="14592300" y="16335073"/>
          <a:ext cx="889000" cy="4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3" name="フローチャート: 判断 692"/>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152503</xdr:rowOff>
    </xdr:from>
    <xdr:ext cx="534377" cy="259045"/>
    <xdr:sp macro="" textlink="">
      <xdr:nvSpPr>
        <xdr:cNvPr id="694" name="テキスト ボックス 693"/>
        <xdr:cNvSpPr txBox="1"/>
      </xdr:nvSpPr>
      <xdr:spPr>
        <a:xfrm>
          <a:off x="15214111" y="1661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47323</xdr:rowOff>
    </xdr:from>
    <xdr:to>
      <xdr:col>76</xdr:col>
      <xdr:colOff>114300</xdr:colOff>
      <xdr:row>95</xdr:row>
      <xdr:rowOff>119011</xdr:rowOff>
    </xdr:to>
    <xdr:cxnSp macro="">
      <xdr:nvCxnSpPr>
        <xdr:cNvPr id="695" name="直線コネクタ 694"/>
        <xdr:cNvCxnSpPr/>
      </xdr:nvCxnSpPr>
      <xdr:spPr>
        <a:xfrm flipV="1">
          <a:off x="13703300" y="16335073"/>
          <a:ext cx="889000" cy="7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6" name="フローチャート: 判断 695"/>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130512</xdr:rowOff>
    </xdr:from>
    <xdr:ext cx="534377" cy="259045"/>
    <xdr:sp macro="" textlink="">
      <xdr:nvSpPr>
        <xdr:cNvPr id="697" name="テキスト ボックス 696"/>
        <xdr:cNvSpPr txBox="1"/>
      </xdr:nvSpPr>
      <xdr:spPr>
        <a:xfrm>
          <a:off x="14325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12804</xdr:rowOff>
    </xdr:from>
    <xdr:to>
      <xdr:col>71</xdr:col>
      <xdr:colOff>177800</xdr:colOff>
      <xdr:row>95</xdr:row>
      <xdr:rowOff>119011</xdr:rowOff>
    </xdr:to>
    <xdr:cxnSp macro="">
      <xdr:nvCxnSpPr>
        <xdr:cNvPr id="698" name="直線コネクタ 697"/>
        <xdr:cNvCxnSpPr/>
      </xdr:nvCxnSpPr>
      <xdr:spPr>
        <a:xfrm>
          <a:off x="12814300" y="16129104"/>
          <a:ext cx="889000" cy="27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699" name="フローチャート: 判断 698"/>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132295</xdr:rowOff>
    </xdr:from>
    <xdr:ext cx="534377" cy="259045"/>
    <xdr:sp macro="" textlink="">
      <xdr:nvSpPr>
        <xdr:cNvPr id="700" name="テキスト ボックス 699"/>
        <xdr:cNvSpPr txBox="1"/>
      </xdr:nvSpPr>
      <xdr:spPr>
        <a:xfrm>
          <a:off x="13436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1" name="フローチャート: 判断 700"/>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91239</xdr:rowOff>
    </xdr:from>
    <xdr:ext cx="534377" cy="259045"/>
    <xdr:sp macro="" textlink="">
      <xdr:nvSpPr>
        <xdr:cNvPr id="702" name="テキスト ボックス 701"/>
        <xdr:cNvSpPr txBox="1"/>
      </xdr:nvSpPr>
      <xdr:spPr>
        <a:xfrm>
          <a:off x="12547111" y="167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165047</xdr:rowOff>
    </xdr:from>
    <xdr:to>
      <xdr:col>85</xdr:col>
      <xdr:colOff>177800</xdr:colOff>
      <xdr:row>95</xdr:row>
      <xdr:rowOff>95197</xdr:rowOff>
    </xdr:to>
    <xdr:sp macro="" textlink="">
      <xdr:nvSpPr>
        <xdr:cNvPr id="708" name="楕円 707"/>
        <xdr:cNvSpPr/>
      </xdr:nvSpPr>
      <xdr:spPr>
        <a:xfrm>
          <a:off x="16268700" y="1628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16474</xdr:rowOff>
    </xdr:from>
    <xdr:ext cx="534377" cy="259045"/>
    <xdr:sp macro="" textlink="">
      <xdr:nvSpPr>
        <xdr:cNvPr id="709" name="公債費該当値テキスト"/>
        <xdr:cNvSpPr txBox="1"/>
      </xdr:nvSpPr>
      <xdr:spPr>
        <a:xfrm>
          <a:off x="16370300" y="1613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40917</xdr:rowOff>
    </xdr:from>
    <xdr:to>
      <xdr:col>81</xdr:col>
      <xdr:colOff>101600</xdr:colOff>
      <xdr:row>95</xdr:row>
      <xdr:rowOff>142517</xdr:rowOff>
    </xdr:to>
    <xdr:sp macro="" textlink="">
      <xdr:nvSpPr>
        <xdr:cNvPr id="710" name="楕円 709"/>
        <xdr:cNvSpPr/>
      </xdr:nvSpPr>
      <xdr:spPr>
        <a:xfrm>
          <a:off x="15430500" y="163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159044</xdr:rowOff>
    </xdr:from>
    <xdr:ext cx="534377" cy="259045"/>
    <xdr:sp macro="" textlink="">
      <xdr:nvSpPr>
        <xdr:cNvPr id="711" name="テキスト ボックス 710"/>
        <xdr:cNvSpPr txBox="1"/>
      </xdr:nvSpPr>
      <xdr:spPr>
        <a:xfrm>
          <a:off x="15214111" y="161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167973</xdr:rowOff>
    </xdr:from>
    <xdr:to>
      <xdr:col>76</xdr:col>
      <xdr:colOff>165100</xdr:colOff>
      <xdr:row>95</xdr:row>
      <xdr:rowOff>98123</xdr:rowOff>
    </xdr:to>
    <xdr:sp macro="" textlink="">
      <xdr:nvSpPr>
        <xdr:cNvPr id="712" name="楕円 711"/>
        <xdr:cNvSpPr/>
      </xdr:nvSpPr>
      <xdr:spPr>
        <a:xfrm>
          <a:off x="14541500" y="16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114650</xdr:rowOff>
    </xdr:from>
    <xdr:ext cx="534377" cy="259045"/>
    <xdr:sp macro="" textlink="">
      <xdr:nvSpPr>
        <xdr:cNvPr id="713" name="テキスト ボックス 712"/>
        <xdr:cNvSpPr txBox="1"/>
      </xdr:nvSpPr>
      <xdr:spPr>
        <a:xfrm>
          <a:off x="14325111" y="1605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68211</xdr:rowOff>
    </xdr:from>
    <xdr:to>
      <xdr:col>72</xdr:col>
      <xdr:colOff>38100</xdr:colOff>
      <xdr:row>95</xdr:row>
      <xdr:rowOff>169811</xdr:rowOff>
    </xdr:to>
    <xdr:sp macro="" textlink="">
      <xdr:nvSpPr>
        <xdr:cNvPr id="714" name="楕円 713"/>
        <xdr:cNvSpPr/>
      </xdr:nvSpPr>
      <xdr:spPr>
        <a:xfrm>
          <a:off x="13652500" y="163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14888</xdr:rowOff>
    </xdr:from>
    <xdr:ext cx="534377" cy="259045"/>
    <xdr:sp macro="" textlink="">
      <xdr:nvSpPr>
        <xdr:cNvPr id="715" name="テキスト ボックス 714"/>
        <xdr:cNvSpPr txBox="1"/>
      </xdr:nvSpPr>
      <xdr:spPr>
        <a:xfrm>
          <a:off x="13436111" y="161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133454</xdr:rowOff>
    </xdr:from>
    <xdr:to>
      <xdr:col>67</xdr:col>
      <xdr:colOff>101600</xdr:colOff>
      <xdr:row>94</xdr:row>
      <xdr:rowOff>63604</xdr:rowOff>
    </xdr:to>
    <xdr:sp macro="" textlink="">
      <xdr:nvSpPr>
        <xdr:cNvPr id="716" name="楕円 715"/>
        <xdr:cNvSpPr/>
      </xdr:nvSpPr>
      <xdr:spPr>
        <a:xfrm>
          <a:off x="12763500" y="160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80131</xdr:rowOff>
    </xdr:from>
    <xdr:ext cx="534377" cy="259045"/>
    <xdr:sp macro="" textlink="">
      <xdr:nvSpPr>
        <xdr:cNvPr id="717" name="テキスト ボックス 716"/>
        <xdr:cNvSpPr txBox="1"/>
      </xdr:nvSpPr>
      <xdr:spPr>
        <a:xfrm>
          <a:off x="12547111" y="1585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1" name="直線コネクタ 740"/>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4"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5" name="直線コネクタ 744"/>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7"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8" name="フローチャート: 判断 747"/>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0" name="フローチャート: 判断 749"/>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1" name="テキスト ボックス 750"/>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3" name="フローチャート: 判断 752"/>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4" name="テキスト ボックス 753"/>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6" name="フローチャート: 判断 755"/>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7" name="テキスト ボックス 756"/>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126809</xdr:rowOff>
    </xdr:from>
    <xdr:to>
      <xdr:col>98</xdr:col>
      <xdr:colOff>38100</xdr:colOff>
      <xdr:row>39</xdr:row>
      <xdr:rowOff>56959</xdr:rowOff>
    </xdr:to>
    <xdr:sp macro="" textlink="">
      <xdr:nvSpPr>
        <xdr:cNvPr id="758" name="フローチャート: 判断 757"/>
        <xdr:cNvSpPr/>
      </xdr:nvSpPr>
      <xdr:spPr>
        <a:xfrm>
          <a:off x="18605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73486</xdr:rowOff>
    </xdr:from>
    <xdr:ext cx="378565" cy="259045"/>
    <xdr:sp macro="" textlink="">
      <xdr:nvSpPr>
        <xdr:cNvPr id="759" name="テキスト ボックス 758"/>
        <xdr:cNvSpPr txBox="1"/>
      </xdr:nvSpPr>
      <xdr:spPr>
        <a:xfrm>
          <a:off x="18467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民生費は、私立保育所等の施設給付費及び平成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月豪雨に伴う災害廃棄物処理（市単独）に係る経費等の増加により、一人当たり</a:t>
          </a:r>
          <a:r>
            <a:rPr kumimoji="1" lang="en-US" altLang="ja-JP" sz="1300">
              <a:latin typeface="ＭＳ Ｐゴシック" panose="020B0600070205080204" pitchFamily="50" charset="-128"/>
              <a:ea typeface="ＭＳ Ｐゴシック" panose="020B0600070205080204" pitchFamily="50" charset="-128"/>
            </a:rPr>
            <a:t>142,671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2,539</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月豪雨に伴う災害廃棄物処理（国庫補助）に係る経費等の増加により、一人当たり</a:t>
          </a:r>
          <a:r>
            <a:rPr kumimoji="1" lang="en-US" altLang="ja-JP" sz="1300">
              <a:latin typeface="ＭＳ Ｐゴシック" panose="020B0600070205080204" pitchFamily="50" charset="-128"/>
              <a:ea typeface="ＭＳ Ｐゴシック" panose="020B0600070205080204" pitchFamily="50" charset="-128"/>
            </a:rPr>
            <a:t>34,595</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4,164</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土木費は、平成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月豪雨による災害対応を優先し抑制していた道路及び河川等の維持修繕の増加のほか、運動公園の改修及び急傾斜地対策経費等の増加により、一人当たり</a:t>
          </a:r>
          <a:r>
            <a:rPr kumimoji="1" lang="en-US" altLang="ja-JP" sz="1300">
              <a:latin typeface="ＭＳ Ｐゴシック" panose="020B0600070205080204" pitchFamily="50" charset="-128"/>
              <a:ea typeface="ＭＳ Ｐゴシック" panose="020B0600070205080204" pitchFamily="50" charset="-128"/>
            </a:rPr>
            <a:t>41,257</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3,338</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教育費は、美術館の建設、福富・志和・河内の小中一体型施設の事業進捗に伴う経費が増加したことにより、一人当たり</a:t>
          </a:r>
          <a:r>
            <a:rPr kumimoji="1" lang="en-US" altLang="ja-JP" sz="1300">
              <a:latin typeface="ＭＳ Ｐゴシック" panose="020B0600070205080204" pitchFamily="50" charset="-128"/>
              <a:ea typeface="ＭＳ Ｐゴシック" panose="020B0600070205080204" pitchFamily="50" charset="-128"/>
            </a:rPr>
            <a:t>45,293</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8,241</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月豪雨による土木施設等の災害復旧に要する経費が事業進捗に伴い減少したことにより、住民一人当たり</a:t>
          </a:r>
          <a:r>
            <a:rPr kumimoji="1" lang="en-US" altLang="ja-JP" sz="1300">
              <a:latin typeface="ＭＳ Ｐゴシック" panose="020B0600070205080204" pitchFamily="50" charset="-128"/>
              <a:ea typeface="ＭＳ Ｐゴシック" panose="020B0600070205080204" pitchFamily="50" charset="-128"/>
            </a:rPr>
            <a:t>16,406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12,341</a:t>
          </a:r>
          <a:r>
            <a:rPr kumimoji="1" lang="ja-JP" altLang="en-US" sz="1300">
              <a:latin typeface="ＭＳ Ｐゴシック" panose="020B0600070205080204" pitchFamily="50" charset="-128"/>
              <a:ea typeface="ＭＳ Ｐゴシック" panose="020B0600070205080204" pitchFamily="50" charset="-128"/>
            </a:rPr>
            <a:t>円減少している。</a:t>
          </a:r>
        </a:p>
        <a:p>
          <a:r>
            <a:rPr kumimoji="1" lang="ja-JP" altLang="en-US" sz="1300">
              <a:latin typeface="ＭＳ Ｐゴシック" panose="020B0600070205080204" pitchFamily="50" charset="-128"/>
              <a:ea typeface="ＭＳ Ｐゴシック" panose="020B0600070205080204" pitchFamily="50" charset="-128"/>
            </a:rPr>
            <a:t>公債費は、芸術文化ホールに係る平成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年度借入分の合併特例事業債の元金償還の開始等に伴い増加したことにより、一人当たり</a:t>
          </a:r>
          <a:r>
            <a:rPr kumimoji="1" lang="en-US" altLang="ja-JP" sz="1300">
              <a:latin typeface="ＭＳ Ｐゴシック" panose="020B0600070205080204" pitchFamily="50" charset="-128"/>
              <a:ea typeface="ＭＳ Ｐゴシック" panose="020B0600070205080204" pitchFamily="50" charset="-128"/>
            </a:rPr>
            <a:t>46,669</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2,070</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の災害復旧の事業進捗等に伴い翌年度に繰り越すべき財源が減少したため、前年度と比較して増加となった。さらに、令和元年度は財政調整基金を取り崩さなかったため、実質単年度収支は黒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水道事業会計については、給水収益等の収入が支出を上回ったため、黒字となっている。</a:t>
          </a:r>
        </a:p>
        <a:p>
          <a:r>
            <a:rPr kumimoji="1" lang="ja-JP" altLang="en-US" sz="1400">
              <a:latin typeface="ＭＳ ゴシック" pitchFamily="49" charset="-128"/>
              <a:ea typeface="ＭＳ ゴシック" pitchFamily="49" charset="-128"/>
            </a:rPr>
            <a:t>　一般会計については、平成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月豪雨の災害復旧の事業進捗等に伴い翌年度に繰り越すべき財源が減少し、実質収支額が増加したため、黒字額が増加した。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82709676</v>
      </c>
      <c r="BO4" s="424"/>
      <c r="BP4" s="424"/>
      <c r="BQ4" s="424"/>
      <c r="BR4" s="424"/>
      <c r="BS4" s="424"/>
      <c r="BT4" s="424"/>
      <c r="BU4" s="425"/>
      <c r="BV4" s="423">
        <v>81589517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7.9</v>
      </c>
      <c r="CU4" s="608"/>
      <c r="CV4" s="608"/>
      <c r="CW4" s="608"/>
      <c r="CX4" s="608"/>
      <c r="CY4" s="608"/>
      <c r="CZ4" s="608"/>
      <c r="DA4" s="609"/>
      <c r="DB4" s="607">
        <v>1.8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77431980</v>
      </c>
      <c r="BO5" s="429"/>
      <c r="BP5" s="429"/>
      <c r="BQ5" s="429"/>
      <c r="BR5" s="429"/>
      <c r="BS5" s="429"/>
      <c r="BT5" s="429"/>
      <c r="BU5" s="430"/>
      <c r="BV5" s="428">
        <v>76015943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91.2</v>
      </c>
      <c r="CU5" s="399"/>
      <c r="CV5" s="399"/>
      <c r="CW5" s="399"/>
      <c r="CX5" s="399"/>
      <c r="CY5" s="399"/>
      <c r="CZ5" s="399"/>
      <c r="DA5" s="400"/>
      <c r="DB5" s="398">
        <v>87.6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5277696</v>
      </c>
      <c r="BO6" s="429"/>
      <c r="BP6" s="429"/>
      <c r="BQ6" s="429"/>
      <c r="BR6" s="429"/>
      <c r="BS6" s="429"/>
      <c r="BT6" s="429"/>
      <c r="BU6" s="430"/>
      <c r="BV6" s="428">
        <v>5573574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93.9</v>
      </c>
      <c r="CU6" s="582"/>
      <c r="CV6" s="582"/>
      <c r="CW6" s="582"/>
      <c r="CX6" s="582"/>
      <c r="CY6" s="582"/>
      <c r="CZ6" s="582"/>
      <c r="DA6" s="583"/>
      <c r="DB6" s="581">
        <v>92.2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1757050</v>
      </c>
      <c r="BO7" s="429"/>
      <c r="BP7" s="429"/>
      <c r="BQ7" s="429"/>
      <c r="BR7" s="429"/>
      <c r="BS7" s="429"/>
      <c r="BT7" s="429"/>
      <c r="BU7" s="430"/>
      <c r="BV7" s="428">
        <v>4763396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44786354</v>
      </c>
      <c r="CU7" s="429"/>
      <c r="CV7" s="429"/>
      <c r="CW7" s="429"/>
      <c r="CX7" s="429"/>
      <c r="CY7" s="429"/>
      <c r="CZ7" s="429"/>
      <c r="DA7" s="430"/>
      <c r="DB7" s="428">
        <v>43954142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3520646</v>
      </c>
      <c r="BO8" s="429"/>
      <c r="BP8" s="429"/>
      <c r="BQ8" s="429"/>
      <c r="BR8" s="429"/>
      <c r="BS8" s="429"/>
      <c r="BT8" s="429"/>
      <c r="BU8" s="430"/>
      <c r="BV8" s="428">
        <v>810178</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0.83</v>
      </c>
      <c r="CU8" s="542"/>
      <c r="CV8" s="542"/>
      <c r="CW8" s="542"/>
      <c r="CX8" s="542"/>
      <c r="CY8" s="542"/>
      <c r="CZ8" s="542"/>
      <c r="DA8" s="543"/>
      <c r="DB8" s="541">
        <v>0.83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192907</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2710468</v>
      </c>
      <c r="BO9" s="429"/>
      <c r="BP9" s="429"/>
      <c r="BQ9" s="429"/>
      <c r="BR9" s="429"/>
      <c r="BS9" s="429"/>
      <c r="BT9" s="429"/>
      <c r="BU9" s="430"/>
      <c r="BV9" s="428">
        <v>-419272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16.7</v>
      </c>
      <c r="CU9" s="399"/>
      <c r="CV9" s="399"/>
      <c r="CW9" s="399"/>
      <c r="CX9" s="399"/>
      <c r="CY9" s="399"/>
      <c r="CZ9" s="399"/>
      <c r="DA9" s="400"/>
      <c r="DB9" s="398">
        <v>15.3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190135</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424940</v>
      </c>
      <c r="BO10" s="429"/>
      <c r="BP10" s="429"/>
      <c r="BQ10" s="429"/>
      <c r="BR10" s="429"/>
      <c r="BS10" s="429"/>
      <c r="BT10" s="429"/>
      <c r="BU10" s="430"/>
      <c r="BV10" s="428">
        <v>634670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188779</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1200000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180852</v>
      </c>
      <c r="S13" s="532"/>
      <c r="T13" s="532"/>
      <c r="U13" s="532"/>
      <c r="V13" s="533"/>
      <c r="W13" s="519" t="s">
        <v>141</v>
      </c>
      <c r="X13" s="441"/>
      <c r="Y13" s="441"/>
      <c r="Z13" s="441"/>
      <c r="AA13" s="441"/>
      <c r="AB13" s="442"/>
      <c r="AC13" s="404">
        <v>4114</v>
      </c>
      <c r="AD13" s="405"/>
      <c r="AE13" s="405"/>
      <c r="AF13" s="405"/>
      <c r="AG13" s="406"/>
      <c r="AH13" s="404">
        <v>4631</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3135408</v>
      </c>
      <c r="BO13" s="429"/>
      <c r="BP13" s="429"/>
      <c r="BQ13" s="429"/>
      <c r="BR13" s="429"/>
      <c r="BS13" s="429"/>
      <c r="BT13" s="429"/>
      <c r="BU13" s="430"/>
      <c r="BV13" s="428">
        <v>-984602</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0.5</v>
      </c>
      <c r="CU13" s="399"/>
      <c r="CV13" s="399"/>
      <c r="CW13" s="399"/>
      <c r="CX13" s="399"/>
      <c r="CY13" s="399"/>
      <c r="CZ13" s="399"/>
      <c r="DA13" s="400"/>
      <c r="DB13" s="398">
        <v>0.3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187718</v>
      </c>
      <c r="S14" s="532"/>
      <c r="T14" s="532"/>
      <c r="U14" s="532"/>
      <c r="V14" s="533"/>
      <c r="W14" s="534"/>
      <c r="X14" s="444"/>
      <c r="Y14" s="444"/>
      <c r="Z14" s="444"/>
      <c r="AA14" s="444"/>
      <c r="AB14" s="445"/>
      <c r="AC14" s="524">
        <v>4.7</v>
      </c>
      <c r="AD14" s="525"/>
      <c r="AE14" s="525"/>
      <c r="AF14" s="525"/>
      <c r="AG14" s="526"/>
      <c r="AH14" s="524">
        <v>5.4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130</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180575</v>
      </c>
      <c r="S15" s="532"/>
      <c r="T15" s="532"/>
      <c r="U15" s="532"/>
      <c r="V15" s="533"/>
      <c r="W15" s="519" t="s">
        <v>149</v>
      </c>
      <c r="X15" s="441"/>
      <c r="Y15" s="441"/>
      <c r="Z15" s="441"/>
      <c r="AA15" s="441"/>
      <c r="AB15" s="442"/>
      <c r="AC15" s="404">
        <v>27355</v>
      </c>
      <c r="AD15" s="405"/>
      <c r="AE15" s="405"/>
      <c r="AF15" s="405"/>
      <c r="AG15" s="406"/>
      <c r="AH15" s="404">
        <v>27432</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27402983</v>
      </c>
      <c r="BO15" s="424"/>
      <c r="BP15" s="424"/>
      <c r="BQ15" s="424"/>
      <c r="BR15" s="424"/>
      <c r="BS15" s="424"/>
      <c r="BT15" s="424"/>
      <c r="BU15" s="425"/>
      <c r="BV15" s="423">
        <v>25695919</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31.5</v>
      </c>
      <c r="AD16" s="525"/>
      <c r="AE16" s="525"/>
      <c r="AF16" s="525"/>
      <c r="AG16" s="526"/>
      <c r="AH16" s="524">
        <v>31.7</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33613796</v>
      </c>
      <c r="BO16" s="429"/>
      <c r="BP16" s="429"/>
      <c r="BQ16" s="429"/>
      <c r="BR16" s="429"/>
      <c r="BS16" s="429"/>
      <c r="BT16" s="429"/>
      <c r="BU16" s="430"/>
      <c r="BV16" s="428">
        <v>32277449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55482</v>
      </c>
      <c r="AD17" s="405"/>
      <c r="AE17" s="405"/>
      <c r="AF17" s="405"/>
      <c r="AG17" s="406"/>
      <c r="AH17" s="404">
        <v>54374</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35242982</v>
      </c>
      <c r="BO17" s="429"/>
      <c r="BP17" s="429"/>
      <c r="BQ17" s="429"/>
      <c r="BR17" s="429"/>
      <c r="BS17" s="429"/>
      <c r="BT17" s="429"/>
      <c r="BU17" s="430"/>
      <c r="BV17" s="428">
        <v>32892801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635.16</v>
      </c>
      <c r="M18" s="493"/>
      <c r="N18" s="493"/>
      <c r="O18" s="493"/>
      <c r="P18" s="493"/>
      <c r="Q18" s="493"/>
      <c r="R18" s="494"/>
      <c r="S18" s="494"/>
      <c r="T18" s="494"/>
      <c r="U18" s="494"/>
      <c r="V18" s="495"/>
      <c r="W18" s="509"/>
      <c r="X18" s="510"/>
      <c r="Y18" s="510"/>
      <c r="Z18" s="510"/>
      <c r="AA18" s="510"/>
      <c r="AB18" s="520"/>
      <c r="AC18" s="392">
        <v>63.8</v>
      </c>
      <c r="AD18" s="393"/>
      <c r="AE18" s="393"/>
      <c r="AF18" s="393"/>
      <c r="AG18" s="496"/>
      <c r="AH18" s="392">
        <v>62.9</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41714913</v>
      </c>
      <c r="BO18" s="429"/>
      <c r="BP18" s="429"/>
      <c r="BQ18" s="429"/>
      <c r="BR18" s="429"/>
      <c r="BS18" s="429"/>
      <c r="BT18" s="429"/>
      <c r="BU18" s="430"/>
      <c r="BV18" s="428">
        <v>40431613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304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52470712</v>
      </c>
      <c r="BO19" s="429"/>
      <c r="BP19" s="429"/>
      <c r="BQ19" s="429"/>
      <c r="BR19" s="429"/>
      <c r="BS19" s="429"/>
      <c r="BT19" s="429"/>
      <c r="BU19" s="430"/>
      <c r="BV19" s="428">
        <v>54379673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84847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74403746</v>
      </c>
      <c r="BO23" s="429"/>
      <c r="BP23" s="429"/>
      <c r="BQ23" s="429"/>
      <c r="BR23" s="429"/>
      <c r="BS23" s="429"/>
      <c r="BT23" s="429"/>
      <c r="BU23" s="430"/>
      <c r="BV23" s="428">
        <v>77035921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9700</v>
      </c>
      <c r="R24" s="405"/>
      <c r="S24" s="405"/>
      <c r="T24" s="405"/>
      <c r="U24" s="405"/>
      <c r="V24" s="406"/>
      <c r="W24" s="470"/>
      <c r="X24" s="461"/>
      <c r="Y24" s="462"/>
      <c r="Z24" s="401" t="s">
        <v>173</v>
      </c>
      <c r="AA24" s="402"/>
      <c r="AB24" s="402"/>
      <c r="AC24" s="402"/>
      <c r="AD24" s="402"/>
      <c r="AE24" s="402"/>
      <c r="AF24" s="402"/>
      <c r="AG24" s="403"/>
      <c r="AH24" s="404">
        <v>1376</v>
      </c>
      <c r="AI24" s="405"/>
      <c r="AJ24" s="405"/>
      <c r="AK24" s="405"/>
      <c r="AL24" s="406"/>
      <c r="AM24" s="404">
        <v>4444480</v>
      </c>
      <c r="AN24" s="405"/>
      <c r="AO24" s="405"/>
      <c r="AP24" s="405"/>
      <c r="AQ24" s="405"/>
      <c r="AR24" s="406"/>
      <c r="AS24" s="404">
        <v>3230</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34989139</v>
      </c>
      <c r="BO24" s="429"/>
      <c r="BP24" s="429"/>
      <c r="BQ24" s="429"/>
      <c r="BR24" s="429"/>
      <c r="BS24" s="429"/>
      <c r="BT24" s="429"/>
      <c r="BU24" s="430"/>
      <c r="BV24" s="428">
        <v>35042069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7800</v>
      </c>
      <c r="R25" s="405"/>
      <c r="S25" s="405"/>
      <c r="T25" s="405"/>
      <c r="U25" s="405"/>
      <c r="V25" s="406"/>
      <c r="W25" s="470"/>
      <c r="X25" s="461"/>
      <c r="Y25" s="462"/>
      <c r="Z25" s="401" t="s">
        <v>176</v>
      </c>
      <c r="AA25" s="402"/>
      <c r="AB25" s="402"/>
      <c r="AC25" s="402"/>
      <c r="AD25" s="402"/>
      <c r="AE25" s="402"/>
      <c r="AF25" s="402"/>
      <c r="AG25" s="403"/>
      <c r="AH25" s="404">
        <v>284</v>
      </c>
      <c r="AI25" s="405"/>
      <c r="AJ25" s="405"/>
      <c r="AK25" s="405"/>
      <c r="AL25" s="406"/>
      <c r="AM25" s="404">
        <v>874436</v>
      </c>
      <c r="AN25" s="405"/>
      <c r="AO25" s="405"/>
      <c r="AP25" s="405"/>
      <c r="AQ25" s="405"/>
      <c r="AR25" s="406"/>
      <c r="AS25" s="404">
        <v>3079</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23310418</v>
      </c>
      <c r="BO25" s="424"/>
      <c r="BP25" s="424"/>
      <c r="BQ25" s="424"/>
      <c r="BR25" s="424"/>
      <c r="BS25" s="424"/>
      <c r="BT25" s="424"/>
      <c r="BU25" s="425"/>
      <c r="BV25" s="423">
        <v>20004661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7000</v>
      </c>
      <c r="R26" s="405"/>
      <c r="S26" s="405"/>
      <c r="T26" s="405"/>
      <c r="U26" s="405"/>
      <c r="V26" s="406"/>
      <c r="W26" s="470"/>
      <c r="X26" s="461"/>
      <c r="Y26" s="462"/>
      <c r="Z26" s="401" t="s">
        <v>179</v>
      </c>
      <c r="AA26" s="483"/>
      <c r="AB26" s="483"/>
      <c r="AC26" s="483"/>
      <c r="AD26" s="483"/>
      <c r="AE26" s="483"/>
      <c r="AF26" s="483"/>
      <c r="AG26" s="484"/>
      <c r="AH26" s="404">
        <v>58</v>
      </c>
      <c r="AI26" s="405"/>
      <c r="AJ26" s="405"/>
      <c r="AK26" s="405"/>
      <c r="AL26" s="406"/>
      <c r="AM26" s="404">
        <v>206016</v>
      </c>
      <c r="AN26" s="405"/>
      <c r="AO26" s="405"/>
      <c r="AP26" s="405"/>
      <c r="AQ26" s="405"/>
      <c r="AR26" s="406"/>
      <c r="AS26" s="404">
        <v>3552</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181</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5600</v>
      </c>
      <c r="R27" s="405"/>
      <c r="S27" s="405"/>
      <c r="T27" s="405"/>
      <c r="U27" s="405"/>
      <c r="V27" s="406"/>
      <c r="W27" s="470"/>
      <c r="X27" s="461"/>
      <c r="Y27" s="462"/>
      <c r="Z27" s="401" t="s">
        <v>183</v>
      </c>
      <c r="AA27" s="402"/>
      <c r="AB27" s="402"/>
      <c r="AC27" s="402"/>
      <c r="AD27" s="402"/>
      <c r="AE27" s="402"/>
      <c r="AF27" s="402"/>
      <c r="AG27" s="403"/>
      <c r="AH27" s="404">
        <v>36</v>
      </c>
      <c r="AI27" s="405"/>
      <c r="AJ27" s="405"/>
      <c r="AK27" s="405"/>
      <c r="AL27" s="406"/>
      <c r="AM27" s="404">
        <v>132792</v>
      </c>
      <c r="AN27" s="405"/>
      <c r="AO27" s="405"/>
      <c r="AP27" s="405"/>
      <c r="AQ27" s="405"/>
      <c r="AR27" s="406"/>
      <c r="AS27" s="404">
        <v>3689</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1606000</v>
      </c>
      <c r="BO27" s="432"/>
      <c r="BP27" s="432"/>
      <c r="BQ27" s="432"/>
      <c r="BR27" s="432"/>
      <c r="BS27" s="432"/>
      <c r="BT27" s="432"/>
      <c r="BU27" s="433"/>
      <c r="BV27" s="431">
        <v>1606000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5070</v>
      </c>
      <c r="R28" s="405"/>
      <c r="S28" s="405"/>
      <c r="T28" s="405"/>
      <c r="U28" s="405"/>
      <c r="V28" s="406"/>
      <c r="W28" s="470"/>
      <c r="X28" s="461"/>
      <c r="Y28" s="462"/>
      <c r="Z28" s="401" t="s">
        <v>186</v>
      </c>
      <c r="AA28" s="402"/>
      <c r="AB28" s="402"/>
      <c r="AC28" s="402"/>
      <c r="AD28" s="402"/>
      <c r="AE28" s="402"/>
      <c r="AF28" s="402"/>
      <c r="AG28" s="403"/>
      <c r="AH28" s="404" t="s">
        <v>139</v>
      </c>
      <c r="AI28" s="405"/>
      <c r="AJ28" s="405"/>
      <c r="AK28" s="405"/>
      <c r="AL28" s="406"/>
      <c r="AM28" s="404" t="s">
        <v>139</v>
      </c>
      <c r="AN28" s="405"/>
      <c r="AO28" s="405"/>
      <c r="AP28" s="405"/>
      <c r="AQ28" s="405"/>
      <c r="AR28" s="406"/>
      <c r="AS28" s="404" t="s">
        <v>139</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13249220</v>
      </c>
      <c r="BO28" s="424"/>
      <c r="BP28" s="424"/>
      <c r="BQ28" s="424"/>
      <c r="BR28" s="424"/>
      <c r="BS28" s="424"/>
      <c r="BT28" s="424"/>
      <c r="BU28" s="425"/>
      <c r="BV28" s="423">
        <v>12824280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28</v>
      </c>
      <c r="M29" s="405"/>
      <c r="N29" s="405"/>
      <c r="O29" s="405"/>
      <c r="P29" s="406"/>
      <c r="Q29" s="404">
        <v>4600</v>
      </c>
      <c r="R29" s="405"/>
      <c r="S29" s="405"/>
      <c r="T29" s="405"/>
      <c r="U29" s="405"/>
      <c r="V29" s="406"/>
      <c r="W29" s="471"/>
      <c r="X29" s="472"/>
      <c r="Y29" s="473"/>
      <c r="Z29" s="401" t="s">
        <v>189</v>
      </c>
      <c r="AA29" s="402"/>
      <c r="AB29" s="402"/>
      <c r="AC29" s="402"/>
      <c r="AD29" s="402"/>
      <c r="AE29" s="402"/>
      <c r="AF29" s="402"/>
      <c r="AG29" s="403"/>
      <c r="AH29" s="404">
        <v>1412</v>
      </c>
      <c r="AI29" s="405"/>
      <c r="AJ29" s="405"/>
      <c r="AK29" s="405"/>
      <c r="AL29" s="406"/>
      <c r="AM29" s="404">
        <v>4577272</v>
      </c>
      <c r="AN29" s="405"/>
      <c r="AO29" s="405"/>
      <c r="AP29" s="405"/>
      <c r="AQ29" s="405"/>
      <c r="AR29" s="406"/>
      <c r="AS29" s="404">
        <v>3242</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2163010</v>
      </c>
      <c r="BO29" s="429"/>
      <c r="BP29" s="429"/>
      <c r="BQ29" s="429"/>
      <c r="BR29" s="429"/>
      <c r="BS29" s="429"/>
      <c r="BT29" s="429"/>
      <c r="BU29" s="430"/>
      <c r="BV29" s="428">
        <v>2161856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100.5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11691787</v>
      </c>
      <c r="BO30" s="432"/>
      <c r="BP30" s="432"/>
      <c r="BQ30" s="432"/>
      <c r="BR30" s="432"/>
      <c r="BS30" s="432"/>
      <c r="BT30" s="432"/>
      <c r="BU30" s="433"/>
      <c r="BV30" s="431">
        <v>11943386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198</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IF('各会計、関係団体の財政状況及び健全化判断比率'!B34="","",'各会計、関係団体の財政状況及び健全化判断比率'!B34)</f>
        <v>特定地域生活排水処理事業特別会計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広島中央環境衛生組合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東広島流通センター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住宅新築資金等貸付事業特別会計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介護保険特別会計(保険事業勘定)</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f t="shared" ref="BE35:BE43" si="1">IF(BG35="","",BE34+1)</f>
        <v>11</v>
      </c>
      <c r="BF35" s="387"/>
      <c r="BG35" s="386" t="str">
        <f>IF('各会計、関係団体の財政状況及び健全化判断比率'!B35="","",'各会計、関係団体の財政状況及び健全化判断比率'!B35)</f>
        <v>寺家地区土地区画整理事業特別会計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広島県市町総合事務組合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東広島市土地開発公社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ひがしひろしま墓園管理事業特別会計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広島県後期高齢者医療広域連合（一般会計）</v>
      </c>
      <c r="BZ36" s="386"/>
      <c r="CA36" s="386"/>
      <c r="CB36" s="386"/>
      <c r="CC36" s="386"/>
      <c r="CD36" s="386"/>
      <c r="CE36" s="386"/>
      <c r="CF36" s="386"/>
      <c r="CG36" s="386"/>
      <c r="CH36" s="386"/>
      <c r="CI36" s="386"/>
      <c r="CJ36" s="386"/>
      <c r="CK36" s="386"/>
      <c r="CL36" s="386"/>
      <c r="CM36" s="386"/>
      <c r="CN36" s="214"/>
      <c r="CO36" s="387">
        <f t="shared" si="3"/>
        <v>18</v>
      </c>
      <c r="CP36" s="387"/>
      <c r="CQ36" s="386" t="str">
        <f>IF('各会計、関係団体の財政状況及び健全化判断比率'!BS9="","",'各会計、関係団体の財政状況及び健全化判断比率'!BS9)</f>
        <v>東広島市教育文化振興事業団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介護保険特別会計（介護サービス事業勘定）</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広島県後期高齢者医療広域連合（特別会計）</v>
      </c>
      <c r="BZ37" s="386"/>
      <c r="CA37" s="386"/>
      <c r="CB37" s="386"/>
      <c r="CC37" s="386"/>
      <c r="CD37" s="386"/>
      <c r="CE37" s="386"/>
      <c r="CF37" s="386"/>
      <c r="CG37" s="386"/>
      <c r="CH37" s="386"/>
      <c r="CI37" s="386"/>
      <c r="CJ37" s="386"/>
      <c r="CK37" s="386"/>
      <c r="CL37" s="386"/>
      <c r="CM37" s="386"/>
      <c r="CN37" s="214"/>
      <c r="CO37" s="387">
        <f t="shared" si="3"/>
        <v>19</v>
      </c>
      <c r="CP37" s="387"/>
      <c r="CQ37" s="386" t="str">
        <f>IF('各会計、関係団体の財政状況及び健全化判断比率'!BS10="","",'各会計、関係団体の財政状況及び健全化判断比率'!BS10)</f>
        <v>東広島スマートエネルギー株式会社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sDMTVRMOJKihEY2n4SM/33pOhBpV+3APGVejG09oFWkYi9jFqVx7oZZmOGMzzl9pw5KUFBt0sIAPaly9FaMow==" saltValue="KIB3n6GyRfLqU+7X9mbf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571</v>
      </c>
      <c r="D34" s="1210"/>
      <c r="E34" s="1211"/>
      <c r="F34" s="32">
        <v>9.36</v>
      </c>
      <c r="G34" s="33">
        <v>10.95</v>
      </c>
      <c r="H34" s="33">
        <v>11.26</v>
      </c>
      <c r="I34" s="33">
        <v>14.14</v>
      </c>
      <c r="J34" s="34">
        <v>14.62</v>
      </c>
      <c r="K34" s="22"/>
      <c r="L34" s="22"/>
      <c r="M34" s="22"/>
      <c r="N34" s="22"/>
      <c r="O34" s="22"/>
      <c r="P34" s="22"/>
    </row>
    <row r="35" spans="1:16" ht="39" customHeight="1" x14ac:dyDescent="0.15">
      <c r="A35" s="22"/>
      <c r="B35" s="35"/>
      <c r="C35" s="1204" t="s">
        <v>572</v>
      </c>
      <c r="D35" s="1205"/>
      <c r="E35" s="1206"/>
      <c r="F35" s="36">
        <v>1.28</v>
      </c>
      <c r="G35" s="37">
        <v>1.1100000000000001</v>
      </c>
      <c r="H35" s="37">
        <v>2.76</v>
      </c>
      <c r="I35" s="37">
        <v>1.84</v>
      </c>
      <c r="J35" s="38">
        <v>7.86</v>
      </c>
      <c r="K35" s="22"/>
      <c r="L35" s="22"/>
      <c r="M35" s="22"/>
      <c r="N35" s="22"/>
      <c r="O35" s="22"/>
      <c r="P35" s="22"/>
    </row>
    <row r="36" spans="1:16" ht="39" customHeight="1" x14ac:dyDescent="0.15">
      <c r="A36" s="22"/>
      <c r="B36" s="35"/>
      <c r="C36" s="1204" t="s">
        <v>573</v>
      </c>
      <c r="D36" s="1205"/>
      <c r="E36" s="1206"/>
      <c r="F36" s="36" t="s">
        <v>524</v>
      </c>
      <c r="G36" s="37">
        <v>0.91</v>
      </c>
      <c r="H36" s="37">
        <v>1.49</v>
      </c>
      <c r="I36" s="37">
        <v>1.51</v>
      </c>
      <c r="J36" s="38">
        <v>1.46</v>
      </c>
      <c r="K36" s="22"/>
      <c r="L36" s="22"/>
      <c r="M36" s="22"/>
      <c r="N36" s="22"/>
      <c r="O36" s="22"/>
      <c r="P36" s="22"/>
    </row>
    <row r="37" spans="1:16" ht="39" customHeight="1" x14ac:dyDescent="0.15">
      <c r="A37" s="22"/>
      <c r="B37" s="35"/>
      <c r="C37" s="1204" t="s">
        <v>574</v>
      </c>
      <c r="D37" s="1205"/>
      <c r="E37" s="1206"/>
      <c r="F37" s="36">
        <v>0.17</v>
      </c>
      <c r="G37" s="37">
        <v>0.5</v>
      </c>
      <c r="H37" s="37">
        <v>0.22</v>
      </c>
      <c r="I37" s="37">
        <v>0.25</v>
      </c>
      <c r="J37" s="38">
        <v>0.06</v>
      </c>
      <c r="K37" s="22"/>
      <c r="L37" s="22"/>
      <c r="M37" s="22"/>
      <c r="N37" s="22"/>
      <c r="O37" s="22"/>
      <c r="P37" s="22"/>
    </row>
    <row r="38" spans="1:16" ht="39" customHeight="1" x14ac:dyDescent="0.15">
      <c r="A38" s="22"/>
      <c r="B38" s="35"/>
      <c r="C38" s="1204" t="s">
        <v>575</v>
      </c>
      <c r="D38" s="1205"/>
      <c r="E38" s="1206"/>
      <c r="F38" s="36">
        <v>0.01</v>
      </c>
      <c r="G38" s="37">
        <v>0.12</v>
      </c>
      <c r="H38" s="37">
        <v>0.2</v>
      </c>
      <c r="I38" s="37">
        <v>0.05</v>
      </c>
      <c r="J38" s="38">
        <v>0.05</v>
      </c>
      <c r="K38" s="22"/>
      <c r="L38" s="22"/>
      <c r="M38" s="22"/>
      <c r="N38" s="22"/>
      <c r="O38" s="22"/>
      <c r="P38" s="22"/>
    </row>
    <row r="39" spans="1:16" ht="39" customHeight="1" x14ac:dyDescent="0.15">
      <c r="A39" s="22"/>
      <c r="B39" s="35"/>
      <c r="C39" s="1204" t="s">
        <v>576</v>
      </c>
      <c r="D39" s="1205"/>
      <c r="E39" s="1206"/>
      <c r="F39" s="36">
        <v>0.05</v>
      </c>
      <c r="G39" s="37">
        <v>0.16</v>
      </c>
      <c r="H39" s="37">
        <v>1.18</v>
      </c>
      <c r="I39" s="37">
        <v>0.09</v>
      </c>
      <c r="J39" s="38">
        <v>0.05</v>
      </c>
      <c r="K39" s="22"/>
      <c r="L39" s="22"/>
      <c r="M39" s="22"/>
      <c r="N39" s="22"/>
      <c r="O39" s="22"/>
      <c r="P39" s="22"/>
    </row>
    <row r="40" spans="1:16" ht="39" customHeight="1" x14ac:dyDescent="0.15">
      <c r="A40" s="22"/>
      <c r="B40" s="35"/>
      <c r="C40" s="1204" t="s">
        <v>577</v>
      </c>
      <c r="D40" s="1205"/>
      <c r="E40" s="1206"/>
      <c r="F40" s="36">
        <v>0</v>
      </c>
      <c r="G40" s="37">
        <v>0</v>
      </c>
      <c r="H40" s="37">
        <v>0</v>
      </c>
      <c r="I40" s="37">
        <v>0</v>
      </c>
      <c r="J40" s="38">
        <v>0.03</v>
      </c>
      <c r="K40" s="22"/>
      <c r="L40" s="22"/>
      <c r="M40" s="22"/>
      <c r="N40" s="22"/>
      <c r="O40" s="22"/>
      <c r="P40" s="22"/>
    </row>
    <row r="41" spans="1:16" ht="39" customHeight="1" x14ac:dyDescent="0.15">
      <c r="A41" s="22"/>
      <c r="B41" s="35"/>
      <c r="C41" s="1204" t="s">
        <v>578</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579</v>
      </c>
      <c r="D42" s="1205"/>
      <c r="E42" s="1206"/>
      <c r="F42" s="36" t="s">
        <v>524</v>
      </c>
      <c r="G42" s="37" t="s">
        <v>524</v>
      </c>
      <c r="H42" s="37" t="s">
        <v>524</v>
      </c>
      <c r="I42" s="37" t="s">
        <v>524</v>
      </c>
      <c r="J42" s="38" t="s">
        <v>524</v>
      </c>
      <c r="K42" s="22"/>
      <c r="L42" s="22"/>
      <c r="M42" s="22"/>
      <c r="N42" s="22"/>
      <c r="O42" s="22"/>
      <c r="P42" s="22"/>
    </row>
    <row r="43" spans="1:16" ht="39" customHeight="1" thickBot="1" x14ac:dyDescent="0.2">
      <c r="A43" s="22"/>
      <c r="B43" s="40"/>
      <c r="C43" s="1207" t="s">
        <v>580</v>
      </c>
      <c r="D43" s="1208"/>
      <c r="E43" s="1209"/>
      <c r="F43" s="41">
        <v>0.03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IxhS0sJVWVYdbxsjlPOcqZOYoAviLiSCSU2zB1s2Nwb6vyOjQ0DP2cSNzBqweDfOvP3FMtCbwKBV9tZr6AFhQ==" saltValue="IczXXoUrp06PqIQ9zzif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7753</v>
      </c>
      <c r="L45" s="60">
        <v>7610</v>
      </c>
      <c r="M45" s="60">
        <v>8099</v>
      </c>
      <c r="N45" s="60">
        <v>8427</v>
      </c>
      <c r="O45" s="61">
        <v>8861</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524</v>
      </c>
      <c r="L46" s="64" t="s">
        <v>524</v>
      </c>
      <c r="M46" s="64" t="s">
        <v>524</v>
      </c>
      <c r="N46" s="64" t="s">
        <v>524</v>
      </c>
      <c r="O46" s="65" t="s">
        <v>524</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524</v>
      </c>
      <c r="L47" s="64" t="s">
        <v>524</v>
      </c>
      <c r="M47" s="64" t="s">
        <v>524</v>
      </c>
      <c r="N47" s="64" t="s">
        <v>524</v>
      </c>
      <c r="O47" s="65" t="s">
        <v>524</v>
      </c>
      <c r="P47" s="48"/>
      <c r="Q47" s="48"/>
      <c r="R47" s="48"/>
      <c r="S47" s="48"/>
      <c r="T47" s="48"/>
      <c r="U47" s="48"/>
    </row>
    <row r="48" spans="1:21" ht="30.75" customHeight="1" x14ac:dyDescent="0.15">
      <c r="A48" s="48"/>
      <c r="B48" s="1232"/>
      <c r="C48" s="1233"/>
      <c r="D48" s="62"/>
      <c r="E48" s="1214" t="s">
        <v>15</v>
      </c>
      <c r="F48" s="1214"/>
      <c r="G48" s="1214"/>
      <c r="H48" s="1214"/>
      <c r="I48" s="1214"/>
      <c r="J48" s="1215"/>
      <c r="K48" s="63">
        <v>1380</v>
      </c>
      <c r="L48" s="64">
        <v>928</v>
      </c>
      <c r="M48" s="64">
        <v>878</v>
      </c>
      <c r="N48" s="64">
        <v>676</v>
      </c>
      <c r="O48" s="65">
        <v>585</v>
      </c>
      <c r="P48" s="48"/>
      <c r="Q48" s="48"/>
      <c r="R48" s="48"/>
      <c r="S48" s="48"/>
      <c r="T48" s="48"/>
      <c r="U48" s="48"/>
    </row>
    <row r="49" spans="1:21" ht="30.75" customHeight="1" x14ac:dyDescent="0.15">
      <c r="A49" s="48"/>
      <c r="B49" s="1232"/>
      <c r="C49" s="1233"/>
      <c r="D49" s="62"/>
      <c r="E49" s="1214" t="s">
        <v>16</v>
      </c>
      <c r="F49" s="1214"/>
      <c r="G49" s="1214"/>
      <c r="H49" s="1214"/>
      <c r="I49" s="1214"/>
      <c r="J49" s="1215"/>
      <c r="K49" s="63">
        <v>310</v>
      </c>
      <c r="L49" s="64">
        <v>278</v>
      </c>
      <c r="M49" s="64">
        <v>281</v>
      </c>
      <c r="N49" s="64">
        <v>282</v>
      </c>
      <c r="O49" s="65">
        <v>268</v>
      </c>
      <c r="P49" s="48"/>
      <c r="Q49" s="48"/>
      <c r="R49" s="48"/>
      <c r="S49" s="48"/>
      <c r="T49" s="48"/>
      <c r="U49" s="48"/>
    </row>
    <row r="50" spans="1:21" ht="30.75" customHeight="1" x14ac:dyDescent="0.15">
      <c r="A50" s="48"/>
      <c r="B50" s="1232"/>
      <c r="C50" s="1233"/>
      <c r="D50" s="62"/>
      <c r="E50" s="1214" t="s">
        <v>17</v>
      </c>
      <c r="F50" s="1214"/>
      <c r="G50" s="1214"/>
      <c r="H50" s="1214"/>
      <c r="I50" s="1214"/>
      <c r="J50" s="1215"/>
      <c r="K50" s="63">
        <v>74</v>
      </c>
      <c r="L50" s="64">
        <v>50</v>
      </c>
      <c r="M50" s="64">
        <v>10</v>
      </c>
      <c r="N50" s="64">
        <v>5</v>
      </c>
      <c r="O50" s="65">
        <v>4</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524</v>
      </c>
      <c r="L51" s="64" t="s">
        <v>524</v>
      </c>
      <c r="M51" s="64" t="s">
        <v>524</v>
      </c>
      <c r="N51" s="64" t="s">
        <v>524</v>
      </c>
      <c r="O51" s="65" t="s">
        <v>524</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8773</v>
      </c>
      <c r="L52" s="64">
        <v>8731</v>
      </c>
      <c r="M52" s="64">
        <v>9205</v>
      </c>
      <c r="N52" s="64">
        <v>9198</v>
      </c>
      <c r="O52" s="65">
        <v>9346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744</v>
      </c>
      <c r="L53" s="69">
        <v>135</v>
      </c>
      <c r="M53" s="69">
        <v>63</v>
      </c>
      <c r="N53" s="69">
        <v>192</v>
      </c>
      <c r="O53" s="70">
        <v>372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524</v>
      </c>
      <c r="L57" s="84" t="s">
        <v>524</v>
      </c>
      <c r="M57" s="84" t="s">
        <v>524</v>
      </c>
      <c r="N57" s="84" t="s">
        <v>524</v>
      </c>
      <c r="O57" s="85" t="s">
        <v>524</v>
      </c>
    </row>
    <row r="58" spans="1:21" ht="31.5" customHeight="1" thickBot="1" x14ac:dyDescent="0.2">
      <c r="B58" s="1222"/>
      <c r="C58" s="1223"/>
      <c r="D58" s="1227" t="s">
        <v>27</v>
      </c>
      <c r="E58" s="1228"/>
      <c r="F58" s="1228"/>
      <c r="G58" s="1228"/>
      <c r="H58" s="1228"/>
      <c r="I58" s="1228"/>
      <c r="J58" s="1229"/>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d7k/xRAPvidp62fy8kMHnyBlKZVc0hQ9dOz/VrxgDShxJDtvHJhKZ/dW1PMfiSX6VhYcoqsgSJOnw6IFm2J+Q==" saltValue="/KFLNrD+Q5lgFWG3Jetn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0" t="s">
        <v>30</v>
      </c>
      <c r="C41" s="1251"/>
      <c r="D41" s="102"/>
      <c r="E41" s="1252" t="s">
        <v>31</v>
      </c>
      <c r="F41" s="1252"/>
      <c r="G41" s="1252"/>
      <c r="H41" s="1253"/>
      <c r="I41" s="103">
        <v>84997</v>
      </c>
      <c r="J41" s="104">
        <v>82987</v>
      </c>
      <c r="K41" s="104">
        <v>78562</v>
      </c>
      <c r="L41" s="104">
        <v>77132</v>
      </c>
      <c r="M41" s="105">
        <v>74519</v>
      </c>
    </row>
    <row r="42" spans="2:13" ht="27.75" customHeight="1" x14ac:dyDescent="0.15">
      <c r="B42" s="1240"/>
      <c r="C42" s="1241"/>
      <c r="D42" s="106"/>
      <c r="E42" s="1244" t="s">
        <v>32</v>
      </c>
      <c r="F42" s="1244"/>
      <c r="G42" s="1244"/>
      <c r="H42" s="1245"/>
      <c r="I42" s="107">
        <v>714</v>
      </c>
      <c r="J42" s="108">
        <v>1335</v>
      </c>
      <c r="K42" s="108">
        <v>1314</v>
      </c>
      <c r="L42" s="108">
        <v>559</v>
      </c>
      <c r="M42" s="109">
        <v>4080</v>
      </c>
    </row>
    <row r="43" spans="2:13" ht="27.75" customHeight="1" x14ac:dyDescent="0.15">
      <c r="B43" s="1240"/>
      <c r="C43" s="1241"/>
      <c r="D43" s="106"/>
      <c r="E43" s="1244" t="s">
        <v>33</v>
      </c>
      <c r="F43" s="1244"/>
      <c r="G43" s="1244"/>
      <c r="H43" s="1245"/>
      <c r="I43" s="107">
        <v>16143</v>
      </c>
      <c r="J43" s="108">
        <v>12346</v>
      </c>
      <c r="K43" s="108">
        <v>11297</v>
      </c>
      <c r="L43" s="108">
        <v>10066</v>
      </c>
      <c r="M43" s="109">
        <v>8578</v>
      </c>
    </row>
    <row r="44" spans="2:13" ht="27.75" customHeight="1" x14ac:dyDescent="0.15">
      <c r="B44" s="1240"/>
      <c r="C44" s="1241"/>
      <c r="D44" s="106"/>
      <c r="E44" s="1244" t="s">
        <v>34</v>
      </c>
      <c r="F44" s="1244"/>
      <c r="G44" s="1244"/>
      <c r="H44" s="1245"/>
      <c r="I44" s="107">
        <v>1283</v>
      </c>
      <c r="J44" s="108">
        <v>1047</v>
      </c>
      <c r="K44" s="108">
        <v>1007</v>
      </c>
      <c r="L44" s="108">
        <v>1136</v>
      </c>
      <c r="M44" s="109">
        <v>2559</v>
      </c>
    </row>
    <row r="45" spans="2:13" ht="27.75" customHeight="1" x14ac:dyDescent="0.15">
      <c r="B45" s="1240"/>
      <c r="C45" s="1241"/>
      <c r="D45" s="106"/>
      <c r="E45" s="1244" t="s">
        <v>35</v>
      </c>
      <c r="F45" s="1244"/>
      <c r="G45" s="1244"/>
      <c r="H45" s="1245"/>
      <c r="I45" s="107">
        <v>10759</v>
      </c>
      <c r="J45" s="108">
        <v>9836</v>
      </c>
      <c r="K45" s="108">
        <v>9716</v>
      </c>
      <c r="L45" s="108">
        <v>9102</v>
      </c>
      <c r="M45" s="109">
        <v>8922</v>
      </c>
    </row>
    <row r="46" spans="2:13" ht="27.75" customHeight="1" x14ac:dyDescent="0.15">
      <c r="B46" s="1240"/>
      <c r="C46" s="1241"/>
      <c r="D46" s="110"/>
      <c r="E46" s="1244" t="s">
        <v>36</v>
      </c>
      <c r="F46" s="1244"/>
      <c r="G46" s="1244"/>
      <c r="H46" s="1245"/>
      <c r="I46" s="107">
        <v>289</v>
      </c>
      <c r="J46" s="108">
        <v>266</v>
      </c>
      <c r="K46" s="108" t="s">
        <v>524</v>
      </c>
      <c r="L46" s="108" t="s">
        <v>524</v>
      </c>
      <c r="M46" s="109" t="s">
        <v>524</v>
      </c>
    </row>
    <row r="47" spans="2:13" ht="27.75" customHeight="1" x14ac:dyDescent="0.15">
      <c r="B47" s="1240"/>
      <c r="C47" s="1241"/>
      <c r="D47" s="111"/>
      <c r="E47" s="1254" t="s">
        <v>37</v>
      </c>
      <c r="F47" s="1255"/>
      <c r="G47" s="1255"/>
      <c r="H47" s="1256"/>
      <c r="I47" s="107" t="s">
        <v>524</v>
      </c>
      <c r="J47" s="108" t="s">
        <v>524</v>
      </c>
      <c r="K47" s="108" t="s">
        <v>524</v>
      </c>
      <c r="L47" s="108" t="s">
        <v>524</v>
      </c>
      <c r="M47" s="109" t="s">
        <v>524</v>
      </c>
    </row>
    <row r="48" spans="2:13" ht="27.75" customHeight="1" x14ac:dyDescent="0.15">
      <c r="B48" s="1240"/>
      <c r="C48" s="1241"/>
      <c r="D48" s="106"/>
      <c r="E48" s="1244" t="s">
        <v>38</v>
      </c>
      <c r="F48" s="1244"/>
      <c r="G48" s="1244"/>
      <c r="H48" s="1245"/>
      <c r="I48" s="107" t="s">
        <v>524</v>
      </c>
      <c r="J48" s="108" t="s">
        <v>524</v>
      </c>
      <c r="K48" s="108" t="s">
        <v>524</v>
      </c>
      <c r="L48" s="108" t="s">
        <v>524</v>
      </c>
      <c r="M48" s="109" t="s">
        <v>524</v>
      </c>
    </row>
    <row r="49" spans="2:13" ht="27.75" customHeight="1" x14ac:dyDescent="0.15">
      <c r="B49" s="1242"/>
      <c r="C49" s="1243"/>
      <c r="D49" s="106"/>
      <c r="E49" s="1244" t="s">
        <v>39</v>
      </c>
      <c r="F49" s="1244"/>
      <c r="G49" s="1244"/>
      <c r="H49" s="1245"/>
      <c r="I49" s="107" t="s">
        <v>524</v>
      </c>
      <c r="J49" s="108" t="s">
        <v>524</v>
      </c>
      <c r="K49" s="108" t="s">
        <v>524</v>
      </c>
      <c r="L49" s="108" t="s">
        <v>524</v>
      </c>
      <c r="M49" s="109" t="s">
        <v>524</v>
      </c>
    </row>
    <row r="50" spans="2:13" ht="27.75" customHeight="1" x14ac:dyDescent="0.15">
      <c r="B50" s="1238" t="s">
        <v>40</v>
      </c>
      <c r="C50" s="1239"/>
      <c r="D50" s="112"/>
      <c r="E50" s="1244" t="s">
        <v>41</v>
      </c>
      <c r="F50" s="1244"/>
      <c r="G50" s="1244"/>
      <c r="H50" s="1245"/>
      <c r="I50" s="107">
        <v>28203</v>
      </c>
      <c r="J50" s="108">
        <v>27524</v>
      </c>
      <c r="K50" s="108">
        <v>27892</v>
      </c>
      <c r="L50" s="108">
        <v>27884</v>
      </c>
      <c r="M50" s="109">
        <v>28189</v>
      </c>
    </row>
    <row r="51" spans="2:13" ht="27.75" customHeight="1" x14ac:dyDescent="0.15">
      <c r="B51" s="1240"/>
      <c r="C51" s="1241"/>
      <c r="D51" s="106"/>
      <c r="E51" s="1244" t="s">
        <v>42</v>
      </c>
      <c r="F51" s="1244"/>
      <c r="G51" s="1244"/>
      <c r="H51" s="1245"/>
      <c r="I51" s="107">
        <v>13783</v>
      </c>
      <c r="J51" s="108">
        <v>10434</v>
      </c>
      <c r="K51" s="108">
        <v>11982</v>
      </c>
      <c r="L51" s="108">
        <v>10773</v>
      </c>
      <c r="M51" s="109">
        <v>10010</v>
      </c>
    </row>
    <row r="52" spans="2:13" ht="27.75" customHeight="1" x14ac:dyDescent="0.15">
      <c r="B52" s="1242"/>
      <c r="C52" s="1243"/>
      <c r="D52" s="106"/>
      <c r="E52" s="1244" t="s">
        <v>43</v>
      </c>
      <c r="F52" s="1244"/>
      <c r="G52" s="1244"/>
      <c r="H52" s="1245"/>
      <c r="I52" s="107">
        <v>83618</v>
      </c>
      <c r="J52" s="108">
        <v>83054</v>
      </c>
      <c r="K52" s="108">
        <v>79274</v>
      </c>
      <c r="L52" s="108">
        <v>76483</v>
      </c>
      <c r="M52" s="109">
        <v>73558</v>
      </c>
    </row>
    <row r="53" spans="2:13" ht="27.75" customHeight="1" thickBot="1" x14ac:dyDescent="0.2">
      <c r="B53" s="1246" t="s">
        <v>44</v>
      </c>
      <c r="C53" s="1247"/>
      <c r="D53" s="113"/>
      <c r="E53" s="1248" t="s">
        <v>45</v>
      </c>
      <c r="F53" s="1248"/>
      <c r="G53" s="1248"/>
      <c r="H53" s="1249"/>
      <c r="I53" s="114">
        <v>-11418</v>
      </c>
      <c r="J53" s="115">
        <v>-13196</v>
      </c>
      <c r="K53" s="115">
        <v>-17252</v>
      </c>
      <c r="L53" s="115">
        <v>-17145</v>
      </c>
      <c r="M53" s="116">
        <v>-13098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UOO2jqnnCzrAYjjCdlGp8P1D3NgZ/IPAsGF8/gK7fzGKpAtIKvpDzegynAB5mjgcpmivsbTA+MUi9fvaHiXOw==" saltValue="4j/qSAiV/+ZcrleSYa7n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5" t="s">
        <v>48</v>
      </c>
      <c r="D55" s="1265"/>
      <c r="E55" s="1266"/>
      <c r="F55" s="128">
        <v>13390</v>
      </c>
      <c r="G55" s="128">
        <v>12824</v>
      </c>
      <c r="H55" s="129">
        <v>13249</v>
      </c>
    </row>
    <row r="56" spans="2:8" ht="52.5" customHeight="1" x14ac:dyDescent="0.15">
      <c r="B56" s="130"/>
      <c r="C56" s="1267" t="s">
        <v>49</v>
      </c>
      <c r="D56" s="1267"/>
      <c r="E56" s="1268"/>
      <c r="F56" s="131">
        <v>2161</v>
      </c>
      <c r="G56" s="131">
        <v>2162</v>
      </c>
      <c r="H56" s="132">
        <v>2163</v>
      </c>
    </row>
    <row r="57" spans="2:8" ht="53.25" customHeight="1" x14ac:dyDescent="0.15">
      <c r="B57" s="130"/>
      <c r="C57" s="1269" t="s">
        <v>50</v>
      </c>
      <c r="D57" s="1269"/>
      <c r="E57" s="1270"/>
      <c r="F57" s="133">
        <v>11884</v>
      </c>
      <c r="G57" s="133">
        <v>11943</v>
      </c>
      <c r="H57" s="134">
        <v>11692</v>
      </c>
    </row>
    <row r="58" spans="2:8" ht="45.75" customHeight="1" x14ac:dyDescent="0.15">
      <c r="B58" s="135"/>
      <c r="C58" s="1257" t="s">
        <v>597</v>
      </c>
      <c r="D58" s="1258"/>
      <c r="E58" s="1259"/>
      <c r="F58" s="136">
        <v>6473</v>
      </c>
      <c r="G58" s="136">
        <v>6740</v>
      </c>
      <c r="H58" s="137">
        <v>6644</v>
      </c>
    </row>
    <row r="59" spans="2:8" ht="45.75" customHeight="1" x14ac:dyDescent="0.15">
      <c r="B59" s="135"/>
      <c r="C59" s="1257" t="s">
        <v>598</v>
      </c>
      <c r="D59" s="1258"/>
      <c r="E59" s="1259"/>
      <c r="F59" s="136">
        <v>3491</v>
      </c>
      <c r="G59" s="136">
        <v>3293</v>
      </c>
      <c r="H59" s="137">
        <v>3266</v>
      </c>
    </row>
    <row r="60" spans="2:8" ht="45.75" customHeight="1" x14ac:dyDescent="0.15">
      <c r="B60" s="135"/>
      <c r="C60" s="1257" t="s">
        <v>599</v>
      </c>
      <c r="D60" s="1258"/>
      <c r="E60" s="1259"/>
      <c r="F60" s="136">
        <v>886</v>
      </c>
      <c r="G60" s="136">
        <v>904</v>
      </c>
      <c r="H60" s="137">
        <v>917</v>
      </c>
    </row>
    <row r="61" spans="2:8" ht="45.75" customHeight="1" x14ac:dyDescent="0.15">
      <c r="B61" s="135"/>
      <c r="C61" s="1257" t="s">
        <v>600</v>
      </c>
      <c r="D61" s="1258"/>
      <c r="E61" s="1259"/>
      <c r="F61" s="136">
        <v>516</v>
      </c>
      <c r="G61" s="136">
        <v>517</v>
      </c>
      <c r="H61" s="137">
        <v>466</v>
      </c>
    </row>
    <row r="62" spans="2:8" ht="45.75" customHeight="1" thickBot="1" x14ac:dyDescent="0.2">
      <c r="B62" s="138"/>
      <c r="C62" s="1260" t="s">
        <v>601</v>
      </c>
      <c r="D62" s="1261"/>
      <c r="E62" s="1262"/>
      <c r="F62" s="139">
        <v>113</v>
      </c>
      <c r="G62" s="139">
        <v>113</v>
      </c>
      <c r="H62" s="140">
        <v>113</v>
      </c>
    </row>
    <row r="63" spans="2:8" ht="52.5" customHeight="1" thickBot="1" x14ac:dyDescent="0.2">
      <c r="B63" s="141"/>
      <c r="C63" s="1263" t="s">
        <v>51</v>
      </c>
      <c r="D63" s="1263"/>
      <c r="E63" s="1264"/>
      <c r="F63" s="142">
        <v>27435</v>
      </c>
      <c r="G63" s="142">
        <v>26930</v>
      </c>
      <c r="H63" s="143">
        <v>27104</v>
      </c>
    </row>
    <row r="64" spans="2:8" ht="15" customHeight="1" x14ac:dyDescent="0.15"/>
  </sheetData>
  <sheetProtection algorithmName="SHA-512" hashValue="w1Brn7klp5IcR4dVZJorFBfiekyskC6VghnfMFSXcflS1ZIHdErUXN5yJh6cYoGaDW05CQUyOODLibwlEoenhQ==" saltValue="WhPi6Oq0TKrhHKXjw/gK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84083</v>
      </c>
      <c r="E3" s="162"/>
      <c r="F3" s="163">
        <v>43532</v>
      </c>
      <c r="G3" s="164"/>
      <c r="H3" s="165"/>
    </row>
    <row r="4" spans="1:8" x14ac:dyDescent="0.15">
      <c r="A4" s="166"/>
      <c r="B4" s="167"/>
      <c r="C4" s="168"/>
      <c r="D4" s="169">
        <v>38597</v>
      </c>
      <c r="E4" s="170"/>
      <c r="F4" s="171">
        <v>25435</v>
      </c>
      <c r="G4" s="172"/>
      <c r="H4" s="173"/>
    </row>
    <row r="5" spans="1:8" x14ac:dyDescent="0.15">
      <c r="A5" s="154" t="s">
        <v>557</v>
      </c>
      <c r="B5" s="159"/>
      <c r="C5" s="160"/>
      <c r="D5" s="161">
        <v>68698</v>
      </c>
      <c r="E5" s="162"/>
      <c r="F5" s="163">
        <v>52619</v>
      </c>
      <c r="G5" s="164"/>
      <c r="H5" s="165"/>
    </row>
    <row r="6" spans="1:8" x14ac:dyDescent="0.15">
      <c r="A6" s="166"/>
      <c r="B6" s="167"/>
      <c r="C6" s="168"/>
      <c r="D6" s="169">
        <v>39705</v>
      </c>
      <c r="E6" s="170"/>
      <c r="F6" s="171">
        <v>31149</v>
      </c>
      <c r="G6" s="172"/>
      <c r="H6" s="173"/>
    </row>
    <row r="7" spans="1:8" x14ac:dyDescent="0.15">
      <c r="A7" s="154" t="s">
        <v>558</v>
      </c>
      <c r="B7" s="159"/>
      <c r="C7" s="160"/>
      <c r="D7" s="161">
        <v>53909</v>
      </c>
      <c r="E7" s="162"/>
      <c r="F7" s="163">
        <v>51875</v>
      </c>
      <c r="G7" s="164"/>
      <c r="H7" s="165"/>
    </row>
    <row r="8" spans="1:8" x14ac:dyDescent="0.15">
      <c r="A8" s="166"/>
      <c r="B8" s="167"/>
      <c r="C8" s="168"/>
      <c r="D8" s="169">
        <v>31462</v>
      </c>
      <c r="E8" s="170"/>
      <c r="F8" s="171">
        <v>29372</v>
      </c>
      <c r="G8" s="172"/>
      <c r="H8" s="173"/>
    </row>
    <row r="9" spans="1:8" x14ac:dyDescent="0.15">
      <c r="A9" s="154" t="s">
        <v>559</v>
      </c>
      <c r="B9" s="159"/>
      <c r="C9" s="160"/>
      <c r="D9" s="161">
        <v>36558</v>
      </c>
      <c r="E9" s="162"/>
      <c r="F9" s="163">
        <v>48064</v>
      </c>
      <c r="G9" s="164"/>
      <c r="H9" s="165"/>
    </row>
    <row r="10" spans="1:8" x14ac:dyDescent="0.15">
      <c r="A10" s="166"/>
      <c r="B10" s="167"/>
      <c r="C10" s="168"/>
      <c r="D10" s="169">
        <v>16791</v>
      </c>
      <c r="E10" s="170"/>
      <c r="F10" s="171">
        <v>30373</v>
      </c>
      <c r="G10" s="172"/>
      <c r="H10" s="173"/>
    </row>
    <row r="11" spans="1:8" x14ac:dyDescent="0.15">
      <c r="A11" s="154" t="s">
        <v>560</v>
      </c>
      <c r="B11" s="159"/>
      <c r="C11" s="160"/>
      <c r="D11" s="161">
        <v>46426</v>
      </c>
      <c r="E11" s="162"/>
      <c r="F11" s="163">
        <v>56662</v>
      </c>
      <c r="G11" s="164"/>
      <c r="H11" s="165"/>
    </row>
    <row r="12" spans="1:8" x14ac:dyDescent="0.15">
      <c r="A12" s="166"/>
      <c r="B12" s="167"/>
      <c r="C12" s="174"/>
      <c r="D12" s="169">
        <v>24855</v>
      </c>
      <c r="E12" s="170"/>
      <c r="F12" s="171">
        <v>34709</v>
      </c>
      <c r="G12" s="172"/>
      <c r="H12" s="173"/>
    </row>
    <row r="13" spans="1:8" x14ac:dyDescent="0.15">
      <c r="A13" s="154"/>
      <c r="B13" s="159"/>
      <c r="C13" s="175"/>
      <c r="D13" s="176">
        <v>57935</v>
      </c>
      <c r="E13" s="177"/>
      <c r="F13" s="178">
        <v>50550</v>
      </c>
      <c r="G13" s="179"/>
      <c r="H13" s="165"/>
    </row>
    <row r="14" spans="1:8" x14ac:dyDescent="0.15">
      <c r="A14" s="166"/>
      <c r="B14" s="167"/>
      <c r="C14" s="168"/>
      <c r="D14" s="169">
        <v>30282</v>
      </c>
      <c r="E14" s="170"/>
      <c r="F14" s="171">
        <v>30208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v>
      </c>
      <c r="C19" s="180">
        <f>ROUND(VALUE(SUBSTITUTE(実質収支比率等に係る経年分析!G$48,"▲","-")),2)</f>
        <v>1.1100000000000001</v>
      </c>
      <c r="D19" s="180">
        <f>ROUND(VALUE(SUBSTITUTE(実質収支比率等に係る経年分析!H$48,"▲","-")),2)</f>
        <v>2.76</v>
      </c>
      <c r="E19" s="180">
        <f>ROUND(VALUE(SUBSTITUTE(実質収支比率等に係る経年分析!I$48,"▲","-")),2)</f>
        <v>1.84</v>
      </c>
      <c r="F19" s="180">
        <f>ROUND(VALUE(SUBSTITUTE(実質収支比率等に係る経年分析!J$48,"▲","-")),2)</f>
        <v>7.86</v>
      </c>
    </row>
    <row r="20" spans="1:11" x14ac:dyDescent="0.15">
      <c r="A20" s="180" t="s">
        <v>55</v>
      </c>
      <c r="B20" s="180">
        <f>ROUND(VALUE(SUBSTITUTE(実質収支比率等に係る経年分析!F$47,"▲","-")),2)</f>
        <v>31.83</v>
      </c>
      <c r="C20" s="180">
        <f>ROUND(VALUE(SUBSTITUTE(実質収支比率等に係る経年分析!G$47,"▲","-")),2)</f>
        <v>30.83</v>
      </c>
      <c r="D20" s="180">
        <f>ROUND(VALUE(SUBSTITUTE(実質収支比率等に係る経年分析!H$47,"▲","-")),2)</f>
        <v>30.11</v>
      </c>
      <c r="E20" s="180">
        <f>ROUND(VALUE(SUBSTITUTE(実質収支比率等に係る経年分析!I$47,"▲","-")),2)</f>
        <v>29.18</v>
      </c>
      <c r="F20" s="180">
        <f>ROUND(VALUE(SUBSTITUTE(実質収支比率等に係る経年分析!J$47,"▲","-")),2)</f>
        <v>29.58</v>
      </c>
    </row>
    <row r="21" spans="1:11" x14ac:dyDescent="0.15">
      <c r="A21" s="180" t="s">
        <v>56</v>
      </c>
      <c r="B21" s="180">
        <f>IF(ISNUMBER(VALUE(SUBSTITUTE(実質収支比率等に係る経年分析!F$49,"▲","-"))),ROUND(VALUE(SUBSTITUTE(実質収支比率等に係る経年分析!F$49,"▲","-")),2),NA())</f>
        <v>2.0699999999999998</v>
      </c>
      <c r="C21" s="180">
        <f>IF(ISNUMBER(VALUE(SUBSTITUTE(実質収支比率等に係る経年分析!G$49,"▲","-"))),ROUND(VALUE(SUBSTITUTE(実質収支比率等に係る経年分析!G$49,"▲","-")),2),NA())</f>
        <v>0.22</v>
      </c>
      <c r="D21" s="180">
        <f>IF(ISNUMBER(VALUE(SUBSTITUTE(実質収支比率等に係る経年分析!H$49,"▲","-"))),ROUND(VALUE(SUBSTITUTE(実質収支比率等に係る経年分析!H$49,"▲","-")),2),NA())</f>
        <v>3.17</v>
      </c>
      <c r="E21" s="180">
        <f>IF(ISNUMBER(VALUE(SUBSTITUTE(実質収支比率等に係る経年分析!I$49,"▲","-"))),ROUND(VALUE(SUBSTITUTE(実質収支比率等に係る経年分析!I$49,"▲","-")),2),NA())</f>
        <v>-2.2400000000000002</v>
      </c>
      <c r="F21" s="180">
        <f>IF(ISNUMBER(VALUE(SUBSTITUTE(実質収支比率等に係る経年分析!J$49,"▲","-"))),ROUND(VALUE(SUBSTITUTE(実質収支比率等に係る経年分析!J$49,"▲","-")),2),NA())</f>
        <v>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ひがしひろしま墓園管理事業特別会計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寺家地区土地区画整理事業特別会計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1.1100000000000001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14.62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8773</v>
      </c>
      <c r="E42" s="182"/>
      <c r="F42" s="182"/>
      <c r="G42" s="182">
        <f>'実質公債費比率（分子）の構造'!L$52</f>
        <v>8731</v>
      </c>
      <c r="H42" s="182"/>
      <c r="I42" s="182"/>
      <c r="J42" s="182">
        <f>'実質公債費比率（分子）の構造'!M$52</f>
        <v>9205</v>
      </c>
      <c r="K42" s="182"/>
      <c r="L42" s="182"/>
      <c r="M42" s="182">
        <f>'実質公債費比率（分子）の構造'!N$52</f>
        <v>9198</v>
      </c>
      <c r="N42" s="182"/>
      <c r="O42" s="182"/>
      <c r="P42" s="182">
        <f>'実質公債費比率（分子）の構造'!O$52</f>
        <v>9346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74</v>
      </c>
      <c r="C44" s="182"/>
      <c r="D44" s="182"/>
      <c r="E44" s="182">
        <f>'実質公債費比率（分子）の構造'!L$50</f>
        <v>50</v>
      </c>
      <c r="F44" s="182"/>
      <c r="G44" s="182"/>
      <c r="H44" s="182">
        <f>'実質公債費比率（分子）の構造'!M$50</f>
        <v>10</v>
      </c>
      <c r="I44" s="182"/>
      <c r="J44" s="182"/>
      <c r="K44" s="182">
        <f>'実質公債費比率（分子）の構造'!N$50</f>
        <v>5</v>
      </c>
      <c r="L44" s="182"/>
      <c r="M44" s="182"/>
      <c r="N44" s="182">
        <f>'実質公債費比率（分子）の構造'!O$50</f>
        <v>4</v>
      </c>
      <c r="O44" s="182"/>
      <c r="P44" s="182"/>
    </row>
    <row r="45" spans="1:16" x14ac:dyDescent="0.15">
      <c r="A45" s="182" t="s">
        <v>66</v>
      </c>
      <c r="B45" s="182">
        <f>'実質公債費比率（分子）の構造'!K$49</f>
        <v>310</v>
      </c>
      <c r="C45" s="182"/>
      <c r="D45" s="182"/>
      <c r="E45" s="182">
        <f>'実質公債費比率（分子）の構造'!L$49</f>
        <v>278</v>
      </c>
      <c r="F45" s="182"/>
      <c r="G45" s="182"/>
      <c r="H45" s="182">
        <f>'実質公債費比率（分子）の構造'!M$49</f>
        <v>281</v>
      </c>
      <c r="I45" s="182"/>
      <c r="J45" s="182"/>
      <c r="K45" s="182">
        <f>'実質公債費比率（分子）の構造'!N$49</f>
        <v>282</v>
      </c>
      <c r="L45" s="182"/>
      <c r="M45" s="182"/>
      <c r="N45" s="182">
        <f>'実質公債費比率（分子）の構造'!O$49</f>
        <v>268</v>
      </c>
      <c r="O45" s="182"/>
      <c r="P45" s="182"/>
    </row>
    <row r="46" spans="1:16" x14ac:dyDescent="0.15">
      <c r="A46" s="182" t="s">
        <v>67</v>
      </c>
      <c r="B46" s="182">
        <f>'実質公債費比率（分子）の構造'!K$48</f>
        <v>1380</v>
      </c>
      <c r="C46" s="182"/>
      <c r="D46" s="182"/>
      <c r="E46" s="182">
        <f>'実質公債費比率（分子）の構造'!L$48</f>
        <v>928</v>
      </c>
      <c r="F46" s="182"/>
      <c r="G46" s="182"/>
      <c r="H46" s="182">
        <f>'実質公債費比率（分子）の構造'!M$48</f>
        <v>878</v>
      </c>
      <c r="I46" s="182"/>
      <c r="J46" s="182"/>
      <c r="K46" s="182">
        <f>'実質公債費比率（分子）の構造'!N$48</f>
        <v>676</v>
      </c>
      <c r="L46" s="182"/>
      <c r="M46" s="182"/>
      <c r="N46" s="182">
        <f>'実質公債費比率（分子）の構造'!O$48</f>
        <v>585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7753</v>
      </c>
      <c r="C49" s="182"/>
      <c r="D49" s="182"/>
      <c r="E49" s="182">
        <f>'実質公債費比率（分子）の構造'!L$45</f>
        <v>7610</v>
      </c>
      <c r="F49" s="182"/>
      <c r="G49" s="182"/>
      <c r="H49" s="182">
        <f>'実質公債費比率（分子）の構造'!M$45</f>
        <v>8099</v>
      </c>
      <c r="I49" s="182"/>
      <c r="J49" s="182"/>
      <c r="K49" s="182">
        <f>'実質公債費比率（分子）の構造'!N$45</f>
        <v>8427</v>
      </c>
      <c r="L49" s="182"/>
      <c r="M49" s="182"/>
      <c r="N49" s="182">
        <f>'実質公債費比率（分子）の構造'!O$45</f>
        <v>8861</v>
      </c>
      <c r="O49" s="182"/>
      <c r="P49" s="182"/>
    </row>
    <row r="50" spans="1:16" x14ac:dyDescent="0.15">
      <c r="A50" s="182" t="s">
        <v>71</v>
      </c>
      <c r="B50" s="182" t="e">
        <f>NA()</f>
        <v>#N/A</v>
      </c>
      <c r="C50" s="182">
        <f>IF(ISNUMBER('実質公債費比率（分子）の構造'!K$53),'実質公債費比率（分子）の構造'!K$53,NA())</f>
        <v>744</v>
      </c>
      <c r="D50" s="182" t="e">
        <f>NA()</f>
        <v>#N/A</v>
      </c>
      <c r="E50" s="182" t="e">
        <f>NA()</f>
        <v>#N/A</v>
      </c>
      <c r="F50" s="182">
        <f>IF(ISNUMBER('実質公債費比率（分子）の構造'!L$53),'実質公債費比率（分子）の構造'!L$53,NA())</f>
        <v>135</v>
      </c>
      <c r="G50" s="182" t="e">
        <f>NA()</f>
        <v>#N/A</v>
      </c>
      <c r="H50" s="182" t="e">
        <f>NA()</f>
        <v>#N/A</v>
      </c>
      <c r="I50" s="182">
        <f>IF(ISNUMBER('実質公債費比率（分子）の構造'!M$53),'実質公債費比率（分子）の構造'!M$53,NA())</f>
        <v>63</v>
      </c>
      <c r="J50" s="182" t="e">
        <f>NA()</f>
        <v>#N/A</v>
      </c>
      <c r="K50" s="182" t="e">
        <f>NA()</f>
        <v>#N/A</v>
      </c>
      <c r="L50" s="182">
        <f>IF(ISNUMBER('実質公債費比率（分子）の構造'!N$53),'実質公債費比率（分子）の構造'!N$53,NA())</f>
        <v>192</v>
      </c>
      <c r="M50" s="182" t="e">
        <f>NA()</f>
        <v>#N/A</v>
      </c>
      <c r="N50" s="182" t="e">
        <f>NA()</f>
        <v>#N/A</v>
      </c>
      <c r="O50" s="182">
        <f>IF(ISNUMBER('実質公債費比率（分子）の構造'!O$53),'実質公債費比率（分子）の構造'!O$53,NA())</f>
        <v>372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83618</v>
      </c>
      <c r="E56" s="181"/>
      <c r="F56" s="181"/>
      <c r="G56" s="181">
        <f>'将来負担比率（分子）の構造'!J$52</f>
        <v>83054</v>
      </c>
      <c r="H56" s="181"/>
      <c r="I56" s="181"/>
      <c r="J56" s="181">
        <f>'将来負担比率（分子）の構造'!K$52</f>
        <v>79274</v>
      </c>
      <c r="K56" s="181"/>
      <c r="L56" s="181"/>
      <c r="M56" s="181">
        <f>'将来負担比率（分子）の構造'!L$52</f>
        <v>76483</v>
      </c>
      <c r="N56" s="181"/>
      <c r="O56" s="181"/>
      <c r="P56" s="181">
        <f>'将来負担比率（分子）の構造'!M$52</f>
        <v>73558</v>
      </c>
    </row>
    <row r="57" spans="1:16" x14ac:dyDescent="0.15">
      <c r="A57" s="181" t="s">
        <v>42</v>
      </c>
      <c r="B57" s="181"/>
      <c r="C57" s="181"/>
      <c r="D57" s="181">
        <f>'将来負担比率（分子）の構造'!I$51</f>
        <v>13783</v>
      </c>
      <c r="E57" s="181"/>
      <c r="F57" s="181"/>
      <c r="G57" s="181">
        <f>'将来負担比率（分子）の構造'!J$51</f>
        <v>10434</v>
      </c>
      <c r="H57" s="181"/>
      <c r="I57" s="181"/>
      <c r="J57" s="181">
        <f>'将来負担比率（分子）の構造'!K$51</f>
        <v>11982</v>
      </c>
      <c r="K57" s="181"/>
      <c r="L57" s="181"/>
      <c r="M57" s="181">
        <f>'将来負担比率（分子）の構造'!L$51</f>
        <v>10773</v>
      </c>
      <c r="N57" s="181"/>
      <c r="O57" s="181"/>
      <c r="P57" s="181">
        <f>'将来負担比率（分子）の構造'!M$51</f>
        <v>10010</v>
      </c>
    </row>
    <row r="58" spans="1:16" x14ac:dyDescent="0.15">
      <c r="A58" s="181" t="s">
        <v>41</v>
      </c>
      <c r="B58" s="181"/>
      <c r="C58" s="181"/>
      <c r="D58" s="181">
        <f>'将来負担比率（分子）の構造'!I$50</f>
        <v>28203</v>
      </c>
      <c r="E58" s="181"/>
      <c r="F58" s="181"/>
      <c r="G58" s="181">
        <f>'将来負担比率（分子）の構造'!J$50</f>
        <v>27524</v>
      </c>
      <c r="H58" s="181"/>
      <c r="I58" s="181"/>
      <c r="J58" s="181">
        <f>'将来負担比率（分子）の構造'!K$50</f>
        <v>27892</v>
      </c>
      <c r="K58" s="181"/>
      <c r="L58" s="181"/>
      <c r="M58" s="181">
        <f>'将来負担比率（分子）の構造'!L$50</f>
        <v>27884</v>
      </c>
      <c r="N58" s="181"/>
      <c r="O58" s="181"/>
      <c r="P58" s="181">
        <f>'将来負担比率（分子）の構造'!M$50</f>
        <v>28189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289</v>
      </c>
      <c r="C61" s="181"/>
      <c r="D61" s="181"/>
      <c r="E61" s="181">
        <f>'将来負担比率（分子）の構造'!J$46</f>
        <v>266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10759</v>
      </c>
      <c r="C62" s="181"/>
      <c r="D62" s="181"/>
      <c r="E62" s="181">
        <f>'将来負担比率（分子）の構造'!J$45</f>
        <v>9836</v>
      </c>
      <c r="F62" s="181"/>
      <c r="G62" s="181"/>
      <c r="H62" s="181">
        <f>'将来負担比率（分子）の構造'!K$45</f>
        <v>9716</v>
      </c>
      <c r="I62" s="181"/>
      <c r="J62" s="181"/>
      <c r="K62" s="181">
        <f>'将来負担比率（分子）の構造'!L$45</f>
        <v>9102</v>
      </c>
      <c r="L62" s="181"/>
      <c r="M62" s="181"/>
      <c r="N62" s="181">
        <f>'将来負担比率（分子）の構造'!M$45</f>
        <v>8922</v>
      </c>
      <c r="O62" s="181"/>
      <c r="P62" s="181"/>
    </row>
    <row r="63" spans="1:16" x14ac:dyDescent="0.15">
      <c r="A63" s="181" t="s">
        <v>34</v>
      </c>
      <c r="B63" s="181">
        <f>'将来負担比率（分子）の構造'!I$44</f>
        <v>1283</v>
      </c>
      <c r="C63" s="181"/>
      <c r="D63" s="181"/>
      <c r="E63" s="181">
        <f>'将来負担比率（分子）の構造'!J$44</f>
        <v>1047</v>
      </c>
      <c r="F63" s="181"/>
      <c r="G63" s="181"/>
      <c r="H63" s="181">
        <f>'将来負担比率（分子）の構造'!K$44</f>
        <v>1007</v>
      </c>
      <c r="I63" s="181"/>
      <c r="J63" s="181"/>
      <c r="K63" s="181">
        <f>'将来負担比率（分子）の構造'!L$44</f>
        <v>1136</v>
      </c>
      <c r="L63" s="181"/>
      <c r="M63" s="181"/>
      <c r="N63" s="181">
        <f>'将来負担比率（分子）の構造'!M$44</f>
        <v>2559</v>
      </c>
      <c r="O63" s="181"/>
      <c r="P63" s="181"/>
    </row>
    <row r="64" spans="1:16" x14ac:dyDescent="0.15">
      <c r="A64" s="181" t="s">
        <v>33</v>
      </c>
      <c r="B64" s="181">
        <f>'将来負担比率（分子）の構造'!I$43</f>
        <v>16143</v>
      </c>
      <c r="C64" s="181"/>
      <c r="D64" s="181"/>
      <c r="E64" s="181">
        <f>'将来負担比率（分子）の構造'!J$43</f>
        <v>12346</v>
      </c>
      <c r="F64" s="181"/>
      <c r="G64" s="181"/>
      <c r="H64" s="181">
        <f>'将来負担比率（分子）の構造'!K$43</f>
        <v>11297</v>
      </c>
      <c r="I64" s="181"/>
      <c r="J64" s="181"/>
      <c r="K64" s="181">
        <f>'将来負担比率（分子）の構造'!L$43</f>
        <v>10066</v>
      </c>
      <c r="L64" s="181"/>
      <c r="M64" s="181"/>
      <c r="N64" s="181">
        <f>'将来負担比率（分子）の構造'!M$43</f>
        <v>8578</v>
      </c>
      <c r="O64" s="181"/>
      <c r="P64" s="181"/>
    </row>
    <row r="65" spans="1:16" x14ac:dyDescent="0.15">
      <c r="A65" s="181" t="s">
        <v>32</v>
      </c>
      <c r="B65" s="181">
        <f>'将来負担比率（分子）の構造'!I$42</f>
        <v>714</v>
      </c>
      <c r="C65" s="181"/>
      <c r="D65" s="181"/>
      <c r="E65" s="181">
        <f>'将来負担比率（分子）の構造'!J$42</f>
        <v>1335</v>
      </c>
      <c r="F65" s="181"/>
      <c r="G65" s="181"/>
      <c r="H65" s="181">
        <f>'将来負担比率（分子）の構造'!K$42</f>
        <v>1314</v>
      </c>
      <c r="I65" s="181"/>
      <c r="J65" s="181"/>
      <c r="K65" s="181">
        <f>'将来負担比率（分子）の構造'!L$42</f>
        <v>559</v>
      </c>
      <c r="L65" s="181"/>
      <c r="M65" s="181"/>
      <c r="N65" s="181">
        <f>'将来負担比率（分子）の構造'!M$42</f>
        <v>4080</v>
      </c>
      <c r="O65" s="181"/>
      <c r="P65" s="181"/>
    </row>
    <row r="66" spans="1:16" x14ac:dyDescent="0.15">
      <c r="A66" s="181" t="s">
        <v>31</v>
      </c>
      <c r="B66" s="181">
        <f>'将来負担比率（分子）の構造'!I$41</f>
        <v>84997</v>
      </c>
      <c r="C66" s="181"/>
      <c r="D66" s="181"/>
      <c r="E66" s="181">
        <f>'将来負担比率（分子）の構造'!J$41</f>
        <v>82987</v>
      </c>
      <c r="F66" s="181"/>
      <c r="G66" s="181"/>
      <c r="H66" s="181">
        <f>'将来負担比率（分子）の構造'!K$41</f>
        <v>78562</v>
      </c>
      <c r="I66" s="181"/>
      <c r="J66" s="181"/>
      <c r="K66" s="181">
        <f>'将来負担比率（分子）の構造'!L$41</f>
        <v>77132</v>
      </c>
      <c r="L66" s="181"/>
      <c r="M66" s="181"/>
      <c r="N66" s="181">
        <f>'将来負担比率（分子）の構造'!M$41</f>
        <v>74519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13390</v>
      </c>
      <c r="C72" s="185">
        <f>基金残高に係る経年分析!G55</f>
        <v>12824</v>
      </c>
      <c r="D72" s="185">
        <f>基金残高に係る経年分析!H55</f>
        <v>13249</v>
      </c>
    </row>
    <row r="73" spans="1:16" x14ac:dyDescent="0.15">
      <c r="A73" s="184" t="s">
        <v>78</v>
      </c>
      <c r="B73" s="185">
        <f>基金残高に係る経年分析!F56</f>
        <v>2161</v>
      </c>
      <c r="C73" s="185">
        <f>基金残高に係る経年分析!G56</f>
        <v>2162</v>
      </c>
      <c r="D73" s="185">
        <f>基金残高に係る経年分析!H56</f>
        <v>2163</v>
      </c>
    </row>
    <row r="74" spans="1:16" x14ac:dyDescent="0.15">
      <c r="A74" s="184" t="s">
        <v>79</v>
      </c>
      <c r="B74" s="185">
        <f>基金残高に係る経年分析!F57</f>
        <v>11884</v>
      </c>
      <c r="C74" s="185">
        <f>基金残高に係る経年分析!G57</f>
        <v>11943</v>
      </c>
      <c r="D74" s="185">
        <f>基金残高に係る経年分析!H57</f>
        <v>11692</v>
      </c>
    </row>
  </sheetData>
  <sheetProtection algorithmName="SHA-512" hashValue="iDQjZTPbeZcSdsoQ8p3DbbOV9wSc/MVLu+222ToAUyYWo2vjLlAu3iqjzVTVBCFHughBAAZth+Wqqai6f2EQsQ==" saltValue="Djdth7xfD1COMUmL5ZvU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32320145</v>
      </c>
      <c r="S5" s="696"/>
      <c r="T5" s="696"/>
      <c r="U5" s="696"/>
      <c r="V5" s="696"/>
      <c r="W5" s="696"/>
      <c r="X5" s="696"/>
      <c r="Y5" s="739"/>
      <c r="Z5" s="757">
        <v>39.1</v>
      </c>
      <c r="AA5" s="757"/>
      <c r="AB5" s="757"/>
      <c r="AC5" s="757"/>
      <c r="AD5" s="758">
        <v>30783936</v>
      </c>
      <c r="AE5" s="758"/>
      <c r="AF5" s="758"/>
      <c r="AG5" s="758"/>
      <c r="AH5" s="758"/>
      <c r="AI5" s="758"/>
      <c r="AJ5" s="758"/>
      <c r="AK5" s="758"/>
      <c r="AL5" s="740">
        <v>69.3</v>
      </c>
      <c r="AM5" s="711"/>
      <c r="AN5" s="711"/>
      <c r="AO5" s="741"/>
      <c r="AP5" s="706" t="s">
        <v>229</v>
      </c>
      <c r="AQ5" s="707"/>
      <c r="AR5" s="707"/>
      <c r="AS5" s="707"/>
      <c r="AT5" s="707"/>
      <c r="AU5" s="707"/>
      <c r="AV5" s="707"/>
      <c r="AW5" s="707"/>
      <c r="AX5" s="707"/>
      <c r="AY5" s="707"/>
      <c r="AZ5" s="707"/>
      <c r="BA5" s="707"/>
      <c r="BB5" s="707"/>
      <c r="BC5" s="707"/>
      <c r="BD5" s="707"/>
      <c r="BE5" s="707"/>
      <c r="BF5" s="708"/>
      <c r="BG5" s="640">
        <v>30781501</v>
      </c>
      <c r="BH5" s="641"/>
      <c r="BI5" s="641"/>
      <c r="BJ5" s="641"/>
      <c r="BK5" s="641"/>
      <c r="BL5" s="641"/>
      <c r="BM5" s="641"/>
      <c r="BN5" s="642"/>
      <c r="BO5" s="677">
        <v>95.2</v>
      </c>
      <c r="BP5" s="677"/>
      <c r="BQ5" s="677"/>
      <c r="BR5" s="677"/>
      <c r="BS5" s="678">
        <v>375950</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666289</v>
      </c>
      <c r="S6" s="641"/>
      <c r="T6" s="641"/>
      <c r="U6" s="641"/>
      <c r="V6" s="641"/>
      <c r="W6" s="641"/>
      <c r="X6" s="641"/>
      <c r="Y6" s="642"/>
      <c r="Z6" s="677">
        <v>0.8</v>
      </c>
      <c r="AA6" s="677"/>
      <c r="AB6" s="677"/>
      <c r="AC6" s="677"/>
      <c r="AD6" s="678">
        <v>666289</v>
      </c>
      <c r="AE6" s="678"/>
      <c r="AF6" s="678"/>
      <c r="AG6" s="678"/>
      <c r="AH6" s="678"/>
      <c r="AI6" s="678"/>
      <c r="AJ6" s="678"/>
      <c r="AK6" s="678"/>
      <c r="AL6" s="643">
        <v>1.5</v>
      </c>
      <c r="AM6" s="644"/>
      <c r="AN6" s="644"/>
      <c r="AO6" s="679"/>
      <c r="AP6" s="637" t="s">
        <v>234</v>
      </c>
      <c r="AQ6" s="638"/>
      <c r="AR6" s="638"/>
      <c r="AS6" s="638"/>
      <c r="AT6" s="638"/>
      <c r="AU6" s="638"/>
      <c r="AV6" s="638"/>
      <c r="AW6" s="638"/>
      <c r="AX6" s="638"/>
      <c r="AY6" s="638"/>
      <c r="AZ6" s="638"/>
      <c r="BA6" s="638"/>
      <c r="BB6" s="638"/>
      <c r="BC6" s="638"/>
      <c r="BD6" s="638"/>
      <c r="BE6" s="638"/>
      <c r="BF6" s="639"/>
      <c r="BG6" s="640">
        <v>30781501</v>
      </c>
      <c r="BH6" s="641"/>
      <c r="BI6" s="641"/>
      <c r="BJ6" s="641"/>
      <c r="BK6" s="641"/>
      <c r="BL6" s="641"/>
      <c r="BM6" s="641"/>
      <c r="BN6" s="642"/>
      <c r="BO6" s="677">
        <v>95.2</v>
      </c>
      <c r="BP6" s="677"/>
      <c r="BQ6" s="677"/>
      <c r="BR6" s="677"/>
      <c r="BS6" s="678">
        <v>375950</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426260</v>
      </c>
      <c r="CS6" s="641"/>
      <c r="CT6" s="641"/>
      <c r="CU6" s="641"/>
      <c r="CV6" s="641"/>
      <c r="CW6" s="641"/>
      <c r="CX6" s="641"/>
      <c r="CY6" s="642"/>
      <c r="CZ6" s="740">
        <v>0.6</v>
      </c>
      <c r="DA6" s="711"/>
      <c r="DB6" s="711"/>
      <c r="DC6" s="743"/>
      <c r="DD6" s="646" t="s">
        <v>130</v>
      </c>
      <c r="DE6" s="641"/>
      <c r="DF6" s="641"/>
      <c r="DG6" s="641"/>
      <c r="DH6" s="641"/>
      <c r="DI6" s="641"/>
      <c r="DJ6" s="641"/>
      <c r="DK6" s="641"/>
      <c r="DL6" s="641"/>
      <c r="DM6" s="641"/>
      <c r="DN6" s="641"/>
      <c r="DO6" s="641"/>
      <c r="DP6" s="642"/>
      <c r="DQ6" s="646">
        <v>426046</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29459</v>
      </c>
      <c r="S7" s="641"/>
      <c r="T7" s="641"/>
      <c r="U7" s="641"/>
      <c r="V7" s="641"/>
      <c r="W7" s="641"/>
      <c r="X7" s="641"/>
      <c r="Y7" s="642"/>
      <c r="Z7" s="677">
        <v>0</v>
      </c>
      <c r="AA7" s="677"/>
      <c r="AB7" s="677"/>
      <c r="AC7" s="677"/>
      <c r="AD7" s="678">
        <v>29459</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12969913</v>
      </c>
      <c r="BH7" s="641"/>
      <c r="BI7" s="641"/>
      <c r="BJ7" s="641"/>
      <c r="BK7" s="641"/>
      <c r="BL7" s="641"/>
      <c r="BM7" s="641"/>
      <c r="BN7" s="642"/>
      <c r="BO7" s="677">
        <v>40.1</v>
      </c>
      <c r="BP7" s="677"/>
      <c r="BQ7" s="677"/>
      <c r="BR7" s="677"/>
      <c r="BS7" s="678">
        <v>375950</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8167998</v>
      </c>
      <c r="CS7" s="641"/>
      <c r="CT7" s="641"/>
      <c r="CU7" s="641"/>
      <c r="CV7" s="641"/>
      <c r="CW7" s="641"/>
      <c r="CX7" s="641"/>
      <c r="CY7" s="642"/>
      <c r="CZ7" s="677">
        <v>10.5</v>
      </c>
      <c r="DA7" s="677"/>
      <c r="DB7" s="677"/>
      <c r="DC7" s="677"/>
      <c r="DD7" s="646">
        <v>443250</v>
      </c>
      <c r="DE7" s="641"/>
      <c r="DF7" s="641"/>
      <c r="DG7" s="641"/>
      <c r="DH7" s="641"/>
      <c r="DI7" s="641"/>
      <c r="DJ7" s="641"/>
      <c r="DK7" s="641"/>
      <c r="DL7" s="641"/>
      <c r="DM7" s="641"/>
      <c r="DN7" s="641"/>
      <c r="DO7" s="641"/>
      <c r="DP7" s="642"/>
      <c r="DQ7" s="646">
        <v>6723937</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128060</v>
      </c>
      <c r="S8" s="641"/>
      <c r="T8" s="641"/>
      <c r="U8" s="641"/>
      <c r="V8" s="641"/>
      <c r="W8" s="641"/>
      <c r="X8" s="641"/>
      <c r="Y8" s="642"/>
      <c r="Z8" s="677">
        <v>0.2</v>
      </c>
      <c r="AA8" s="677"/>
      <c r="AB8" s="677"/>
      <c r="AC8" s="677"/>
      <c r="AD8" s="678">
        <v>128060</v>
      </c>
      <c r="AE8" s="678"/>
      <c r="AF8" s="678"/>
      <c r="AG8" s="678"/>
      <c r="AH8" s="678"/>
      <c r="AI8" s="678"/>
      <c r="AJ8" s="678"/>
      <c r="AK8" s="678"/>
      <c r="AL8" s="643">
        <v>0.3</v>
      </c>
      <c r="AM8" s="644"/>
      <c r="AN8" s="644"/>
      <c r="AO8" s="679"/>
      <c r="AP8" s="637" t="s">
        <v>240</v>
      </c>
      <c r="AQ8" s="638"/>
      <c r="AR8" s="638"/>
      <c r="AS8" s="638"/>
      <c r="AT8" s="638"/>
      <c r="AU8" s="638"/>
      <c r="AV8" s="638"/>
      <c r="AW8" s="638"/>
      <c r="AX8" s="638"/>
      <c r="AY8" s="638"/>
      <c r="AZ8" s="638"/>
      <c r="BA8" s="638"/>
      <c r="BB8" s="638"/>
      <c r="BC8" s="638"/>
      <c r="BD8" s="638"/>
      <c r="BE8" s="638"/>
      <c r="BF8" s="639"/>
      <c r="BG8" s="640">
        <v>333274</v>
      </c>
      <c r="BH8" s="641"/>
      <c r="BI8" s="641"/>
      <c r="BJ8" s="641"/>
      <c r="BK8" s="641"/>
      <c r="BL8" s="641"/>
      <c r="BM8" s="641"/>
      <c r="BN8" s="642"/>
      <c r="BO8" s="677">
        <v>1</v>
      </c>
      <c r="BP8" s="677"/>
      <c r="BQ8" s="677"/>
      <c r="BR8" s="677"/>
      <c r="BS8" s="646" t="s">
        <v>130</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26933352</v>
      </c>
      <c r="CS8" s="641"/>
      <c r="CT8" s="641"/>
      <c r="CU8" s="641"/>
      <c r="CV8" s="641"/>
      <c r="CW8" s="641"/>
      <c r="CX8" s="641"/>
      <c r="CY8" s="642"/>
      <c r="CZ8" s="677">
        <v>34.799999999999997</v>
      </c>
      <c r="DA8" s="677"/>
      <c r="DB8" s="677"/>
      <c r="DC8" s="677"/>
      <c r="DD8" s="646">
        <v>566933</v>
      </c>
      <c r="DE8" s="641"/>
      <c r="DF8" s="641"/>
      <c r="DG8" s="641"/>
      <c r="DH8" s="641"/>
      <c r="DI8" s="641"/>
      <c r="DJ8" s="641"/>
      <c r="DK8" s="641"/>
      <c r="DL8" s="641"/>
      <c r="DM8" s="641"/>
      <c r="DN8" s="641"/>
      <c r="DO8" s="641"/>
      <c r="DP8" s="642"/>
      <c r="DQ8" s="646">
        <v>12573736</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67067</v>
      </c>
      <c r="S9" s="641"/>
      <c r="T9" s="641"/>
      <c r="U9" s="641"/>
      <c r="V9" s="641"/>
      <c r="W9" s="641"/>
      <c r="X9" s="641"/>
      <c r="Y9" s="642"/>
      <c r="Z9" s="677">
        <v>0.1</v>
      </c>
      <c r="AA9" s="677"/>
      <c r="AB9" s="677"/>
      <c r="AC9" s="677"/>
      <c r="AD9" s="678">
        <v>67067</v>
      </c>
      <c r="AE9" s="678"/>
      <c r="AF9" s="678"/>
      <c r="AG9" s="678"/>
      <c r="AH9" s="678"/>
      <c r="AI9" s="678"/>
      <c r="AJ9" s="678"/>
      <c r="AK9" s="678"/>
      <c r="AL9" s="643">
        <v>0.2</v>
      </c>
      <c r="AM9" s="644"/>
      <c r="AN9" s="644"/>
      <c r="AO9" s="679"/>
      <c r="AP9" s="637" t="s">
        <v>243</v>
      </c>
      <c r="AQ9" s="638"/>
      <c r="AR9" s="638"/>
      <c r="AS9" s="638"/>
      <c r="AT9" s="638"/>
      <c r="AU9" s="638"/>
      <c r="AV9" s="638"/>
      <c r="AW9" s="638"/>
      <c r="AX9" s="638"/>
      <c r="AY9" s="638"/>
      <c r="AZ9" s="638"/>
      <c r="BA9" s="638"/>
      <c r="BB9" s="638"/>
      <c r="BC9" s="638"/>
      <c r="BD9" s="638"/>
      <c r="BE9" s="638"/>
      <c r="BF9" s="639"/>
      <c r="BG9" s="640">
        <v>10191365</v>
      </c>
      <c r="BH9" s="641"/>
      <c r="BI9" s="641"/>
      <c r="BJ9" s="641"/>
      <c r="BK9" s="641"/>
      <c r="BL9" s="641"/>
      <c r="BM9" s="641"/>
      <c r="BN9" s="642"/>
      <c r="BO9" s="677">
        <v>31.5</v>
      </c>
      <c r="BP9" s="677"/>
      <c r="BQ9" s="677"/>
      <c r="BR9" s="677"/>
      <c r="BS9" s="646" t="s">
        <v>130</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6530722</v>
      </c>
      <c r="CS9" s="641"/>
      <c r="CT9" s="641"/>
      <c r="CU9" s="641"/>
      <c r="CV9" s="641"/>
      <c r="CW9" s="641"/>
      <c r="CX9" s="641"/>
      <c r="CY9" s="642"/>
      <c r="CZ9" s="677">
        <v>8.4</v>
      </c>
      <c r="DA9" s="677"/>
      <c r="DB9" s="677"/>
      <c r="DC9" s="677"/>
      <c r="DD9" s="646">
        <v>81860</v>
      </c>
      <c r="DE9" s="641"/>
      <c r="DF9" s="641"/>
      <c r="DG9" s="641"/>
      <c r="DH9" s="641"/>
      <c r="DI9" s="641"/>
      <c r="DJ9" s="641"/>
      <c r="DK9" s="641"/>
      <c r="DL9" s="641"/>
      <c r="DM9" s="641"/>
      <c r="DN9" s="641"/>
      <c r="DO9" s="641"/>
      <c r="DP9" s="642"/>
      <c r="DQ9" s="646">
        <v>4461670</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130</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130</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547899</v>
      </c>
      <c r="BH10" s="641"/>
      <c r="BI10" s="641"/>
      <c r="BJ10" s="641"/>
      <c r="BK10" s="641"/>
      <c r="BL10" s="641"/>
      <c r="BM10" s="641"/>
      <c r="BN10" s="642"/>
      <c r="BO10" s="677">
        <v>1.7</v>
      </c>
      <c r="BP10" s="677"/>
      <c r="BQ10" s="677"/>
      <c r="BR10" s="677"/>
      <c r="BS10" s="646" t="s">
        <v>130</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274854</v>
      </c>
      <c r="CS10" s="641"/>
      <c r="CT10" s="641"/>
      <c r="CU10" s="641"/>
      <c r="CV10" s="641"/>
      <c r="CW10" s="641"/>
      <c r="CX10" s="641"/>
      <c r="CY10" s="642"/>
      <c r="CZ10" s="677">
        <v>0.4</v>
      </c>
      <c r="DA10" s="677"/>
      <c r="DB10" s="677"/>
      <c r="DC10" s="677"/>
      <c r="DD10" s="646" t="s">
        <v>139</v>
      </c>
      <c r="DE10" s="641"/>
      <c r="DF10" s="641"/>
      <c r="DG10" s="641"/>
      <c r="DH10" s="641"/>
      <c r="DI10" s="641"/>
      <c r="DJ10" s="641"/>
      <c r="DK10" s="641"/>
      <c r="DL10" s="641"/>
      <c r="DM10" s="641"/>
      <c r="DN10" s="641"/>
      <c r="DO10" s="641"/>
      <c r="DP10" s="642"/>
      <c r="DQ10" s="646">
        <v>37725</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3402380</v>
      </c>
      <c r="S11" s="641"/>
      <c r="T11" s="641"/>
      <c r="U11" s="641"/>
      <c r="V11" s="641"/>
      <c r="W11" s="641"/>
      <c r="X11" s="641"/>
      <c r="Y11" s="642"/>
      <c r="Z11" s="643">
        <v>4.0999999999999996</v>
      </c>
      <c r="AA11" s="644"/>
      <c r="AB11" s="644"/>
      <c r="AC11" s="645"/>
      <c r="AD11" s="646">
        <v>3402380</v>
      </c>
      <c r="AE11" s="641"/>
      <c r="AF11" s="641"/>
      <c r="AG11" s="641"/>
      <c r="AH11" s="641"/>
      <c r="AI11" s="641"/>
      <c r="AJ11" s="641"/>
      <c r="AK11" s="642"/>
      <c r="AL11" s="643">
        <v>7.7</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1897375</v>
      </c>
      <c r="BH11" s="641"/>
      <c r="BI11" s="641"/>
      <c r="BJ11" s="641"/>
      <c r="BK11" s="641"/>
      <c r="BL11" s="641"/>
      <c r="BM11" s="641"/>
      <c r="BN11" s="642"/>
      <c r="BO11" s="677">
        <v>5.9</v>
      </c>
      <c r="BP11" s="677"/>
      <c r="BQ11" s="677"/>
      <c r="BR11" s="677"/>
      <c r="BS11" s="646">
        <v>375950</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1507327</v>
      </c>
      <c r="CS11" s="641"/>
      <c r="CT11" s="641"/>
      <c r="CU11" s="641"/>
      <c r="CV11" s="641"/>
      <c r="CW11" s="641"/>
      <c r="CX11" s="641"/>
      <c r="CY11" s="642"/>
      <c r="CZ11" s="677">
        <v>1.9</v>
      </c>
      <c r="DA11" s="677"/>
      <c r="DB11" s="677"/>
      <c r="DC11" s="677"/>
      <c r="DD11" s="646">
        <v>157076</v>
      </c>
      <c r="DE11" s="641"/>
      <c r="DF11" s="641"/>
      <c r="DG11" s="641"/>
      <c r="DH11" s="641"/>
      <c r="DI11" s="641"/>
      <c r="DJ11" s="641"/>
      <c r="DK11" s="641"/>
      <c r="DL11" s="641"/>
      <c r="DM11" s="641"/>
      <c r="DN11" s="641"/>
      <c r="DO11" s="641"/>
      <c r="DP11" s="642"/>
      <c r="DQ11" s="646">
        <v>800554</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v>107704</v>
      </c>
      <c r="S12" s="641"/>
      <c r="T12" s="641"/>
      <c r="U12" s="641"/>
      <c r="V12" s="641"/>
      <c r="W12" s="641"/>
      <c r="X12" s="641"/>
      <c r="Y12" s="642"/>
      <c r="Z12" s="677">
        <v>0.1</v>
      </c>
      <c r="AA12" s="677"/>
      <c r="AB12" s="677"/>
      <c r="AC12" s="677"/>
      <c r="AD12" s="678">
        <v>107704</v>
      </c>
      <c r="AE12" s="678"/>
      <c r="AF12" s="678"/>
      <c r="AG12" s="678"/>
      <c r="AH12" s="678"/>
      <c r="AI12" s="678"/>
      <c r="AJ12" s="678"/>
      <c r="AK12" s="678"/>
      <c r="AL12" s="643">
        <v>0.2</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15993190</v>
      </c>
      <c r="BH12" s="641"/>
      <c r="BI12" s="641"/>
      <c r="BJ12" s="641"/>
      <c r="BK12" s="641"/>
      <c r="BL12" s="641"/>
      <c r="BM12" s="641"/>
      <c r="BN12" s="642"/>
      <c r="BO12" s="677">
        <v>49.5</v>
      </c>
      <c r="BP12" s="677"/>
      <c r="BQ12" s="677"/>
      <c r="BR12" s="677"/>
      <c r="BS12" s="646" t="s">
        <v>130</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2137761</v>
      </c>
      <c r="CS12" s="641"/>
      <c r="CT12" s="641"/>
      <c r="CU12" s="641"/>
      <c r="CV12" s="641"/>
      <c r="CW12" s="641"/>
      <c r="CX12" s="641"/>
      <c r="CY12" s="642"/>
      <c r="CZ12" s="677">
        <v>2.8</v>
      </c>
      <c r="DA12" s="677"/>
      <c r="DB12" s="677"/>
      <c r="DC12" s="677"/>
      <c r="DD12" s="646" t="s">
        <v>130</v>
      </c>
      <c r="DE12" s="641"/>
      <c r="DF12" s="641"/>
      <c r="DG12" s="641"/>
      <c r="DH12" s="641"/>
      <c r="DI12" s="641"/>
      <c r="DJ12" s="641"/>
      <c r="DK12" s="641"/>
      <c r="DL12" s="641"/>
      <c r="DM12" s="641"/>
      <c r="DN12" s="641"/>
      <c r="DO12" s="641"/>
      <c r="DP12" s="642"/>
      <c r="DQ12" s="646">
        <v>1005457</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130</v>
      </c>
      <c r="AE13" s="678"/>
      <c r="AF13" s="678"/>
      <c r="AG13" s="678"/>
      <c r="AH13" s="678"/>
      <c r="AI13" s="678"/>
      <c r="AJ13" s="678"/>
      <c r="AK13" s="678"/>
      <c r="AL13" s="643" t="s">
        <v>130</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15937652</v>
      </c>
      <c r="BH13" s="641"/>
      <c r="BI13" s="641"/>
      <c r="BJ13" s="641"/>
      <c r="BK13" s="641"/>
      <c r="BL13" s="641"/>
      <c r="BM13" s="641"/>
      <c r="BN13" s="642"/>
      <c r="BO13" s="677">
        <v>49.3</v>
      </c>
      <c r="BP13" s="677"/>
      <c r="BQ13" s="677"/>
      <c r="BR13" s="677"/>
      <c r="BS13" s="646" t="s">
        <v>130</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7788464</v>
      </c>
      <c r="CS13" s="641"/>
      <c r="CT13" s="641"/>
      <c r="CU13" s="641"/>
      <c r="CV13" s="641"/>
      <c r="CW13" s="641"/>
      <c r="CX13" s="641"/>
      <c r="CY13" s="642"/>
      <c r="CZ13" s="677">
        <v>10.1</v>
      </c>
      <c r="DA13" s="677"/>
      <c r="DB13" s="677"/>
      <c r="DC13" s="677"/>
      <c r="DD13" s="646">
        <v>4031978</v>
      </c>
      <c r="DE13" s="641"/>
      <c r="DF13" s="641"/>
      <c r="DG13" s="641"/>
      <c r="DH13" s="641"/>
      <c r="DI13" s="641"/>
      <c r="DJ13" s="641"/>
      <c r="DK13" s="641"/>
      <c r="DL13" s="641"/>
      <c r="DM13" s="641"/>
      <c r="DN13" s="641"/>
      <c r="DO13" s="641"/>
      <c r="DP13" s="642"/>
      <c r="DQ13" s="646">
        <v>3930405</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126936</v>
      </c>
      <c r="S14" s="641"/>
      <c r="T14" s="641"/>
      <c r="U14" s="641"/>
      <c r="V14" s="641"/>
      <c r="W14" s="641"/>
      <c r="X14" s="641"/>
      <c r="Y14" s="642"/>
      <c r="Z14" s="677">
        <v>0.2</v>
      </c>
      <c r="AA14" s="677"/>
      <c r="AB14" s="677"/>
      <c r="AC14" s="677"/>
      <c r="AD14" s="678">
        <v>126936</v>
      </c>
      <c r="AE14" s="678"/>
      <c r="AF14" s="678"/>
      <c r="AG14" s="678"/>
      <c r="AH14" s="678"/>
      <c r="AI14" s="678"/>
      <c r="AJ14" s="678"/>
      <c r="AK14" s="678"/>
      <c r="AL14" s="643">
        <v>0.3</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583385</v>
      </c>
      <c r="BH14" s="641"/>
      <c r="BI14" s="641"/>
      <c r="BJ14" s="641"/>
      <c r="BK14" s="641"/>
      <c r="BL14" s="641"/>
      <c r="BM14" s="641"/>
      <c r="BN14" s="642"/>
      <c r="BO14" s="677">
        <v>1.8</v>
      </c>
      <c r="BP14" s="677"/>
      <c r="BQ14" s="677"/>
      <c r="BR14" s="677"/>
      <c r="BS14" s="646" t="s">
        <v>130</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3207734</v>
      </c>
      <c r="CS14" s="641"/>
      <c r="CT14" s="641"/>
      <c r="CU14" s="641"/>
      <c r="CV14" s="641"/>
      <c r="CW14" s="641"/>
      <c r="CX14" s="641"/>
      <c r="CY14" s="642"/>
      <c r="CZ14" s="677">
        <v>4.0999999999999996</v>
      </c>
      <c r="DA14" s="677"/>
      <c r="DB14" s="677"/>
      <c r="DC14" s="677"/>
      <c r="DD14" s="646">
        <v>312808</v>
      </c>
      <c r="DE14" s="641"/>
      <c r="DF14" s="641"/>
      <c r="DG14" s="641"/>
      <c r="DH14" s="641"/>
      <c r="DI14" s="641"/>
      <c r="DJ14" s="641"/>
      <c r="DK14" s="641"/>
      <c r="DL14" s="641"/>
      <c r="DM14" s="641"/>
      <c r="DN14" s="641"/>
      <c r="DO14" s="641"/>
      <c r="DP14" s="642"/>
      <c r="DQ14" s="646">
        <v>2170174</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130</v>
      </c>
      <c r="S15" s="641"/>
      <c r="T15" s="641"/>
      <c r="U15" s="641"/>
      <c r="V15" s="641"/>
      <c r="W15" s="641"/>
      <c r="X15" s="641"/>
      <c r="Y15" s="642"/>
      <c r="Z15" s="677" t="s">
        <v>130</v>
      </c>
      <c r="AA15" s="677"/>
      <c r="AB15" s="677"/>
      <c r="AC15" s="677"/>
      <c r="AD15" s="678" t="s">
        <v>130</v>
      </c>
      <c r="AE15" s="678"/>
      <c r="AF15" s="678"/>
      <c r="AG15" s="678"/>
      <c r="AH15" s="678"/>
      <c r="AI15" s="678"/>
      <c r="AJ15" s="678"/>
      <c r="AK15" s="678"/>
      <c r="AL15" s="643" t="s">
        <v>130</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1235013</v>
      </c>
      <c r="BH15" s="641"/>
      <c r="BI15" s="641"/>
      <c r="BJ15" s="641"/>
      <c r="BK15" s="641"/>
      <c r="BL15" s="641"/>
      <c r="BM15" s="641"/>
      <c r="BN15" s="642"/>
      <c r="BO15" s="677">
        <v>3.8</v>
      </c>
      <c r="BP15" s="677"/>
      <c r="BQ15" s="677"/>
      <c r="BR15" s="677"/>
      <c r="BS15" s="646" t="s">
        <v>130</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8550404</v>
      </c>
      <c r="CS15" s="641"/>
      <c r="CT15" s="641"/>
      <c r="CU15" s="641"/>
      <c r="CV15" s="641"/>
      <c r="CW15" s="641"/>
      <c r="CX15" s="641"/>
      <c r="CY15" s="642"/>
      <c r="CZ15" s="677">
        <v>11</v>
      </c>
      <c r="DA15" s="677"/>
      <c r="DB15" s="677"/>
      <c r="DC15" s="677"/>
      <c r="DD15" s="646">
        <v>3170275</v>
      </c>
      <c r="DE15" s="641"/>
      <c r="DF15" s="641"/>
      <c r="DG15" s="641"/>
      <c r="DH15" s="641"/>
      <c r="DI15" s="641"/>
      <c r="DJ15" s="641"/>
      <c r="DK15" s="641"/>
      <c r="DL15" s="641"/>
      <c r="DM15" s="641"/>
      <c r="DN15" s="641"/>
      <c r="DO15" s="641"/>
      <c r="DP15" s="642"/>
      <c r="DQ15" s="646">
        <v>5602535</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36028</v>
      </c>
      <c r="S16" s="641"/>
      <c r="T16" s="641"/>
      <c r="U16" s="641"/>
      <c r="V16" s="641"/>
      <c r="W16" s="641"/>
      <c r="X16" s="641"/>
      <c r="Y16" s="642"/>
      <c r="Z16" s="677">
        <v>0</v>
      </c>
      <c r="AA16" s="677"/>
      <c r="AB16" s="677"/>
      <c r="AC16" s="677"/>
      <c r="AD16" s="678">
        <v>36028</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130</v>
      </c>
      <c r="BH16" s="641"/>
      <c r="BI16" s="641"/>
      <c r="BJ16" s="641"/>
      <c r="BK16" s="641"/>
      <c r="BL16" s="641"/>
      <c r="BM16" s="641"/>
      <c r="BN16" s="642"/>
      <c r="BO16" s="677" t="s">
        <v>130</v>
      </c>
      <c r="BP16" s="677"/>
      <c r="BQ16" s="677"/>
      <c r="BR16" s="677"/>
      <c r="BS16" s="646" t="s">
        <v>139</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3097067</v>
      </c>
      <c r="CS16" s="641"/>
      <c r="CT16" s="641"/>
      <c r="CU16" s="641"/>
      <c r="CV16" s="641"/>
      <c r="CW16" s="641"/>
      <c r="CX16" s="641"/>
      <c r="CY16" s="642"/>
      <c r="CZ16" s="677">
        <v>4</v>
      </c>
      <c r="DA16" s="677"/>
      <c r="DB16" s="677"/>
      <c r="DC16" s="677"/>
      <c r="DD16" s="646" t="s">
        <v>130</v>
      </c>
      <c r="DE16" s="641"/>
      <c r="DF16" s="641"/>
      <c r="DG16" s="641"/>
      <c r="DH16" s="641"/>
      <c r="DI16" s="641"/>
      <c r="DJ16" s="641"/>
      <c r="DK16" s="641"/>
      <c r="DL16" s="641"/>
      <c r="DM16" s="641"/>
      <c r="DN16" s="641"/>
      <c r="DO16" s="641"/>
      <c r="DP16" s="642"/>
      <c r="DQ16" s="646">
        <v>676554</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592775</v>
      </c>
      <c r="S17" s="641"/>
      <c r="T17" s="641"/>
      <c r="U17" s="641"/>
      <c r="V17" s="641"/>
      <c r="W17" s="641"/>
      <c r="X17" s="641"/>
      <c r="Y17" s="642"/>
      <c r="Z17" s="677">
        <v>0.7</v>
      </c>
      <c r="AA17" s="677"/>
      <c r="AB17" s="677"/>
      <c r="AC17" s="677"/>
      <c r="AD17" s="678">
        <v>592775</v>
      </c>
      <c r="AE17" s="678"/>
      <c r="AF17" s="678"/>
      <c r="AG17" s="678"/>
      <c r="AH17" s="678"/>
      <c r="AI17" s="678"/>
      <c r="AJ17" s="678"/>
      <c r="AK17" s="678"/>
      <c r="AL17" s="643">
        <v>1.3</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139</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8810037</v>
      </c>
      <c r="CS17" s="641"/>
      <c r="CT17" s="641"/>
      <c r="CU17" s="641"/>
      <c r="CV17" s="641"/>
      <c r="CW17" s="641"/>
      <c r="CX17" s="641"/>
      <c r="CY17" s="642"/>
      <c r="CZ17" s="677">
        <v>11.4</v>
      </c>
      <c r="DA17" s="677"/>
      <c r="DB17" s="677"/>
      <c r="DC17" s="677"/>
      <c r="DD17" s="646" t="s">
        <v>130</v>
      </c>
      <c r="DE17" s="641"/>
      <c r="DF17" s="641"/>
      <c r="DG17" s="641"/>
      <c r="DH17" s="641"/>
      <c r="DI17" s="641"/>
      <c r="DJ17" s="641"/>
      <c r="DK17" s="641"/>
      <c r="DL17" s="641"/>
      <c r="DM17" s="641"/>
      <c r="DN17" s="641"/>
      <c r="DO17" s="641"/>
      <c r="DP17" s="642"/>
      <c r="DQ17" s="646">
        <v>8784223</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198406</v>
      </c>
      <c r="S18" s="641"/>
      <c r="T18" s="641"/>
      <c r="U18" s="641"/>
      <c r="V18" s="641"/>
      <c r="W18" s="641"/>
      <c r="X18" s="641"/>
      <c r="Y18" s="642"/>
      <c r="Z18" s="677">
        <v>0.2</v>
      </c>
      <c r="AA18" s="677"/>
      <c r="AB18" s="677"/>
      <c r="AC18" s="677"/>
      <c r="AD18" s="678">
        <v>198406</v>
      </c>
      <c r="AE18" s="678"/>
      <c r="AF18" s="678"/>
      <c r="AG18" s="678"/>
      <c r="AH18" s="678"/>
      <c r="AI18" s="678"/>
      <c r="AJ18" s="678"/>
      <c r="AK18" s="678"/>
      <c r="AL18" s="643">
        <v>0.4</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130</v>
      </c>
      <c r="BP18" s="677"/>
      <c r="BQ18" s="677"/>
      <c r="BR18" s="677"/>
      <c r="BS18" s="646" t="s">
        <v>130</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130</v>
      </c>
      <c r="CS18" s="641"/>
      <c r="CT18" s="641"/>
      <c r="CU18" s="641"/>
      <c r="CV18" s="641"/>
      <c r="CW18" s="641"/>
      <c r="CX18" s="641"/>
      <c r="CY18" s="642"/>
      <c r="CZ18" s="677" t="s">
        <v>130</v>
      </c>
      <c r="DA18" s="677"/>
      <c r="DB18" s="677"/>
      <c r="DC18" s="677"/>
      <c r="DD18" s="646" t="s">
        <v>130</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17155</v>
      </c>
      <c r="S19" s="641"/>
      <c r="T19" s="641"/>
      <c r="U19" s="641"/>
      <c r="V19" s="641"/>
      <c r="W19" s="641"/>
      <c r="X19" s="641"/>
      <c r="Y19" s="642"/>
      <c r="Z19" s="677">
        <v>0</v>
      </c>
      <c r="AA19" s="677"/>
      <c r="AB19" s="677"/>
      <c r="AC19" s="677"/>
      <c r="AD19" s="678">
        <v>17155</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1538644</v>
      </c>
      <c r="BH19" s="641"/>
      <c r="BI19" s="641"/>
      <c r="BJ19" s="641"/>
      <c r="BK19" s="641"/>
      <c r="BL19" s="641"/>
      <c r="BM19" s="641"/>
      <c r="BN19" s="642"/>
      <c r="BO19" s="677">
        <v>4.8</v>
      </c>
      <c r="BP19" s="677"/>
      <c r="BQ19" s="677"/>
      <c r="BR19" s="677"/>
      <c r="BS19" s="646" t="s">
        <v>130</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130</v>
      </c>
      <c r="DA19" s="677"/>
      <c r="DB19" s="677"/>
      <c r="DC19" s="677"/>
      <c r="DD19" s="646" t="s">
        <v>130</v>
      </c>
      <c r="DE19" s="641"/>
      <c r="DF19" s="641"/>
      <c r="DG19" s="641"/>
      <c r="DH19" s="641"/>
      <c r="DI19" s="641"/>
      <c r="DJ19" s="641"/>
      <c r="DK19" s="641"/>
      <c r="DL19" s="641"/>
      <c r="DM19" s="641"/>
      <c r="DN19" s="641"/>
      <c r="DO19" s="641"/>
      <c r="DP19" s="642"/>
      <c r="DQ19" s="646" t="s">
        <v>130</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4735</v>
      </c>
      <c r="S20" s="641"/>
      <c r="T20" s="641"/>
      <c r="U20" s="641"/>
      <c r="V20" s="641"/>
      <c r="W20" s="641"/>
      <c r="X20" s="641"/>
      <c r="Y20" s="642"/>
      <c r="Z20" s="677">
        <v>0</v>
      </c>
      <c r="AA20" s="677"/>
      <c r="AB20" s="677"/>
      <c r="AC20" s="677"/>
      <c r="AD20" s="678">
        <v>4735</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1538644</v>
      </c>
      <c r="BH20" s="641"/>
      <c r="BI20" s="641"/>
      <c r="BJ20" s="641"/>
      <c r="BK20" s="641"/>
      <c r="BL20" s="641"/>
      <c r="BM20" s="641"/>
      <c r="BN20" s="642"/>
      <c r="BO20" s="677">
        <v>4.8</v>
      </c>
      <c r="BP20" s="677"/>
      <c r="BQ20" s="677"/>
      <c r="BR20" s="677"/>
      <c r="BS20" s="646" t="s">
        <v>130</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77431980</v>
      </c>
      <c r="CS20" s="641"/>
      <c r="CT20" s="641"/>
      <c r="CU20" s="641"/>
      <c r="CV20" s="641"/>
      <c r="CW20" s="641"/>
      <c r="CX20" s="641"/>
      <c r="CY20" s="642"/>
      <c r="CZ20" s="677">
        <v>100</v>
      </c>
      <c r="DA20" s="677"/>
      <c r="DB20" s="677"/>
      <c r="DC20" s="677"/>
      <c r="DD20" s="646">
        <v>8764180</v>
      </c>
      <c r="DE20" s="641"/>
      <c r="DF20" s="641"/>
      <c r="DG20" s="641"/>
      <c r="DH20" s="641"/>
      <c r="DI20" s="641"/>
      <c r="DJ20" s="641"/>
      <c r="DK20" s="641"/>
      <c r="DL20" s="641"/>
      <c r="DM20" s="641"/>
      <c r="DN20" s="641"/>
      <c r="DO20" s="641"/>
      <c r="DP20" s="642"/>
      <c r="DQ20" s="646">
        <v>47193016</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372479</v>
      </c>
      <c r="S21" s="641"/>
      <c r="T21" s="641"/>
      <c r="U21" s="641"/>
      <c r="V21" s="641"/>
      <c r="W21" s="641"/>
      <c r="X21" s="641"/>
      <c r="Y21" s="642"/>
      <c r="Z21" s="677">
        <v>0.5</v>
      </c>
      <c r="AA21" s="677"/>
      <c r="AB21" s="677"/>
      <c r="AC21" s="677"/>
      <c r="AD21" s="678">
        <v>372479</v>
      </c>
      <c r="AE21" s="678"/>
      <c r="AF21" s="678"/>
      <c r="AG21" s="678"/>
      <c r="AH21" s="678"/>
      <c r="AI21" s="678"/>
      <c r="AJ21" s="678"/>
      <c r="AK21" s="678"/>
      <c r="AL21" s="643">
        <v>0.8</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v>2435</v>
      </c>
      <c r="BH21" s="641"/>
      <c r="BI21" s="641"/>
      <c r="BJ21" s="641"/>
      <c r="BK21" s="641"/>
      <c r="BL21" s="641"/>
      <c r="BM21" s="641"/>
      <c r="BN21" s="642"/>
      <c r="BO21" s="677">
        <v>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9904930</v>
      </c>
      <c r="S22" s="641"/>
      <c r="T22" s="641"/>
      <c r="U22" s="641"/>
      <c r="V22" s="641"/>
      <c r="W22" s="641"/>
      <c r="X22" s="641"/>
      <c r="Y22" s="642"/>
      <c r="Z22" s="677">
        <v>12</v>
      </c>
      <c r="AA22" s="677"/>
      <c r="AB22" s="677"/>
      <c r="AC22" s="677"/>
      <c r="AD22" s="678">
        <v>8268143</v>
      </c>
      <c r="AE22" s="678"/>
      <c r="AF22" s="678"/>
      <c r="AG22" s="678"/>
      <c r="AH22" s="678"/>
      <c r="AI22" s="678"/>
      <c r="AJ22" s="678"/>
      <c r="AK22" s="678"/>
      <c r="AL22" s="643">
        <v>18.600000000000001</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130</v>
      </c>
      <c r="BP22" s="677"/>
      <c r="BQ22" s="677"/>
      <c r="BR22" s="677"/>
      <c r="BS22" s="646" t="s">
        <v>130</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8268143</v>
      </c>
      <c r="S23" s="641"/>
      <c r="T23" s="641"/>
      <c r="U23" s="641"/>
      <c r="V23" s="641"/>
      <c r="W23" s="641"/>
      <c r="X23" s="641"/>
      <c r="Y23" s="642"/>
      <c r="Z23" s="677">
        <v>10</v>
      </c>
      <c r="AA23" s="677"/>
      <c r="AB23" s="677"/>
      <c r="AC23" s="677"/>
      <c r="AD23" s="678">
        <v>8268143</v>
      </c>
      <c r="AE23" s="678"/>
      <c r="AF23" s="678"/>
      <c r="AG23" s="678"/>
      <c r="AH23" s="678"/>
      <c r="AI23" s="678"/>
      <c r="AJ23" s="678"/>
      <c r="AK23" s="678"/>
      <c r="AL23" s="643">
        <v>18.600000000000001</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v>1536209</v>
      </c>
      <c r="BH23" s="641"/>
      <c r="BI23" s="641"/>
      <c r="BJ23" s="641"/>
      <c r="BK23" s="641"/>
      <c r="BL23" s="641"/>
      <c r="BM23" s="641"/>
      <c r="BN23" s="642"/>
      <c r="BO23" s="677">
        <v>4.8</v>
      </c>
      <c r="BP23" s="677"/>
      <c r="BQ23" s="677"/>
      <c r="BR23" s="677"/>
      <c r="BS23" s="646" t="s">
        <v>130</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1636787</v>
      </c>
      <c r="S24" s="641"/>
      <c r="T24" s="641"/>
      <c r="U24" s="641"/>
      <c r="V24" s="641"/>
      <c r="W24" s="641"/>
      <c r="X24" s="641"/>
      <c r="Y24" s="642"/>
      <c r="Z24" s="677">
        <v>2</v>
      </c>
      <c r="AA24" s="677"/>
      <c r="AB24" s="677"/>
      <c r="AC24" s="677"/>
      <c r="AD24" s="678" t="s">
        <v>130</v>
      </c>
      <c r="AE24" s="678"/>
      <c r="AF24" s="678"/>
      <c r="AG24" s="678"/>
      <c r="AH24" s="678"/>
      <c r="AI24" s="678"/>
      <c r="AJ24" s="678"/>
      <c r="AK24" s="678"/>
      <c r="AL24" s="643" t="s">
        <v>130</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130</v>
      </c>
      <c r="BP24" s="677"/>
      <c r="BQ24" s="677"/>
      <c r="BR24" s="677"/>
      <c r="BS24" s="646" t="s">
        <v>130</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39410634</v>
      </c>
      <c r="CS24" s="696"/>
      <c r="CT24" s="696"/>
      <c r="CU24" s="696"/>
      <c r="CV24" s="696"/>
      <c r="CW24" s="696"/>
      <c r="CX24" s="696"/>
      <c r="CY24" s="739"/>
      <c r="CZ24" s="740">
        <v>50.9</v>
      </c>
      <c r="DA24" s="711"/>
      <c r="DB24" s="711"/>
      <c r="DC24" s="743"/>
      <c r="DD24" s="738">
        <v>25748860</v>
      </c>
      <c r="DE24" s="696"/>
      <c r="DF24" s="696"/>
      <c r="DG24" s="696"/>
      <c r="DH24" s="696"/>
      <c r="DI24" s="696"/>
      <c r="DJ24" s="696"/>
      <c r="DK24" s="739"/>
      <c r="DL24" s="738">
        <v>25662762</v>
      </c>
      <c r="DM24" s="696"/>
      <c r="DN24" s="696"/>
      <c r="DO24" s="696"/>
      <c r="DP24" s="696"/>
      <c r="DQ24" s="696"/>
      <c r="DR24" s="696"/>
      <c r="DS24" s="696"/>
      <c r="DT24" s="696"/>
      <c r="DU24" s="696"/>
      <c r="DV24" s="739"/>
      <c r="DW24" s="740">
        <v>56.1</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130</v>
      </c>
      <c r="S25" s="641"/>
      <c r="T25" s="641"/>
      <c r="U25" s="641"/>
      <c r="V25" s="641"/>
      <c r="W25" s="641"/>
      <c r="X25" s="641"/>
      <c r="Y25" s="642"/>
      <c r="Z25" s="677" t="s">
        <v>139</v>
      </c>
      <c r="AA25" s="677"/>
      <c r="AB25" s="677"/>
      <c r="AC25" s="677"/>
      <c r="AD25" s="678" t="s">
        <v>130</v>
      </c>
      <c r="AE25" s="678"/>
      <c r="AF25" s="678"/>
      <c r="AG25" s="678"/>
      <c r="AH25" s="678"/>
      <c r="AI25" s="678"/>
      <c r="AJ25" s="678"/>
      <c r="AK25" s="678"/>
      <c r="AL25" s="643" t="s">
        <v>130</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139</v>
      </c>
      <c r="BH25" s="641"/>
      <c r="BI25" s="641"/>
      <c r="BJ25" s="641"/>
      <c r="BK25" s="641"/>
      <c r="BL25" s="641"/>
      <c r="BM25" s="641"/>
      <c r="BN25" s="642"/>
      <c r="BO25" s="677" t="s">
        <v>130</v>
      </c>
      <c r="BP25" s="677"/>
      <c r="BQ25" s="677"/>
      <c r="BR25" s="677"/>
      <c r="BS25" s="646" t="s">
        <v>130</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14281098</v>
      </c>
      <c r="CS25" s="659"/>
      <c r="CT25" s="659"/>
      <c r="CU25" s="659"/>
      <c r="CV25" s="659"/>
      <c r="CW25" s="659"/>
      <c r="CX25" s="659"/>
      <c r="CY25" s="660"/>
      <c r="CZ25" s="643">
        <v>18.399999999999999</v>
      </c>
      <c r="DA25" s="661"/>
      <c r="DB25" s="661"/>
      <c r="DC25" s="662"/>
      <c r="DD25" s="646">
        <v>12035587</v>
      </c>
      <c r="DE25" s="659"/>
      <c r="DF25" s="659"/>
      <c r="DG25" s="659"/>
      <c r="DH25" s="659"/>
      <c r="DI25" s="659"/>
      <c r="DJ25" s="659"/>
      <c r="DK25" s="660"/>
      <c r="DL25" s="646">
        <v>11974319</v>
      </c>
      <c r="DM25" s="659"/>
      <c r="DN25" s="659"/>
      <c r="DO25" s="659"/>
      <c r="DP25" s="659"/>
      <c r="DQ25" s="659"/>
      <c r="DR25" s="659"/>
      <c r="DS25" s="659"/>
      <c r="DT25" s="659"/>
      <c r="DU25" s="659"/>
      <c r="DV25" s="660"/>
      <c r="DW25" s="643">
        <v>26.2</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47381773</v>
      </c>
      <c r="S26" s="641"/>
      <c r="T26" s="641"/>
      <c r="U26" s="641"/>
      <c r="V26" s="641"/>
      <c r="W26" s="641"/>
      <c r="X26" s="641"/>
      <c r="Y26" s="642"/>
      <c r="Z26" s="677">
        <v>57.3</v>
      </c>
      <c r="AA26" s="677"/>
      <c r="AB26" s="677"/>
      <c r="AC26" s="677"/>
      <c r="AD26" s="678">
        <v>44208777</v>
      </c>
      <c r="AE26" s="678"/>
      <c r="AF26" s="678"/>
      <c r="AG26" s="678"/>
      <c r="AH26" s="678"/>
      <c r="AI26" s="678"/>
      <c r="AJ26" s="678"/>
      <c r="AK26" s="678"/>
      <c r="AL26" s="643">
        <v>99.5</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139</v>
      </c>
      <c r="BH26" s="641"/>
      <c r="BI26" s="641"/>
      <c r="BJ26" s="641"/>
      <c r="BK26" s="641"/>
      <c r="BL26" s="641"/>
      <c r="BM26" s="641"/>
      <c r="BN26" s="642"/>
      <c r="BO26" s="677" t="s">
        <v>130</v>
      </c>
      <c r="BP26" s="677"/>
      <c r="BQ26" s="677"/>
      <c r="BR26" s="677"/>
      <c r="BS26" s="646" t="s">
        <v>130</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9171722</v>
      </c>
      <c r="CS26" s="641"/>
      <c r="CT26" s="641"/>
      <c r="CU26" s="641"/>
      <c r="CV26" s="641"/>
      <c r="CW26" s="641"/>
      <c r="CX26" s="641"/>
      <c r="CY26" s="642"/>
      <c r="CZ26" s="643">
        <v>11.8</v>
      </c>
      <c r="DA26" s="661"/>
      <c r="DB26" s="661"/>
      <c r="DC26" s="662"/>
      <c r="DD26" s="646">
        <v>7683099</v>
      </c>
      <c r="DE26" s="641"/>
      <c r="DF26" s="641"/>
      <c r="DG26" s="641"/>
      <c r="DH26" s="641"/>
      <c r="DI26" s="641"/>
      <c r="DJ26" s="641"/>
      <c r="DK26" s="642"/>
      <c r="DL26" s="646" t="s">
        <v>130</v>
      </c>
      <c r="DM26" s="641"/>
      <c r="DN26" s="641"/>
      <c r="DO26" s="641"/>
      <c r="DP26" s="641"/>
      <c r="DQ26" s="641"/>
      <c r="DR26" s="641"/>
      <c r="DS26" s="641"/>
      <c r="DT26" s="641"/>
      <c r="DU26" s="641"/>
      <c r="DV26" s="642"/>
      <c r="DW26" s="643" t="s">
        <v>139</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22437</v>
      </c>
      <c r="S27" s="641"/>
      <c r="T27" s="641"/>
      <c r="U27" s="641"/>
      <c r="V27" s="641"/>
      <c r="W27" s="641"/>
      <c r="X27" s="641"/>
      <c r="Y27" s="642"/>
      <c r="Z27" s="677">
        <v>0</v>
      </c>
      <c r="AA27" s="677"/>
      <c r="AB27" s="677"/>
      <c r="AC27" s="677"/>
      <c r="AD27" s="678">
        <v>22437</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32320145</v>
      </c>
      <c r="BH27" s="641"/>
      <c r="BI27" s="641"/>
      <c r="BJ27" s="641"/>
      <c r="BK27" s="641"/>
      <c r="BL27" s="641"/>
      <c r="BM27" s="641"/>
      <c r="BN27" s="642"/>
      <c r="BO27" s="677">
        <v>100</v>
      </c>
      <c r="BP27" s="677"/>
      <c r="BQ27" s="677"/>
      <c r="BR27" s="677"/>
      <c r="BS27" s="646">
        <v>375950</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16319499</v>
      </c>
      <c r="CS27" s="659"/>
      <c r="CT27" s="659"/>
      <c r="CU27" s="659"/>
      <c r="CV27" s="659"/>
      <c r="CW27" s="659"/>
      <c r="CX27" s="659"/>
      <c r="CY27" s="660"/>
      <c r="CZ27" s="643">
        <v>21.1</v>
      </c>
      <c r="DA27" s="661"/>
      <c r="DB27" s="661"/>
      <c r="DC27" s="662"/>
      <c r="DD27" s="646">
        <v>4929050</v>
      </c>
      <c r="DE27" s="659"/>
      <c r="DF27" s="659"/>
      <c r="DG27" s="659"/>
      <c r="DH27" s="659"/>
      <c r="DI27" s="659"/>
      <c r="DJ27" s="659"/>
      <c r="DK27" s="660"/>
      <c r="DL27" s="646">
        <v>4904220</v>
      </c>
      <c r="DM27" s="659"/>
      <c r="DN27" s="659"/>
      <c r="DO27" s="659"/>
      <c r="DP27" s="659"/>
      <c r="DQ27" s="659"/>
      <c r="DR27" s="659"/>
      <c r="DS27" s="659"/>
      <c r="DT27" s="659"/>
      <c r="DU27" s="659"/>
      <c r="DV27" s="660"/>
      <c r="DW27" s="643">
        <v>10.7</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1334965</v>
      </c>
      <c r="S28" s="641"/>
      <c r="T28" s="641"/>
      <c r="U28" s="641"/>
      <c r="V28" s="641"/>
      <c r="W28" s="641"/>
      <c r="X28" s="641"/>
      <c r="Y28" s="642"/>
      <c r="Z28" s="677">
        <v>1.6</v>
      </c>
      <c r="AA28" s="677"/>
      <c r="AB28" s="677"/>
      <c r="AC28" s="677"/>
      <c r="AD28" s="678" t="s">
        <v>130</v>
      </c>
      <c r="AE28" s="678"/>
      <c r="AF28" s="678"/>
      <c r="AG28" s="678"/>
      <c r="AH28" s="678"/>
      <c r="AI28" s="678"/>
      <c r="AJ28" s="678"/>
      <c r="AK28" s="678"/>
      <c r="AL28" s="643" t="s">
        <v>130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8810037</v>
      </c>
      <c r="CS28" s="641"/>
      <c r="CT28" s="641"/>
      <c r="CU28" s="641"/>
      <c r="CV28" s="641"/>
      <c r="CW28" s="641"/>
      <c r="CX28" s="641"/>
      <c r="CY28" s="642"/>
      <c r="CZ28" s="643">
        <v>11.4</v>
      </c>
      <c r="DA28" s="661"/>
      <c r="DB28" s="661"/>
      <c r="DC28" s="662"/>
      <c r="DD28" s="646">
        <v>8784223</v>
      </c>
      <c r="DE28" s="641"/>
      <c r="DF28" s="641"/>
      <c r="DG28" s="641"/>
      <c r="DH28" s="641"/>
      <c r="DI28" s="641"/>
      <c r="DJ28" s="641"/>
      <c r="DK28" s="642"/>
      <c r="DL28" s="646">
        <v>8784223</v>
      </c>
      <c r="DM28" s="641"/>
      <c r="DN28" s="641"/>
      <c r="DO28" s="641"/>
      <c r="DP28" s="641"/>
      <c r="DQ28" s="641"/>
      <c r="DR28" s="641"/>
      <c r="DS28" s="641"/>
      <c r="DT28" s="641"/>
      <c r="DU28" s="641"/>
      <c r="DV28" s="642"/>
      <c r="DW28" s="643">
        <v>19.2</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986384</v>
      </c>
      <c r="S29" s="641"/>
      <c r="T29" s="641"/>
      <c r="U29" s="641"/>
      <c r="V29" s="641"/>
      <c r="W29" s="641"/>
      <c r="X29" s="641"/>
      <c r="Y29" s="642"/>
      <c r="Z29" s="677">
        <v>1.2</v>
      </c>
      <c r="AA29" s="677"/>
      <c r="AB29" s="677"/>
      <c r="AC29" s="677"/>
      <c r="AD29" s="678">
        <v>55781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305</v>
      </c>
      <c r="CE29" s="729"/>
      <c r="CF29" s="673" t="s">
        <v>306</v>
      </c>
      <c r="CG29" s="674"/>
      <c r="CH29" s="674"/>
      <c r="CI29" s="674"/>
      <c r="CJ29" s="674"/>
      <c r="CK29" s="674"/>
      <c r="CL29" s="674"/>
      <c r="CM29" s="674"/>
      <c r="CN29" s="674"/>
      <c r="CO29" s="674"/>
      <c r="CP29" s="674"/>
      <c r="CQ29" s="675"/>
      <c r="CR29" s="640">
        <v>8810034</v>
      </c>
      <c r="CS29" s="659"/>
      <c r="CT29" s="659"/>
      <c r="CU29" s="659"/>
      <c r="CV29" s="659"/>
      <c r="CW29" s="659"/>
      <c r="CX29" s="659"/>
      <c r="CY29" s="660"/>
      <c r="CZ29" s="643">
        <v>11.4</v>
      </c>
      <c r="DA29" s="661"/>
      <c r="DB29" s="661"/>
      <c r="DC29" s="662"/>
      <c r="DD29" s="646">
        <v>8784220</v>
      </c>
      <c r="DE29" s="659"/>
      <c r="DF29" s="659"/>
      <c r="DG29" s="659"/>
      <c r="DH29" s="659"/>
      <c r="DI29" s="659"/>
      <c r="DJ29" s="659"/>
      <c r="DK29" s="660"/>
      <c r="DL29" s="646">
        <v>8784220</v>
      </c>
      <c r="DM29" s="659"/>
      <c r="DN29" s="659"/>
      <c r="DO29" s="659"/>
      <c r="DP29" s="659"/>
      <c r="DQ29" s="659"/>
      <c r="DR29" s="659"/>
      <c r="DS29" s="659"/>
      <c r="DT29" s="659"/>
      <c r="DU29" s="659"/>
      <c r="DV29" s="660"/>
      <c r="DW29" s="643">
        <v>19.2</v>
      </c>
      <c r="DX29" s="661"/>
      <c r="DY29" s="661"/>
      <c r="DZ29" s="661"/>
      <c r="EA29" s="661"/>
      <c r="EB29" s="661"/>
      <c r="EC29" s="676"/>
    </row>
    <row r="30" spans="2:133" ht="11.25" customHeight="1" x14ac:dyDescent="0.15">
      <c r="B30" s="637" t="s">
        <v>307</v>
      </c>
      <c r="C30" s="638"/>
      <c r="D30" s="638"/>
      <c r="E30" s="638"/>
      <c r="F30" s="638"/>
      <c r="G30" s="638"/>
      <c r="H30" s="638"/>
      <c r="I30" s="638"/>
      <c r="J30" s="638"/>
      <c r="K30" s="638"/>
      <c r="L30" s="638"/>
      <c r="M30" s="638"/>
      <c r="N30" s="638"/>
      <c r="O30" s="638"/>
      <c r="P30" s="638"/>
      <c r="Q30" s="639"/>
      <c r="R30" s="640">
        <v>709758</v>
      </c>
      <c r="S30" s="641"/>
      <c r="T30" s="641"/>
      <c r="U30" s="641"/>
      <c r="V30" s="641"/>
      <c r="W30" s="641"/>
      <c r="X30" s="641"/>
      <c r="Y30" s="642"/>
      <c r="Z30" s="677">
        <v>0.9</v>
      </c>
      <c r="AA30" s="677"/>
      <c r="AB30" s="677"/>
      <c r="AC30" s="677"/>
      <c r="AD30" s="678" t="s">
        <v>130</v>
      </c>
      <c r="AE30" s="678"/>
      <c r="AF30" s="678"/>
      <c r="AG30" s="678"/>
      <c r="AH30" s="678"/>
      <c r="AI30" s="678"/>
      <c r="AJ30" s="678"/>
      <c r="AK30" s="678"/>
      <c r="AL30" s="643" t="s">
        <v>130</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308</v>
      </c>
      <c r="BH30" s="726"/>
      <c r="BI30" s="726"/>
      <c r="BJ30" s="726"/>
      <c r="BK30" s="726"/>
      <c r="BL30" s="726"/>
      <c r="BM30" s="726"/>
      <c r="BN30" s="726"/>
      <c r="BO30" s="726"/>
      <c r="BP30" s="726"/>
      <c r="BQ30" s="727"/>
      <c r="BR30" s="701" t="s">
        <v>309</v>
      </c>
      <c r="BS30" s="726"/>
      <c r="BT30" s="726"/>
      <c r="BU30" s="726"/>
      <c r="BV30" s="726"/>
      <c r="BW30" s="726"/>
      <c r="BX30" s="726"/>
      <c r="BY30" s="726"/>
      <c r="BZ30" s="726"/>
      <c r="CA30" s="726"/>
      <c r="CB30" s="727"/>
      <c r="CD30" s="730"/>
      <c r="CE30" s="731"/>
      <c r="CF30" s="673" t="s">
        <v>310</v>
      </c>
      <c r="CG30" s="674"/>
      <c r="CH30" s="674"/>
      <c r="CI30" s="674"/>
      <c r="CJ30" s="674"/>
      <c r="CK30" s="674"/>
      <c r="CL30" s="674"/>
      <c r="CM30" s="674"/>
      <c r="CN30" s="674"/>
      <c r="CO30" s="674"/>
      <c r="CP30" s="674"/>
      <c r="CQ30" s="675"/>
      <c r="CR30" s="640">
        <v>8345975</v>
      </c>
      <c r="CS30" s="641"/>
      <c r="CT30" s="641"/>
      <c r="CU30" s="641"/>
      <c r="CV30" s="641"/>
      <c r="CW30" s="641"/>
      <c r="CX30" s="641"/>
      <c r="CY30" s="642"/>
      <c r="CZ30" s="643">
        <v>10.8</v>
      </c>
      <c r="DA30" s="661"/>
      <c r="DB30" s="661"/>
      <c r="DC30" s="662"/>
      <c r="DD30" s="646">
        <v>8321500</v>
      </c>
      <c r="DE30" s="641"/>
      <c r="DF30" s="641"/>
      <c r="DG30" s="641"/>
      <c r="DH30" s="641"/>
      <c r="DI30" s="641"/>
      <c r="DJ30" s="641"/>
      <c r="DK30" s="642"/>
      <c r="DL30" s="646">
        <v>8321500</v>
      </c>
      <c r="DM30" s="641"/>
      <c r="DN30" s="641"/>
      <c r="DO30" s="641"/>
      <c r="DP30" s="641"/>
      <c r="DQ30" s="641"/>
      <c r="DR30" s="641"/>
      <c r="DS30" s="641"/>
      <c r="DT30" s="641"/>
      <c r="DU30" s="641"/>
      <c r="DV30" s="642"/>
      <c r="DW30" s="643">
        <v>18.2</v>
      </c>
      <c r="DX30" s="661"/>
      <c r="DY30" s="661"/>
      <c r="DZ30" s="661"/>
      <c r="EA30" s="661"/>
      <c r="EB30" s="661"/>
      <c r="EC30" s="676"/>
    </row>
    <row r="31" spans="2:133" ht="11.25" customHeight="1" x14ac:dyDescent="0.15">
      <c r="B31" s="637" t="s">
        <v>311</v>
      </c>
      <c r="C31" s="638"/>
      <c r="D31" s="638"/>
      <c r="E31" s="638"/>
      <c r="F31" s="638"/>
      <c r="G31" s="638"/>
      <c r="H31" s="638"/>
      <c r="I31" s="638"/>
      <c r="J31" s="638"/>
      <c r="K31" s="638"/>
      <c r="L31" s="638"/>
      <c r="M31" s="638"/>
      <c r="N31" s="638"/>
      <c r="O31" s="638"/>
      <c r="P31" s="638"/>
      <c r="Q31" s="639"/>
      <c r="R31" s="640">
        <v>12543539</v>
      </c>
      <c r="S31" s="641"/>
      <c r="T31" s="641"/>
      <c r="U31" s="641"/>
      <c r="V31" s="641"/>
      <c r="W31" s="641"/>
      <c r="X31" s="641"/>
      <c r="Y31" s="642"/>
      <c r="Z31" s="677">
        <v>15.2</v>
      </c>
      <c r="AA31" s="677"/>
      <c r="AB31" s="677"/>
      <c r="AC31" s="677"/>
      <c r="AD31" s="678" t="s">
        <v>130</v>
      </c>
      <c r="AE31" s="678"/>
      <c r="AF31" s="678"/>
      <c r="AG31" s="678"/>
      <c r="AH31" s="678"/>
      <c r="AI31" s="678"/>
      <c r="AJ31" s="678"/>
      <c r="AK31" s="678"/>
      <c r="AL31" s="643" t="s">
        <v>139</v>
      </c>
      <c r="AM31" s="644"/>
      <c r="AN31" s="644"/>
      <c r="AO31" s="679"/>
      <c r="AP31" s="714" t="s">
        <v>312</v>
      </c>
      <c r="AQ31" s="715"/>
      <c r="AR31" s="715"/>
      <c r="AS31" s="715"/>
      <c r="AT31" s="720" t="s">
        <v>313</v>
      </c>
      <c r="AU31" s="231"/>
      <c r="AV31" s="231"/>
      <c r="AW31" s="231"/>
      <c r="AX31" s="706" t="s">
        <v>189</v>
      </c>
      <c r="AY31" s="707"/>
      <c r="AZ31" s="707"/>
      <c r="BA31" s="707"/>
      <c r="BB31" s="707"/>
      <c r="BC31" s="707"/>
      <c r="BD31" s="707"/>
      <c r="BE31" s="707"/>
      <c r="BF31" s="708"/>
      <c r="BG31" s="709">
        <v>99.3</v>
      </c>
      <c r="BH31" s="710"/>
      <c r="BI31" s="710"/>
      <c r="BJ31" s="710"/>
      <c r="BK31" s="710"/>
      <c r="BL31" s="710"/>
      <c r="BM31" s="711">
        <v>97.4</v>
      </c>
      <c r="BN31" s="710"/>
      <c r="BO31" s="710"/>
      <c r="BP31" s="710"/>
      <c r="BQ31" s="712"/>
      <c r="BR31" s="709">
        <v>99.3</v>
      </c>
      <c r="BS31" s="710"/>
      <c r="BT31" s="710"/>
      <c r="BU31" s="710"/>
      <c r="BV31" s="710"/>
      <c r="BW31" s="710"/>
      <c r="BX31" s="711">
        <v>97.2</v>
      </c>
      <c r="BY31" s="710"/>
      <c r="BZ31" s="710"/>
      <c r="CA31" s="710"/>
      <c r="CB31" s="712"/>
      <c r="CD31" s="730"/>
      <c r="CE31" s="731"/>
      <c r="CF31" s="673" t="s">
        <v>314</v>
      </c>
      <c r="CG31" s="674"/>
      <c r="CH31" s="674"/>
      <c r="CI31" s="674"/>
      <c r="CJ31" s="674"/>
      <c r="CK31" s="674"/>
      <c r="CL31" s="674"/>
      <c r="CM31" s="674"/>
      <c r="CN31" s="674"/>
      <c r="CO31" s="674"/>
      <c r="CP31" s="674"/>
      <c r="CQ31" s="675"/>
      <c r="CR31" s="640">
        <v>464059</v>
      </c>
      <c r="CS31" s="659"/>
      <c r="CT31" s="659"/>
      <c r="CU31" s="659"/>
      <c r="CV31" s="659"/>
      <c r="CW31" s="659"/>
      <c r="CX31" s="659"/>
      <c r="CY31" s="660"/>
      <c r="CZ31" s="643">
        <v>0.6</v>
      </c>
      <c r="DA31" s="661"/>
      <c r="DB31" s="661"/>
      <c r="DC31" s="662"/>
      <c r="DD31" s="646">
        <v>462720</v>
      </c>
      <c r="DE31" s="659"/>
      <c r="DF31" s="659"/>
      <c r="DG31" s="659"/>
      <c r="DH31" s="659"/>
      <c r="DI31" s="659"/>
      <c r="DJ31" s="659"/>
      <c r="DK31" s="660"/>
      <c r="DL31" s="646">
        <v>462720</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23" t="s">
        <v>315</v>
      </c>
      <c r="C32" s="724"/>
      <c r="D32" s="724"/>
      <c r="E32" s="724"/>
      <c r="F32" s="724"/>
      <c r="G32" s="724"/>
      <c r="H32" s="724"/>
      <c r="I32" s="724"/>
      <c r="J32" s="724"/>
      <c r="K32" s="724"/>
      <c r="L32" s="724"/>
      <c r="M32" s="724"/>
      <c r="N32" s="724"/>
      <c r="O32" s="724"/>
      <c r="P32" s="724"/>
      <c r="Q32" s="725"/>
      <c r="R32" s="640">
        <v>129080</v>
      </c>
      <c r="S32" s="641"/>
      <c r="T32" s="641"/>
      <c r="U32" s="641"/>
      <c r="V32" s="641"/>
      <c r="W32" s="641"/>
      <c r="X32" s="641"/>
      <c r="Y32" s="642"/>
      <c r="Z32" s="677">
        <v>0.2</v>
      </c>
      <c r="AA32" s="677"/>
      <c r="AB32" s="677"/>
      <c r="AC32" s="677"/>
      <c r="AD32" s="678">
        <v>129080</v>
      </c>
      <c r="AE32" s="678"/>
      <c r="AF32" s="678"/>
      <c r="AG32" s="678"/>
      <c r="AH32" s="678"/>
      <c r="AI32" s="678"/>
      <c r="AJ32" s="678"/>
      <c r="AK32" s="678"/>
      <c r="AL32" s="643">
        <v>0.3</v>
      </c>
      <c r="AM32" s="644"/>
      <c r="AN32" s="644"/>
      <c r="AO32" s="679"/>
      <c r="AP32" s="716"/>
      <c r="AQ32" s="717"/>
      <c r="AR32" s="717"/>
      <c r="AS32" s="717"/>
      <c r="AT32" s="721"/>
      <c r="AU32" s="230" t="s">
        <v>316</v>
      </c>
      <c r="AV32" s="230"/>
      <c r="AW32" s="230"/>
      <c r="AX32" s="637" t="s">
        <v>317</v>
      </c>
      <c r="AY32" s="638"/>
      <c r="AZ32" s="638"/>
      <c r="BA32" s="638"/>
      <c r="BB32" s="638"/>
      <c r="BC32" s="638"/>
      <c r="BD32" s="638"/>
      <c r="BE32" s="638"/>
      <c r="BF32" s="639"/>
      <c r="BG32" s="713">
        <v>99.1</v>
      </c>
      <c r="BH32" s="659"/>
      <c r="BI32" s="659"/>
      <c r="BJ32" s="659"/>
      <c r="BK32" s="659"/>
      <c r="BL32" s="659"/>
      <c r="BM32" s="644">
        <v>97.2</v>
      </c>
      <c r="BN32" s="705"/>
      <c r="BO32" s="705"/>
      <c r="BP32" s="705"/>
      <c r="BQ32" s="683"/>
      <c r="BR32" s="713">
        <v>99.2</v>
      </c>
      <c r="BS32" s="659"/>
      <c r="BT32" s="659"/>
      <c r="BU32" s="659"/>
      <c r="BV32" s="659"/>
      <c r="BW32" s="659"/>
      <c r="BX32" s="644">
        <v>97.2</v>
      </c>
      <c r="BY32" s="705"/>
      <c r="BZ32" s="705"/>
      <c r="CA32" s="705"/>
      <c r="CB32" s="683"/>
      <c r="CD32" s="732"/>
      <c r="CE32" s="733"/>
      <c r="CF32" s="673" t="s">
        <v>318</v>
      </c>
      <c r="CG32" s="674"/>
      <c r="CH32" s="674"/>
      <c r="CI32" s="674"/>
      <c r="CJ32" s="674"/>
      <c r="CK32" s="674"/>
      <c r="CL32" s="674"/>
      <c r="CM32" s="674"/>
      <c r="CN32" s="674"/>
      <c r="CO32" s="674"/>
      <c r="CP32" s="674"/>
      <c r="CQ32" s="675"/>
      <c r="CR32" s="640">
        <v>3</v>
      </c>
      <c r="CS32" s="641"/>
      <c r="CT32" s="641"/>
      <c r="CU32" s="641"/>
      <c r="CV32" s="641"/>
      <c r="CW32" s="641"/>
      <c r="CX32" s="641"/>
      <c r="CY32" s="642"/>
      <c r="CZ32" s="643">
        <v>0</v>
      </c>
      <c r="DA32" s="661"/>
      <c r="DB32" s="661"/>
      <c r="DC32" s="662"/>
      <c r="DD32" s="646">
        <v>3</v>
      </c>
      <c r="DE32" s="641"/>
      <c r="DF32" s="641"/>
      <c r="DG32" s="641"/>
      <c r="DH32" s="641"/>
      <c r="DI32" s="641"/>
      <c r="DJ32" s="641"/>
      <c r="DK32" s="642"/>
      <c r="DL32" s="646">
        <v>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319</v>
      </c>
      <c r="C33" s="638"/>
      <c r="D33" s="638"/>
      <c r="E33" s="638"/>
      <c r="F33" s="638"/>
      <c r="G33" s="638"/>
      <c r="H33" s="638"/>
      <c r="I33" s="638"/>
      <c r="J33" s="638"/>
      <c r="K33" s="638"/>
      <c r="L33" s="638"/>
      <c r="M33" s="638"/>
      <c r="N33" s="638"/>
      <c r="O33" s="638"/>
      <c r="P33" s="638"/>
      <c r="Q33" s="639"/>
      <c r="R33" s="640">
        <v>5994209</v>
      </c>
      <c r="S33" s="641"/>
      <c r="T33" s="641"/>
      <c r="U33" s="641"/>
      <c r="V33" s="641"/>
      <c r="W33" s="641"/>
      <c r="X33" s="641"/>
      <c r="Y33" s="642"/>
      <c r="Z33" s="677">
        <v>7.2</v>
      </c>
      <c r="AA33" s="677"/>
      <c r="AB33" s="677"/>
      <c r="AC33" s="677"/>
      <c r="AD33" s="678" t="s">
        <v>130</v>
      </c>
      <c r="AE33" s="678"/>
      <c r="AF33" s="678"/>
      <c r="AG33" s="678"/>
      <c r="AH33" s="678"/>
      <c r="AI33" s="678"/>
      <c r="AJ33" s="678"/>
      <c r="AK33" s="678"/>
      <c r="AL33" s="643" t="s">
        <v>130</v>
      </c>
      <c r="AM33" s="644"/>
      <c r="AN33" s="644"/>
      <c r="AO33" s="679"/>
      <c r="AP33" s="718"/>
      <c r="AQ33" s="719"/>
      <c r="AR33" s="719"/>
      <c r="AS33" s="719"/>
      <c r="AT33" s="722"/>
      <c r="AU33" s="232"/>
      <c r="AV33" s="232"/>
      <c r="AW33" s="232"/>
      <c r="AX33" s="621" t="s">
        <v>320</v>
      </c>
      <c r="AY33" s="622"/>
      <c r="AZ33" s="622"/>
      <c r="BA33" s="622"/>
      <c r="BB33" s="622"/>
      <c r="BC33" s="622"/>
      <c r="BD33" s="622"/>
      <c r="BE33" s="622"/>
      <c r="BF33" s="623"/>
      <c r="BG33" s="704">
        <v>99.4</v>
      </c>
      <c r="BH33" s="625"/>
      <c r="BI33" s="625"/>
      <c r="BJ33" s="625"/>
      <c r="BK33" s="625"/>
      <c r="BL33" s="625"/>
      <c r="BM33" s="668">
        <v>97.5</v>
      </c>
      <c r="BN33" s="625"/>
      <c r="BO33" s="625"/>
      <c r="BP33" s="625"/>
      <c r="BQ33" s="689"/>
      <c r="BR33" s="704">
        <v>99.4</v>
      </c>
      <c r="BS33" s="625"/>
      <c r="BT33" s="625"/>
      <c r="BU33" s="625"/>
      <c r="BV33" s="625"/>
      <c r="BW33" s="625"/>
      <c r="BX33" s="668">
        <v>97.1</v>
      </c>
      <c r="BY33" s="625"/>
      <c r="BZ33" s="625"/>
      <c r="CA33" s="625"/>
      <c r="CB33" s="689"/>
      <c r="CD33" s="673" t="s">
        <v>321</v>
      </c>
      <c r="CE33" s="674"/>
      <c r="CF33" s="674"/>
      <c r="CG33" s="674"/>
      <c r="CH33" s="674"/>
      <c r="CI33" s="674"/>
      <c r="CJ33" s="674"/>
      <c r="CK33" s="674"/>
      <c r="CL33" s="674"/>
      <c r="CM33" s="674"/>
      <c r="CN33" s="674"/>
      <c r="CO33" s="674"/>
      <c r="CP33" s="674"/>
      <c r="CQ33" s="675"/>
      <c r="CR33" s="640">
        <v>26160099</v>
      </c>
      <c r="CS33" s="659"/>
      <c r="CT33" s="659"/>
      <c r="CU33" s="659"/>
      <c r="CV33" s="659"/>
      <c r="CW33" s="659"/>
      <c r="CX33" s="659"/>
      <c r="CY33" s="660"/>
      <c r="CZ33" s="643">
        <v>33.799999999999997</v>
      </c>
      <c r="DA33" s="661"/>
      <c r="DB33" s="661"/>
      <c r="DC33" s="662"/>
      <c r="DD33" s="646">
        <v>18917500</v>
      </c>
      <c r="DE33" s="659"/>
      <c r="DF33" s="659"/>
      <c r="DG33" s="659"/>
      <c r="DH33" s="659"/>
      <c r="DI33" s="659"/>
      <c r="DJ33" s="659"/>
      <c r="DK33" s="660"/>
      <c r="DL33" s="646">
        <v>16052151</v>
      </c>
      <c r="DM33" s="659"/>
      <c r="DN33" s="659"/>
      <c r="DO33" s="659"/>
      <c r="DP33" s="659"/>
      <c r="DQ33" s="659"/>
      <c r="DR33" s="659"/>
      <c r="DS33" s="659"/>
      <c r="DT33" s="659"/>
      <c r="DU33" s="659"/>
      <c r="DV33" s="660"/>
      <c r="DW33" s="643">
        <v>35.1</v>
      </c>
      <c r="DX33" s="661"/>
      <c r="DY33" s="661"/>
      <c r="DZ33" s="661"/>
      <c r="EA33" s="661"/>
      <c r="EB33" s="661"/>
      <c r="EC33" s="676"/>
    </row>
    <row r="34" spans="2:133" ht="11.25" customHeight="1" x14ac:dyDescent="0.15">
      <c r="B34" s="637" t="s">
        <v>322</v>
      </c>
      <c r="C34" s="638"/>
      <c r="D34" s="638"/>
      <c r="E34" s="638"/>
      <c r="F34" s="638"/>
      <c r="G34" s="638"/>
      <c r="H34" s="638"/>
      <c r="I34" s="638"/>
      <c r="J34" s="638"/>
      <c r="K34" s="638"/>
      <c r="L34" s="638"/>
      <c r="M34" s="638"/>
      <c r="N34" s="638"/>
      <c r="O34" s="638"/>
      <c r="P34" s="638"/>
      <c r="Q34" s="639"/>
      <c r="R34" s="640">
        <v>203117</v>
      </c>
      <c r="S34" s="641"/>
      <c r="T34" s="641"/>
      <c r="U34" s="641"/>
      <c r="V34" s="641"/>
      <c r="W34" s="641"/>
      <c r="X34" s="641"/>
      <c r="Y34" s="642"/>
      <c r="Z34" s="677">
        <v>0.2</v>
      </c>
      <c r="AA34" s="677"/>
      <c r="AB34" s="677"/>
      <c r="AC34" s="677"/>
      <c r="AD34" s="678">
        <v>22204</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10969664</v>
      </c>
      <c r="CS34" s="641"/>
      <c r="CT34" s="641"/>
      <c r="CU34" s="641"/>
      <c r="CV34" s="641"/>
      <c r="CW34" s="641"/>
      <c r="CX34" s="641"/>
      <c r="CY34" s="642"/>
      <c r="CZ34" s="643">
        <v>14.2</v>
      </c>
      <c r="DA34" s="661"/>
      <c r="DB34" s="661"/>
      <c r="DC34" s="662"/>
      <c r="DD34" s="646">
        <v>8226173</v>
      </c>
      <c r="DE34" s="641"/>
      <c r="DF34" s="641"/>
      <c r="DG34" s="641"/>
      <c r="DH34" s="641"/>
      <c r="DI34" s="641"/>
      <c r="DJ34" s="641"/>
      <c r="DK34" s="642"/>
      <c r="DL34" s="646">
        <v>7555630</v>
      </c>
      <c r="DM34" s="641"/>
      <c r="DN34" s="641"/>
      <c r="DO34" s="641"/>
      <c r="DP34" s="641"/>
      <c r="DQ34" s="641"/>
      <c r="DR34" s="641"/>
      <c r="DS34" s="641"/>
      <c r="DT34" s="641"/>
      <c r="DU34" s="641"/>
      <c r="DV34" s="642"/>
      <c r="DW34" s="643">
        <v>16.5</v>
      </c>
      <c r="DX34" s="661"/>
      <c r="DY34" s="661"/>
      <c r="DZ34" s="661"/>
      <c r="EA34" s="661"/>
      <c r="EB34" s="661"/>
      <c r="EC34" s="676"/>
    </row>
    <row r="35" spans="2:133" ht="11.25" customHeight="1" x14ac:dyDescent="0.15">
      <c r="B35" s="637" t="s">
        <v>324</v>
      </c>
      <c r="C35" s="638"/>
      <c r="D35" s="638"/>
      <c r="E35" s="638"/>
      <c r="F35" s="638"/>
      <c r="G35" s="638"/>
      <c r="H35" s="638"/>
      <c r="I35" s="638"/>
      <c r="J35" s="638"/>
      <c r="K35" s="638"/>
      <c r="L35" s="638"/>
      <c r="M35" s="638"/>
      <c r="N35" s="638"/>
      <c r="O35" s="638"/>
      <c r="P35" s="638"/>
      <c r="Q35" s="639"/>
      <c r="R35" s="640">
        <v>41727</v>
      </c>
      <c r="S35" s="641"/>
      <c r="T35" s="641"/>
      <c r="U35" s="641"/>
      <c r="V35" s="641"/>
      <c r="W35" s="641"/>
      <c r="X35" s="641"/>
      <c r="Y35" s="642"/>
      <c r="Z35" s="677">
        <v>0.1</v>
      </c>
      <c r="AA35" s="677"/>
      <c r="AB35" s="677"/>
      <c r="AC35" s="677"/>
      <c r="AD35" s="678" t="s">
        <v>130</v>
      </c>
      <c r="AE35" s="678"/>
      <c r="AF35" s="678"/>
      <c r="AG35" s="678"/>
      <c r="AH35" s="678"/>
      <c r="AI35" s="678"/>
      <c r="AJ35" s="678"/>
      <c r="AK35" s="678"/>
      <c r="AL35" s="643" t="s">
        <v>130</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1250525</v>
      </c>
      <c r="CS35" s="659"/>
      <c r="CT35" s="659"/>
      <c r="CU35" s="659"/>
      <c r="CV35" s="659"/>
      <c r="CW35" s="659"/>
      <c r="CX35" s="659"/>
      <c r="CY35" s="660"/>
      <c r="CZ35" s="643">
        <v>1.6</v>
      </c>
      <c r="DA35" s="661"/>
      <c r="DB35" s="661"/>
      <c r="DC35" s="662"/>
      <c r="DD35" s="646">
        <v>1048076</v>
      </c>
      <c r="DE35" s="659"/>
      <c r="DF35" s="659"/>
      <c r="DG35" s="659"/>
      <c r="DH35" s="659"/>
      <c r="DI35" s="659"/>
      <c r="DJ35" s="659"/>
      <c r="DK35" s="660"/>
      <c r="DL35" s="646">
        <v>1048076</v>
      </c>
      <c r="DM35" s="659"/>
      <c r="DN35" s="659"/>
      <c r="DO35" s="659"/>
      <c r="DP35" s="659"/>
      <c r="DQ35" s="659"/>
      <c r="DR35" s="659"/>
      <c r="DS35" s="659"/>
      <c r="DT35" s="659"/>
      <c r="DU35" s="659"/>
      <c r="DV35" s="660"/>
      <c r="DW35" s="643">
        <v>2.2999999999999998</v>
      </c>
      <c r="DX35" s="661"/>
      <c r="DY35" s="661"/>
      <c r="DZ35" s="661"/>
      <c r="EA35" s="661"/>
      <c r="EB35" s="661"/>
      <c r="EC35" s="676"/>
    </row>
    <row r="36" spans="2:133" ht="11.25" customHeight="1" x14ac:dyDescent="0.15">
      <c r="B36" s="637" t="s">
        <v>328</v>
      </c>
      <c r="C36" s="638"/>
      <c r="D36" s="638"/>
      <c r="E36" s="638"/>
      <c r="F36" s="638"/>
      <c r="G36" s="638"/>
      <c r="H36" s="638"/>
      <c r="I36" s="638"/>
      <c r="J36" s="638"/>
      <c r="K36" s="638"/>
      <c r="L36" s="638"/>
      <c r="M36" s="638"/>
      <c r="N36" s="638"/>
      <c r="O36" s="638"/>
      <c r="P36" s="638"/>
      <c r="Q36" s="639"/>
      <c r="R36" s="640">
        <v>548780</v>
      </c>
      <c r="S36" s="641"/>
      <c r="T36" s="641"/>
      <c r="U36" s="641"/>
      <c r="V36" s="641"/>
      <c r="W36" s="641"/>
      <c r="X36" s="641"/>
      <c r="Y36" s="642"/>
      <c r="Z36" s="677">
        <v>0.7</v>
      </c>
      <c r="AA36" s="677"/>
      <c r="AB36" s="677"/>
      <c r="AC36" s="677"/>
      <c r="AD36" s="678" t="s">
        <v>139</v>
      </c>
      <c r="AE36" s="678"/>
      <c r="AF36" s="678"/>
      <c r="AG36" s="678"/>
      <c r="AH36" s="678"/>
      <c r="AI36" s="678"/>
      <c r="AJ36" s="678"/>
      <c r="AK36" s="678"/>
      <c r="AL36" s="643" t="s">
        <v>130</v>
      </c>
      <c r="AM36" s="644"/>
      <c r="AN36" s="644"/>
      <c r="AO36" s="679"/>
      <c r="AP36" s="235"/>
      <c r="AQ36" s="692" t="s">
        <v>329</v>
      </c>
      <c r="AR36" s="693"/>
      <c r="AS36" s="693"/>
      <c r="AT36" s="693"/>
      <c r="AU36" s="693"/>
      <c r="AV36" s="693"/>
      <c r="AW36" s="693"/>
      <c r="AX36" s="693"/>
      <c r="AY36" s="694"/>
      <c r="AZ36" s="695">
        <v>6424958</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22891</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6528902</v>
      </c>
      <c r="CS36" s="641"/>
      <c r="CT36" s="641"/>
      <c r="CU36" s="641"/>
      <c r="CV36" s="641"/>
      <c r="CW36" s="641"/>
      <c r="CX36" s="641"/>
      <c r="CY36" s="642"/>
      <c r="CZ36" s="643">
        <v>8.4</v>
      </c>
      <c r="DA36" s="661"/>
      <c r="DB36" s="661"/>
      <c r="DC36" s="662"/>
      <c r="DD36" s="646">
        <v>4676702</v>
      </c>
      <c r="DE36" s="641"/>
      <c r="DF36" s="641"/>
      <c r="DG36" s="641"/>
      <c r="DH36" s="641"/>
      <c r="DI36" s="641"/>
      <c r="DJ36" s="641"/>
      <c r="DK36" s="642"/>
      <c r="DL36" s="646">
        <v>3274947</v>
      </c>
      <c r="DM36" s="641"/>
      <c r="DN36" s="641"/>
      <c r="DO36" s="641"/>
      <c r="DP36" s="641"/>
      <c r="DQ36" s="641"/>
      <c r="DR36" s="641"/>
      <c r="DS36" s="641"/>
      <c r="DT36" s="641"/>
      <c r="DU36" s="641"/>
      <c r="DV36" s="642"/>
      <c r="DW36" s="643">
        <v>7.2</v>
      </c>
      <c r="DX36" s="661"/>
      <c r="DY36" s="661"/>
      <c r="DZ36" s="661"/>
      <c r="EA36" s="661"/>
      <c r="EB36" s="661"/>
      <c r="EC36" s="676"/>
    </row>
    <row r="37" spans="2:133" ht="11.25" customHeight="1" x14ac:dyDescent="0.15">
      <c r="B37" s="637" t="s">
        <v>332</v>
      </c>
      <c r="C37" s="638"/>
      <c r="D37" s="638"/>
      <c r="E37" s="638"/>
      <c r="F37" s="638"/>
      <c r="G37" s="638"/>
      <c r="H37" s="638"/>
      <c r="I37" s="638"/>
      <c r="J37" s="638"/>
      <c r="K37" s="638"/>
      <c r="L37" s="638"/>
      <c r="M37" s="638"/>
      <c r="N37" s="638"/>
      <c r="O37" s="638"/>
      <c r="P37" s="638"/>
      <c r="Q37" s="639"/>
      <c r="R37" s="640">
        <v>5573574</v>
      </c>
      <c r="S37" s="641"/>
      <c r="T37" s="641"/>
      <c r="U37" s="641"/>
      <c r="V37" s="641"/>
      <c r="W37" s="641"/>
      <c r="X37" s="641"/>
      <c r="Y37" s="642"/>
      <c r="Z37" s="677">
        <v>6.7</v>
      </c>
      <c r="AA37" s="677"/>
      <c r="AB37" s="677"/>
      <c r="AC37" s="677"/>
      <c r="AD37" s="678" t="s">
        <v>130</v>
      </c>
      <c r="AE37" s="678"/>
      <c r="AF37" s="678"/>
      <c r="AG37" s="678"/>
      <c r="AH37" s="678"/>
      <c r="AI37" s="678"/>
      <c r="AJ37" s="678"/>
      <c r="AK37" s="678"/>
      <c r="AL37" s="643" t="s">
        <v>130</v>
      </c>
      <c r="AM37" s="644"/>
      <c r="AN37" s="644"/>
      <c r="AO37" s="679"/>
      <c r="AQ37" s="680" t="s">
        <v>333</v>
      </c>
      <c r="AR37" s="681"/>
      <c r="AS37" s="681"/>
      <c r="AT37" s="681"/>
      <c r="AU37" s="681"/>
      <c r="AV37" s="681"/>
      <c r="AW37" s="681"/>
      <c r="AX37" s="681"/>
      <c r="AY37" s="682"/>
      <c r="AZ37" s="640">
        <v>647765</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-70057</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2112268</v>
      </c>
      <c r="CS37" s="659"/>
      <c r="CT37" s="659"/>
      <c r="CU37" s="659"/>
      <c r="CV37" s="659"/>
      <c r="CW37" s="659"/>
      <c r="CX37" s="659"/>
      <c r="CY37" s="660"/>
      <c r="CZ37" s="643">
        <v>2.7</v>
      </c>
      <c r="DA37" s="661"/>
      <c r="DB37" s="661"/>
      <c r="DC37" s="662"/>
      <c r="DD37" s="646">
        <v>1515802</v>
      </c>
      <c r="DE37" s="659"/>
      <c r="DF37" s="659"/>
      <c r="DG37" s="659"/>
      <c r="DH37" s="659"/>
      <c r="DI37" s="659"/>
      <c r="DJ37" s="659"/>
      <c r="DK37" s="660"/>
      <c r="DL37" s="646">
        <v>1413093</v>
      </c>
      <c r="DM37" s="659"/>
      <c r="DN37" s="659"/>
      <c r="DO37" s="659"/>
      <c r="DP37" s="659"/>
      <c r="DQ37" s="659"/>
      <c r="DR37" s="659"/>
      <c r="DS37" s="659"/>
      <c r="DT37" s="659"/>
      <c r="DU37" s="659"/>
      <c r="DV37" s="660"/>
      <c r="DW37" s="643">
        <v>3.1</v>
      </c>
      <c r="DX37" s="661"/>
      <c r="DY37" s="661"/>
      <c r="DZ37" s="661"/>
      <c r="EA37" s="661"/>
      <c r="EB37" s="661"/>
      <c r="EC37" s="676"/>
    </row>
    <row r="38" spans="2:133" ht="11.25" customHeight="1" x14ac:dyDescent="0.15">
      <c r="B38" s="637" t="s">
        <v>336</v>
      </c>
      <c r="C38" s="638"/>
      <c r="D38" s="638"/>
      <c r="E38" s="638"/>
      <c r="F38" s="638"/>
      <c r="G38" s="638"/>
      <c r="H38" s="638"/>
      <c r="I38" s="638"/>
      <c r="J38" s="638"/>
      <c r="K38" s="638"/>
      <c r="L38" s="638"/>
      <c r="M38" s="638"/>
      <c r="N38" s="638"/>
      <c r="O38" s="638"/>
      <c r="P38" s="638"/>
      <c r="Q38" s="639"/>
      <c r="R38" s="640">
        <v>1526533</v>
      </c>
      <c r="S38" s="641"/>
      <c r="T38" s="641"/>
      <c r="U38" s="641"/>
      <c r="V38" s="641"/>
      <c r="W38" s="641"/>
      <c r="X38" s="641"/>
      <c r="Y38" s="642"/>
      <c r="Z38" s="677">
        <v>1.8</v>
      </c>
      <c r="AA38" s="677"/>
      <c r="AB38" s="677"/>
      <c r="AC38" s="677"/>
      <c r="AD38" s="678">
        <v>6622</v>
      </c>
      <c r="AE38" s="678"/>
      <c r="AF38" s="678"/>
      <c r="AG38" s="678"/>
      <c r="AH38" s="678"/>
      <c r="AI38" s="678"/>
      <c r="AJ38" s="678"/>
      <c r="AK38" s="678"/>
      <c r="AL38" s="643">
        <v>0</v>
      </c>
      <c r="AM38" s="644"/>
      <c r="AN38" s="644"/>
      <c r="AO38" s="679"/>
      <c r="AQ38" s="680" t="s">
        <v>337</v>
      </c>
      <c r="AR38" s="681"/>
      <c r="AS38" s="681"/>
      <c r="AT38" s="681"/>
      <c r="AU38" s="681"/>
      <c r="AV38" s="681"/>
      <c r="AW38" s="681"/>
      <c r="AX38" s="681"/>
      <c r="AY38" s="682"/>
      <c r="AZ38" s="640">
        <v>287887</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22389</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5484457</v>
      </c>
      <c r="CS38" s="641"/>
      <c r="CT38" s="641"/>
      <c r="CU38" s="641"/>
      <c r="CV38" s="641"/>
      <c r="CW38" s="641"/>
      <c r="CX38" s="641"/>
      <c r="CY38" s="642"/>
      <c r="CZ38" s="643">
        <v>7.1</v>
      </c>
      <c r="DA38" s="661"/>
      <c r="DB38" s="661"/>
      <c r="DC38" s="662"/>
      <c r="DD38" s="646">
        <v>4439352</v>
      </c>
      <c r="DE38" s="641"/>
      <c r="DF38" s="641"/>
      <c r="DG38" s="641"/>
      <c r="DH38" s="641"/>
      <c r="DI38" s="641"/>
      <c r="DJ38" s="641"/>
      <c r="DK38" s="642"/>
      <c r="DL38" s="646">
        <v>4173498</v>
      </c>
      <c r="DM38" s="641"/>
      <c r="DN38" s="641"/>
      <c r="DO38" s="641"/>
      <c r="DP38" s="641"/>
      <c r="DQ38" s="641"/>
      <c r="DR38" s="641"/>
      <c r="DS38" s="641"/>
      <c r="DT38" s="641"/>
      <c r="DU38" s="641"/>
      <c r="DV38" s="642"/>
      <c r="DW38" s="643">
        <v>9.1</v>
      </c>
      <c r="DX38" s="661"/>
      <c r="DY38" s="661"/>
      <c r="DZ38" s="661"/>
      <c r="EA38" s="661"/>
      <c r="EB38" s="661"/>
      <c r="EC38" s="676"/>
    </row>
    <row r="39" spans="2:133" ht="11.25" customHeight="1" x14ac:dyDescent="0.15">
      <c r="B39" s="637" t="s">
        <v>340</v>
      </c>
      <c r="C39" s="638"/>
      <c r="D39" s="638"/>
      <c r="E39" s="638"/>
      <c r="F39" s="638"/>
      <c r="G39" s="638"/>
      <c r="H39" s="638"/>
      <c r="I39" s="638"/>
      <c r="J39" s="638"/>
      <c r="K39" s="638"/>
      <c r="L39" s="638"/>
      <c r="M39" s="638"/>
      <c r="N39" s="638"/>
      <c r="O39" s="638"/>
      <c r="P39" s="638"/>
      <c r="Q39" s="639"/>
      <c r="R39" s="640">
        <v>5713800</v>
      </c>
      <c r="S39" s="641"/>
      <c r="T39" s="641"/>
      <c r="U39" s="641"/>
      <c r="V39" s="641"/>
      <c r="W39" s="641"/>
      <c r="X39" s="641"/>
      <c r="Y39" s="642"/>
      <c r="Z39" s="677">
        <v>6.9</v>
      </c>
      <c r="AA39" s="677"/>
      <c r="AB39" s="677"/>
      <c r="AC39" s="677"/>
      <c r="AD39" s="678" t="s">
        <v>130</v>
      </c>
      <c r="AE39" s="678"/>
      <c r="AF39" s="678"/>
      <c r="AG39" s="678"/>
      <c r="AH39" s="678"/>
      <c r="AI39" s="678"/>
      <c r="AJ39" s="678"/>
      <c r="AK39" s="678"/>
      <c r="AL39" s="643" t="s">
        <v>130</v>
      </c>
      <c r="AM39" s="644"/>
      <c r="AN39" s="644"/>
      <c r="AO39" s="679"/>
      <c r="AQ39" s="680" t="s">
        <v>341</v>
      </c>
      <c r="AR39" s="681"/>
      <c r="AS39" s="681"/>
      <c r="AT39" s="681"/>
      <c r="AU39" s="681"/>
      <c r="AV39" s="681"/>
      <c r="AW39" s="681"/>
      <c r="AX39" s="681"/>
      <c r="AY39" s="682"/>
      <c r="AZ39" s="640">
        <v>72933</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33711</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629412</v>
      </c>
      <c r="CS39" s="659"/>
      <c r="CT39" s="659"/>
      <c r="CU39" s="659"/>
      <c r="CV39" s="659"/>
      <c r="CW39" s="659"/>
      <c r="CX39" s="659"/>
      <c r="CY39" s="660"/>
      <c r="CZ39" s="643">
        <v>0.8</v>
      </c>
      <c r="DA39" s="661"/>
      <c r="DB39" s="661"/>
      <c r="DC39" s="662"/>
      <c r="DD39" s="646">
        <v>420638</v>
      </c>
      <c r="DE39" s="659"/>
      <c r="DF39" s="659"/>
      <c r="DG39" s="659"/>
      <c r="DH39" s="659"/>
      <c r="DI39" s="659"/>
      <c r="DJ39" s="659"/>
      <c r="DK39" s="660"/>
      <c r="DL39" s="646" t="s">
        <v>139</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344</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130</v>
      </c>
      <c r="AA40" s="677"/>
      <c r="AB40" s="677"/>
      <c r="AC40" s="677"/>
      <c r="AD40" s="678" t="s">
        <v>130</v>
      </c>
      <c r="AE40" s="678"/>
      <c r="AF40" s="678"/>
      <c r="AG40" s="678"/>
      <c r="AH40" s="678"/>
      <c r="AI40" s="678"/>
      <c r="AJ40" s="678"/>
      <c r="AK40" s="678"/>
      <c r="AL40" s="643" t="s">
        <v>130</v>
      </c>
      <c r="AM40" s="644"/>
      <c r="AN40" s="644"/>
      <c r="AO40" s="679"/>
      <c r="AQ40" s="680" t="s">
        <v>345</v>
      </c>
      <c r="AR40" s="681"/>
      <c r="AS40" s="681"/>
      <c r="AT40" s="681"/>
      <c r="AU40" s="681"/>
      <c r="AV40" s="681"/>
      <c r="AW40" s="681"/>
      <c r="AX40" s="681"/>
      <c r="AY40" s="682"/>
      <c r="AZ40" s="640">
        <v>7617</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92</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1297139</v>
      </c>
      <c r="CS40" s="641"/>
      <c r="CT40" s="641"/>
      <c r="CU40" s="641"/>
      <c r="CV40" s="641"/>
      <c r="CW40" s="641"/>
      <c r="CX40" s="641"/>
      <c r="CY40" s="642"/>
      <c r="CZ40" s="643">
        <v>1.7</v>
      </c>
      <c r="DA40" s="661"/>
      <c r="DB40" s="661"/>
      <c r="DC40" s="662"/>
      <c r="DD40" s="646">
        <v>106559</v>
      </c>
      <c r="DE40" s="641"/>
      <c r="DF40" s="641"/>
      <c r="DG40" s="641"/>
      <c r="DH40" s="641"/>
      <c r="DI40" s="641"/>
      <c r="DJ40" s="641"/>
      <c r="DK40" s="642"/>
      <c r="DL40" s="646" t="s">
        <v>130</v>
      </c>
      <c r="DM40" s="641"/>
      <c r="DN40" s="641"/>
      <c r="DO40" s="641"/>
      <c r="DP40" s="641"/>
      <c r="DQ40" s="641"/>
      <c r="DR40" s="641"/>
      <c r="DS40" s="641"/>
      <c r="DT40" s="641"/>
      <c r="DU40" s="641"/>
      <c r="DV40" s="642"/>
      <c r="DW40" s="643" t="s">
        <v>130</v>
      </c>
      <c r="DX40" s="661"/>
      <c r="DY40" s="661"/>
      <c r="DZ40" s="661"/>
      <c r="EA40" s="661"/>
      <c r="EB40" s="661"/>
      <c r="EC40" s="676"/>
    </row>
    <row r="41" spans="2:133" ht="11.25" customHeight="1" x14ac:dyDescent="0.15">
      <c r="B41" s="637" t="s">
        <v>349</v>
      </c>
      <c r="C41" s="638"/>
      <c r="D41" s="638"/>
      <c r="E41" s="638"/>
      <c r="F41" s="638"/>
      <c r="G41" s="638"/>
      <c r="H41" s="638"/>
      <c r="I41" s="638"/>
      <c r="J41" s="638"/>
      <c r="K41" s="638"/>
      <c r="L41" s="638"/>
      <c r="M41" s="638"/>
      <c r="N41" s="638"/>
      <c r="O41" s="638"/>
      <c r="P41" s="638"/>
      <c r="Q41" s="639"/>
      <c r="R41" s="640">
        <v>1275200</v>
      </c>
      <c r="S41" s="641"/>
      <c r="T41" s="641"/>
      <c r="U41" s="641"/>
      <c r="V41" s="641"/>
      <c r="W41" s="641"/>
      <c r="X41" s="641"/>
      <c r="Y41" s="642"/>
      <c r="Z41" s="677">
        <v>1.5</v>
      </c>
      <c r="AA41" s="677"/>
      <c r="AB41" s="677"/>
      <c r="AC41" s="677"/>
      <c r="AD41" s="678" t="s">
        <v>130</v>
      </c>
      <c r="AE41" s="678"/>
      <c r="AF41" s="678"/>
      <c r="AG41" s="678"/>
      <c r="AH41" s="678"/>
      <c r="AI41" s="678"/>
      <c r="AJ41" s="678"/>
      <c r="AK41" s="678"/>
      <c r="AL41" s="643" t="s">
        <v>130</v>
      </c>
      <c r="AM41" s="644"/>
      <c r="AN41" s="644"/>
      <c r="AO41" s="679"/>
      <c r="AQ41" s="680" t="s">
        <v>350</v>
      </c>
      <c r="AR41" s="681"/>
      <c r="AS41" s="681"/>
      <c r="AT41" s="681"/>
      <c r="AU41" s="681"/>
      <c r="AV41" s="681"/>
      <c r="AW41" s="681"/>
      <c r="AX41" s="681"/>
      <c r="AY41" s="682"/>
      <c r="AZ41" s="640">
        <v>1307640</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130</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353</v>
      </c>
      <c r="C42" s="622"/>
      <c r="D42" s="622"/>
      <c r="E42" s="622"/>
      <c r="F42" s="622"/>
      <c r="G42" s="622"/>
      <c r="H42" s="622"/>
      <c r="I42" s="622"/>
      <c r="J42" s="622"/>
      <c r="K42" s="622"/>
      <c r="L42" s="622"/>
      <c r="M42" s="622"/>
      <c r="N42" s="622"/>
      <c r="O42" s="622"/>
      <c r="P42" s="622"/>
      <c r="Q42" s="623"/>
      <c r="R42" s="624">
        <v>82709676</v>
      </c>
      <c r="S42" s="663"/>
      <c r="T42" s="663"/>
      <c r="U42" s="663"/>
      <c r="V42" s="663"/>
      <c r="W42" s="663"/>
      <c r="X42" s="663"/>
      <c r="Y42" s="665"/>
      <c r="Z42" s="666">
        <v>100</v>
      </c>
      <c r="AA42" s="666"/>
      <c r="AB42" s="666"/>
      <c r="AC42" s="666"/>
      <c r="AD42" s="667">
        <v>44444901</v>
      </c>
      <c r="AE42" s="667"/>
      <c r="AF42" s="667"/>
      <c r="AG42" s="667"/>
      <c r="AH42" s="667"/>
      <c r="AI42" s="667"/>
      <c r="AJ42" s="667"/>
      <c r="AK42" s="667"/>
      <c r="AL42" s="627">
        <v>100</v>
      </c>
      <c r="AM42" s="668"/>
      <c r="AN42" s="668"/>
      <c r="AO42" s="669"/>
      <c r="AQ42" s="670" t="s">
        <v>345</v>
      </c>
      <c r="AR42" s="671"/>
      <c r="AS42" s="671"/>
      <c r="AT42" s="671"/>
      <c r="AU42" s="671"/>
      <c r="AV42" s="671"/>
      <c r="AW42" s="671"/>
      <c r="AX42" s="671"/>
      <c r="AY42" s="672"/>
      <c r="AZ42" s="624">
        <v>4101116</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325</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11861247</v>
      </c>
      <c r="CS42" s="641"/>
      <c r="CT42" s="641"/>
      <c r="CU42" s="641"/>
      <c r="CV42" s="641"/>
      <c r="CW42" s="641"/>
      <c r="CX42" s="641"/>
      <c r="CY42" s="642"/>
      <c r="CZ42" s="643">
        <v>15.3</v>
      </c>
      <c r="DA42" s="644"/>
      <c r="DB42" s="644"/>
      <c r="DC42" s="645"/>
      <c r="DD42" s="646">
        <v>2526656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311489</v>
      </c>
      <c r="CS43" s="659"/>
      <c r="CT43" s="659"/>
      <c r="CU43" s="659"/>
      <c r="CV43" s="659"/>
      <c r="CW43" s="659"/>
      <c r="CX43" s="659"/>
      <c r="CY43" s="660"/>
      <c r="CZ43" s="643">
        <v>0.4</v>
      </c>
      <c r="DA43" s="661"/>
      <c r="DB43" s="661"/>
      <c r="DC43" s="662"/>
      <c r="DD43" s="646">
        <v>283066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8764180</v>
      </c>
      <c r="CS44" s="641"/>
      <c r="CT44" s="641"/>
      <c r="CU44" s="641"/>
      <c r="CV44" s="641"/>
      <c r="CW44" s="641"/>
      <c r="CX44" s="641"/>
      <c r="CY44" s="642"/>
      <c r="CZ44" s="643">
        <v>11.3</v>
      </c>
      <c r="DA44" s="644"/>
      <c r="DB44" s="644"/>
      <c r="DC44" s="645"/>
      <c r="DD44" s="646">
        <v>1850102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4013909</v>
      </c>
      <c r="CS45" s="659"/>
      <c r="CT45" s="659"/>
      <c r="CU45" s="659"/>
      <c r="CV45" s="659"/>
      <c r="CW45" s="659"/>
      <c r="CX45" s="659"/>
      <c r="CY45" s="660"/>
      <c r="CZ45" s="643">
        <v>5.2</v>
      </c>
      <c r="DA45" s="661"/>
      <c r="DB45" s="661"/>
      <c r="DC45" s="662"/>
      <c r="DD45" s="646">
        <v>207029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4692008</v>
      </c>
      <c r="CS46" s="641"/>
      <c r="CT46" s="641"/>
      <c r="CU46" s="641"/>
      <c r="CV46" s="641"/>
      <c r="CW46" s="641"/>
      <c r="CX46" s="641"/>
      <c r="CY46" s="642"/>
      <c r="CZ46" s="643">
        <v>6.1</v>
      </c>
      <c r="DA46" s="644"/>
      <c r="DB46" s="644"/>
      <c r="DC46" s="645"/>
      <c r="DD46" s="646">
        <v>1624381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3097067</v>
      </c>
      <c r="CS47" s="659"/>
      <c r="CT47" s="659"/>
      <c r="CU47" s="659"/>
      <c r="CV47" s="659"/>
      <c r="CW47" s="659"/>
      <c r="CX47" s="659"/>
      <c r="CY47" s="660"/>
      <c r="CZ47" s="643">
        <v>4</v>
      </c>
      <c r="DA47" s="661"/>
      <c r="DB47" s="661"/>
      <c r="DC47" s="662"/>
      <c r="DD47" s="646">
        <v>676554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130</v>
      </c>
      <c r="CS48" s="641"/>
      <c r="CT48" s="641"/>
      <c r="CU48" s="641"/>
      <c r="CV48" s="641"/>
      <c r="CW48" s="641"/>
      <c r="CX48" s="641"/>
      <c r="CY48" s="642"/>
      <c r="CZ48" s="643" t="s">
        <v>365</v>
      </c>
      <c r="DA48" s="644"/>
      <c r="DB48" s="644"/>
      <c r="DC48" s="645"/>
      <c r="DD48" s="646" t="s">
        <v>130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77431980</v>
      </c>
      <c r="CS49" s="625"/>
      <c r="CT49" s="625"/>
      <c r="CU49" s="625"/>
      <c r="CV49" s="625"/>
      <c r="CW49" s="625"/>
      <c r="CX49" s="625"/>
      <c r="CY49" s="626"/>
      <c r="CZ49" s="627">
        <v>100</v>
      </c>
      <c r="DA49" s="628"/>
      <c r="DB49" s="628"/>
      <c r="DC49" s="629"/>
      <c r="DD49" s="630">
        <v>47193016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Rbvv2rBWGLucbBTKC3kdTv/kt5pB5DM8Hge+RYAej1QDfR+0upFfcRskHhqaBIIqRRk3GJnH9a4CtSgYGVFRA==" saltValue="hMHlLOoACpBYimb25p6U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59">
        <v>82793</v>
      </c>
      <c r="R7" s="1160"/>
      <c r="S7" s="1160"/>
      <c r="T7" s="1160"/>
      <c r="U7" s="1160"/>
      <c r="V7" s="1160">
        <v>77515</v>
      </c>
      <c r="W7" s="1160"/>
      <c r="X7" s="1160"/>
      <c r="Y7" s="1160"/>
      <c r="Z7" s="1160"/>
      <c r="AA7" s="1160">
        <v>5278</v>
      </c>
      <c r="AB7" s="1160"/>
      <c r="AC7" s="1160"/>
      <c r="AD7" s="1160"/>
      <c r="AE7" s="1161"/>
      <c r="AF7" s="1162">
        <v>3521</v>
      </c>
      <c r="AG7" s="1163"/>
      <c r="AH7" s="1163"/>
      <c r="AI7" s="1163"/>
      <c r="AJ7" s="1164"/>
      <c r="AK7" s="1146">
        <v>554</v>
      </c>
      <c r="AL7" s="1147"/>
      <c r="AM7" s="1147"/>
      <c r="AN7" s="1147"/>
      <c r="AO7" s="1147"/>
      <c r="AP7" s="1147">
        <v>74518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587</v>
      </c>
      <c r="BT7" s="1151"/>
      <c r="BU7" s="1151"/>
      <c r="BV7" s="1151"/>
      <c r="BW7" s="1151"/>
      <c r="BX7" s="1151"/>
      <c r="BY7" s="1151"/>
      <c r="BZ7" s="1151"/>
      <c r="CA7" s="1151"/>
      <c r="CB7" s="1151"/>
      <c r="CC7" s="1151"/>
      <c r="CD7" s="1151"/>
      <c r="CE7" s="1151"/>
      <c r="CF7" s="1151"/>
      <c r="CG7" s="1152"/>
      <c r="CH7" s="1143">
        <v>0</v>
      </c>
      <c r="CI7" s="1144"/>
      <c r="CJ7" s="1144"/>
      <c r="CK7" s="1144"/>
      <c r="CL7" s="1145"/>
      <c r="CM7" s="1143">
        <v>273</v>
      </c>
      <c r="CN7" s="1144"/>
      <c r="CO7" s="1144"/>
      <c r="CP7" s="1144"/>
      <c r="CQ7" s="1145"/>
      <c r="CR7" s="1143">
        <v>225</v>
      </c>
      <c r="CS7" s="1144"/>
      <c r="CT7" s="1144"/>
      <c r="CU7" s="1144"/>
      <c r="CV7" s="1145"/>
      <c r="CW7" s="1143">
        <v>1</v>
      </c>
      <c r="CX7" s="1144"/>
      <c r="CY7" s="1144"/>
      <c r="CZ7" s="1144"/>
      <c r="DA7" s="1145"/>
      <c r="DB7" s="1143" t="s">
        <v>524</v>
      </c>
      <c r="DC7" s="1144"/>
      <c r="DD7" s="1144"/>
      <c r="DE7" s="1144"/>
      <c r="DF7" s="1145"/>
      <c r="DG7" s="1143" t="s">
        <v>524</v>
      </c>
      <c r="DH7" s="1144"/>
      <c r="DI7" s="1144"/>
      <c r="DJ7" s="1144"/>
      <c r="DK7" s="1145"/>
      <c r="DL7" s="1143" t="s">
        <v>524</v>
      </c>
      <c r="DM7" s="1144"/>
      <c r="DN7" s="1144"/>
      <c r="DO7" s="1144"/>
      <c r="DP7" s="1145"/>
      <c r="DQ7" s="1143" t="s">
        <v>524</v>
      </c>
      <c r="DR7" s="1144"/>
      <c r="DS7" s="1144"/>
      <c r="DT7" s="1144"/>
      <c r="DU7" s="1145"/>
      <c r="DV7" s="1170"/>
      <c r="DW7" s="1171"/>
      <c r="DX7" s="1171"/>
      <c r="DY7" s="1171"/>
      <c r="DZ7" s="1172"/>
      <c r="EA7" s="255"/>
    </row>
    <row r="8" spans="1:131" s="256" customFormat="1" ht="26.25" customHeight="1" x14ac:dyDescent="0.15">
      <c r="A8" s="262">
        <v>2</v>
      </c>
      <c r="B8" s="1092" t="s">
        <v>390</v>
      </c>
      <c r="C8" s="1093"/>
      <c r="D8" s="1093"/>
      <c r="E8" s="1093"/>
      <c r="F8" s="1093"/>
      <c r="G8" s="1093"/>
      <c r="H8" s="1093"/>
      <c r="I8" s="1093"/>
      <c r="J8" s="1093"/>
      <c r="K8" s="1093"/>
      <c r="L8" s="1093"/>
      <c r="M8" s="1093"/>
      <c r="N8" s="1093"/>
      <c r="O8" s="1093"/>
      <c r="P8" s="1094"/>
      <c r="Q8" s="1098">
        <v>3</v>
      </c>
      <c r="R8" s="1099"/>
      <c r="S8" s="1099"/>
      <c r="T8" s="1099"/>
      <c r="U8" s="1099"/>
      <c r="V8" s="1099">
        <v>3</v>
      </c>
      <c r="W8" s="1099"/>
      <c r="X8" s="1099"/>
      <c r="Y8" s="1099"/>
      <c r="Z8" s="1099"/>
      <c r="AA8" s="1099" t="s">
        <v>590</v>
      </c>
      <c r="AB8" s="1099"/>
      <c r="AC8" s="1099"/>
      <c r="AD8" s="1099"/>
      <c r="AE8" s="1100"/>
      <c r="AF8" s="1074" t="s">
        <v>130</v>
      </c>
      <c r="AG8" s="1075"/>
      <c r="AH8" s="1075"/>
      <c r="AI8" s="1075"/>
      <c r="AJ8" s="1076"/>
      <c r="AK8" s="1141" t="s">
        <v>590</v>
      </c>
      <c r="AL8" s="1142"/>
      <c r="AM8" s="1142"/>
      <c r="AN8" s="1142"/>
      <c r="AO8" s="1142"/>
      <c r="AP8" s="1142">
        <v>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588</v>
      </c>
      <c r="BT8" s="1070"/>
      <c r="BU8" s="1070"/>
      <c r="BV8" s="1070"/>
      <c r="BW8" s="1070"/>
      <c r="BX8" s="1070"/>
      <c r="BY8" s="1070"/>
      <c r="BZ8" s="1070"/>
      <c r="CA8" s="1070"/>
      <c r="CB8" s="1070"/>
      <c r="CC8" s="1070"/>
      <c r="CD8" s="1070"/>
      <c r="CE8" s="1070"/>
      <c r="CF8" s="1070"/>
      <c r="CG8" s="1071"/>
      <c r="CH8" s="1044">
        <v>-3</v>
      </c>
      <c r="CI8" s="1045"/>
      <c r="CJ8" s="1045"/>
      <c r="CK8" s="1045"/>
      <c r="CL8" s="1046"/>
      <c r="CM8" s="1044">
        <v>94</v>
      </c>
      <c r="CN8" s="1045"/>
      <c r="CO8" s="1045"/>
      <c r="CP8" s="1045"/>
      <c r="CQ8" s="1046"/>
      <c r="CR8" s="1044">
        <v>3</v>
      </c>
      <c r="CS8" s="1045"/>
      <c r="CT8" s="1045"/>
      <c r="CU8" s="1045"/>
      <c r="CV8" s="1046"/>
      <c r="CW8" s="1044" t="s">
        <v>524</v>
      </c>
      <c r="CX8" s="1045"/>
      <c r="CY8" s="1045"/>
      <c r="CZ8" s="1045"/>
      <c r="DA8" s="1046"/>
      <c r="DB8" s="1044" t="s">
        <v>524</v>
      </c>
      <c r="DC8" s="1045"/>
      <c r="DD8" s="1045"/>
      <c r="DE8" s="1045"/>
      <c r="DF8" s="1046"/>
      <c r="DG8" s="1044">
        <v>1151</v>
      </c>
      <c r="DH8" s="1045"/>
      <c r="DI8" s="1045"/>
      <c r="DJ8" s="1045"/>
      <c r="DK8" s="1046"/>
      <c r="DL8" s="1044" t="s">
        <v>524</v>
      </c>
      <c r="DM8" s="1045"/>
      <c r="DN8" s="1045"/>
      <c r="DO8" s="1045"/>
      <c r="DP8" s="1046"/>
      <c r="DQ8" s="1044" t="s">
        <v>524</v>
      </c>
      <c r="DR8" s="1045"/>
      <c r="DS8" s="1045"/>
      <c r="DT8" s="1045"/>
      <c r="DU8" s="1046"/>
      <c r="DV8" s="1047"/>
      <c r="DW8" s="1048"/>
      <c r="DX8" s="1048"/>
      <c r="DY8" s="1048"/>
      <c r="DZ8" s="1049"/>
      <c r="EA8" s="255"/>
    </row>
    <row r="9" spans="1:131" s="256" customFormat="1" ht="26.25" customHeight="1" x14ac:dyDescent="0.15">
      <c r="A9" s="262">
        <v>3</v>
      </c>
      <c r="B9" s="1092" t="s">
        <v>391</v>
      </c>
      <c r="C9" s="1093"/>
      <c r="D9" s="1093"/>
      <c r="E9" s="1093"/>
      <c r="F9" s="1093"/>
      <c r="G9" s="1093"/>
      <c r="H9" s="1093"/>
      <c r="I9" s="1093"/>
      <c r="J9" s="1093"/>
      <c r="K9" s="1093"/>
      <c r="L9" s="1093"/>
      <c r="M9" s="1093"/>
      <c r="N9" s="1093"/>
      <c r="O9" s="1093"/>
      <c r="P9" s="1094"/>
      <c r="Q9" s="1098">
        <v>11</v>
      </c>
      <c r="R9" s="1099"/>
      <c r="S9" s="1099"/>
      <c r="T9" s="1099"/>
      <c r="U9" s="1099"/>
      <c r="V9" s="1099">
        <v>11</v>
      </c>
      <c r="W9" s="1099"/>
      <c r="X9" s="1099"/>
      <c r="Y9" s="1099"/>
      <c r="Z9" s="1099"/>
      <c r="AA9" s="1099">
        <v>0</v>
      </c>
      <c r="AB9" s="1099"/>
      <c r="AC9" s="1099"/>
      <c r="AD9" s="1099"/>
      <c r="AE9" s="1100"/>
      <c r="AF9" s="1074">
        <v>0</v>
      </c>
      <c r="AG9" s="1075"/>
      <c r="AH9" s="1075"/>
      <c r="AI9" s="1075"/>
      <c r="AJ9" s="1076"/>
      <c r="AK9" s="1141" t="s">
        <v>590</v>
      </c>
      <c r="AL9" s="1142"/>
      <c r="AM9" s="1142"/>
      <c r="AN9" s="1142"/>
      <c r="AO9" s="1142"/>
      <c r="AP9" s="1142" t="s">
        <v>590</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589</v>
      </c>
      <c r="BT9" s="1070"/>
      <c r="BU9" s="1070"/>
      <c r="BV9" s="1070"/>
      <c r="BW9" s="1070"/>
      <c r="BX9" s="1070"/>
      <c r="BY9" s="1070"/>
      <c r="BZ9" s="1070"/>
      <c r="CA9" s="1070"/>
      <c r="CB9" s="1070"/>
      <c r="CC9" s="1070"/>
      <c r="CD9" s="1070"/>
      <c r="CE9" s="1070"/>
      <c r="CF9" s="1070"/>
      <c r="CG9" s="1071"/>
      <c r="CH9" s="1044">
        <v>0</v>
      </c>
      <c r="CI9" s="1045"/>
      <c r="CJ9" s="1045"/>
      <c r="CK9" s="1045"/>
      <c r="CL9" s="1046"/>
      <c r="CM9" s="1044">
        <v>111</v>
      </c>
      <c r="CN9" s="1045"/>
      <c r="CO9" s="1045"/>
      <c r="CP9" s="1045"/>
      <c r="CQ9" s="1046"/>
      <c r="CR9" s="1044">
        <v>105</v>
      </c>
      <c r="CS9" s="1045"/>
      <c r="CT9" s="1045"/>
      <c r="CU9" s="1045"/>
      <c r="CV9" s="1046"/>
      <c r="CW9" s="1044" t="s">
        <v>524</v>
      </c>
      <c r="CX9" s="1045"/>
      <c r="CY9" s="1045"/>
      <c r="CZ9" s="1045"/>
      <c r="DA9" s="1046"/>
      <c r="DB9" s="1044" t="s">
        <v>524</v>
      </c>
      <c r="DC9" s="1045"/>
      <c r="DD9" s="1045"/>
      <c r="DE9" s="1045"/>
      <c r="DF9" s="1046"/>
      <c r="DG9" s="1044" t="s">
        <v>524</v>
      </c>
      <c r="DH9" s="1045"/>
      <c r="DI9" s="1045"/>
      <c r="DJ9" s="1045"/>
      <c r="DK9" s="1046"/>
      <c r="DL9" s="1044" t="s">
        <v>524</v>
      </c>
      <c r="DM9" s="1045"/>
      <c r="DN9" s="1045"/>
      <c r="DO9" s="1045"/>
      <c r="DP9" s="1046"/>
      <c r="DQ9" s="1044" t="s">
        <v>524</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592</v>
      </c>
      <c r="BT10" s="1070"/>
      <c r="BU10" s="1070"/>
      <c r="BV10" s="1070"/>
      <c r="BW10" s="1070"/>
      <c r="BX10" s="1070"/>
      <c r="BY10" s="1070"/>
      <c r="BZ10" s="1070"/>
      <c r="CA10" s="1070"/>
      <c r="CB10" s="1070"/>
      <c r="CC10" s="1070"/>
      <c r="CD10" s="1070"/>
      <c r="CE10" s="1070"/>
      <c r="CF10" s="1070"/>
      <c r="CG10" s="1071"/>
      <c r="CH10" s="1044" t="s">
        <v>591</v>
      </c>
      <c r="CI10" s="1045"/>
      <c r="CJ10" s="1045"/>
      <c r="CK10" s="1045"/>
      <c r="CL10" s="1046"/>
      <c r="CM10" s="1044">
        <v>11</v>
      </c>
      <c r="CN10" s="1045"/>
      <c r="CO10" s="1045"/>
      <c r="CP10" s="1045"/>
      <c r="CQ10" s="1046"/>
      <c r="CR10" s="1044">
        <v>11</v>
      </c>
      <c r="CS10" s="1045"/>
      <c r="CT10" s="1045"/>
      <c r="CU10" s="1045"/>
      <c r="CV10" s="1046"/>
      <c r="CW10" s="1044" t="s">
        <v>524</v>
      </c>
      <c r="CX10" s="1045"/>
      <c r="CY10" s="1045"/>
      <c r="CZ10" s="1045"/>
      <c r="DA10" s="1046"/>
      <c r="DB10" s="1044" t="s">
        <v>524</v>
      </c>
      <c r="DC10" s="1045"/>
      <c r="DD10" s="1045"/>
      <c r="DE10" s="1045"/>
      <c r="DF10" s="1046"/>
      <c r="DG10" s="1044" t="s">
        <v>524</v>
      </c>
      <c r="DH10" s="1045"/>
      <c r="DI10" s="1045"/>
      <c r="DJ10" s="1045"/>
      <c r="DK10" s="1046"/>
      <c r="DL10" s="1044" t="s">
        <v>524</v>
      </c>
      <c r="DM10" s="1045"/>
      <c r="DN10" s="1045"/>
      <c r="DO10" s="1045"/>
      <c r="DP10" s="1046"/>
      <c r="DQ10" s="1044" t="s">
        <v>524</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82731</v>
      </c>
      <c r="R23" s="1124"/>
      <c r="S23" s="1124"/>
      <c r="T23" s="1124"/>
      <c r="U23" s="1124"/>
      <c r="V23" s="1124">
        <v>77453</v>
      </c>
      <c r="W23" s="1124"/>
      <c r="X23" s="1124"/>
      <c r="Y23" s="1124"/>
      <c r="Z23" s="1124"/>
      <c r="AA23" s="1124">
        <v>5278</v>
      </c>
      <c r="AB23" s="1124"/>
      <c r="AC23" s="1124"/>
      <c r="AD23" s="1124"/>
      <c r="AE23" s="1125"/>
      <c r="AF23" s="1126">
        <v>3521</v>
      </c>
      <c r="AG23" s="1124"/>
      <c r="AH23" s="1124"/>
      <c r="AI23" s="1124"/>
      <c r="AJ23" s="1127"/>
      <c r="AK23" s="1128"/>
      <c r="AL23" s="1129"/>
      <c r="AM23" s="1129"/>
      <c r="AN23" s="1129"/>
      <c r="AO23" s="1129"/>
      <c r="AP23" s="1124">
        <v>74519</v>
      </c>
      <c r="AQ23" s="1124"/>
      <c r="AR23" s="1124"/>
      <c r="AS23" s="1124"/>
      <c r="AT23" s="1124"/>
      <c r="AU23" s="1130"/>
      <c r="AV23" s="1130"/>
      <c r="AW23" s="1130"/>
      <c r="AX23" s="1130"/>
      <c r="AY23" s="1131"/>
      <c r="AZ23" s="1120" t="s">
        <v>130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15947</v>
      </c>
      <c r="R28" s="1109"/>
      <c r="S28" s="1109"/>
      <c r="T28" s="1109"/>
      <c r="U28" s="1109"/>
      <c r="V28" s="1109">
        <v>15924</v>
      </c>
      <c r="W28" s="1109"/>
      <c r="X28" s="1109"/>
      <c r="Y28" s="1109"/>
      <c r="Z28" s="1109"/>
      <c r="AA28" s="1109">
        <v>23</v>
      </c>
      <c r="AB28" s="1109"/>
      <c r="AC28" s="1109"/>
      <c r="AD28" s="1109"/>
      <c r="AE28" s="1110"/>
      <c r="AF28" s="1111">
        <v>23</v>
      </c>
      <c r="AG28" s="1109"/>
      <c r="AH28" s="1109"/>
      <c r="AI28" s="1109"/>
      <c r="AJ28" s="1112"/>
      <c r="AK28" s="1113">
        <v>1443</v>
      </c>
      <c r="AL28" s="1101"/>
      <c r="AM28" s="1101"/>
      <c r="AN28" s="1101"/>
      <c r="AO28" s="1101"/>
      <c r="AP28" s="1101" t="s">
        <v>591</v>
      </c>
      <c r="AQ28" s="1101"/>
      <c r="AR28" s="1101"/>
      <c r="AS28" s="1101"/>
      <c r="AT28" s="1101"/>
      <c r="AU28" s="1101" t="s">
        <v>524</v>
      </c>
      <c r="AV28" s="1101"/>
      <c r="AW28" s="1101"/>
      <c r="AX28" s="1101"/>
      <c r="AY28" s="1101"/>
      <c r="AZ28" s="1102" t="s">
        <v>524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12672</v>
      </c>
      <c r="R29" s="1099"/>
      <c r="S29" s="1099"/>
      <c r="T29" s="1099"/>
      <c r="U29" s="1099"/>
      <c r="V29" s="1099">
        <v>12642</v>
      </c>
      <c r="W29" s="1099"/>
      <c r="X29" s="1099"/>
      <c r="Y29" s="1099"/>
      <c r="Z29" s="1099"/>
      <c r="AA29" s="1100">
        <v>29</v>
      </c>
      <c r="AB29" s="1075"/>
      <c r="AC29" s="1075"/>
      <c r="AD29" s="1075"/>
      <c r="AE29" s="1076"/>
      <c r="AF29" s="1074">
        <v>29</v>
      </c>
      <c r="AG29" s="1075"/>
      <c r="AH29" s="1075"/>
      <c r="AI29" s="1075"/>
      <c r="AJ29" s="1076"/>
      <c r="AK29" s="1035">
        <v>1864</v>
      </c>
      <c r="AL29" s="1026"/>
      <c r="AM29" s="1026"/>
      <c r="AN29" s="1026"/>
      <c r="AO29" s="1026"/>
      <c r="AP29" s="1026" t="s">
        <v>524</v>
      </c>
      <c r="AQ29" s="1026"/>
      <c r="AR29" s="1026"/>
      <c r="AS29" s="1026"/>
      <c r="AT29" s="1026"/>
      <c r="AU29" s="1026" t="s">
        <v>524</v>
      </c>
      <c r="AV29" s="1026"/>
      <c r="AW29" s="1026"/>
      <c r="AX29" s="1026"/>
      <c r="AY29" s="1026"/>
      <c r="AZ29" s="1097" t="s">
        <v>524</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2088</v>
      </c>
      <c r="R30" s="1099"/>
      <c r="S30" s="1099"/>
      <c r="T30" s="1099"/>
      <c r="U30" s="1099"/>
      <c r="V30" s="1099">
        <v>2063</v>
      </c>
      <c r="W30" s="1099"/>
      <c r="X30" s="1099"/>
      <c r="Y30" s="1099"/>
      <c r="Z30" s="1099"/>
      <c r="AA30" s="1100">
        <v>24</v>
      </c>
      <c r="AB30" s="1075"/>
      <c r="AC30" s="1075"/>
      <c r="AD30" s="1075"/>
      <c r="AE30" s="1076"/>
      <c r="AF30" s="1074">
        <v>24</v>
      </c>
      <c r="AG30" s="1075"/>
      <c r="AH30" s="1075"/>
      <c r="AI30" s="1075"/>
      <c r="AJ30" s="1076"/>
      <c r="AK30" s="1035">
        <v>398</v>
      </c>
      <c r="AL30" s="1026"/>
      <c r="AM30" s="1026"/>
      <c r="AN30" s="1026"/>
      <c r="AO30" s="1026"/>
      <c r="AP30" s="1026" t="s">
        <v>524</v>
      </c>
      <c r="AQ30" s="1026"/>
      <c r="AR30" s="1026"/>
      <c r="AS30" s="1026"/>
      <c r="AT30" s="1026"/>
      <c r="AU30" s="1026" t="s">
        <v>524</v>
      </c>
      <c r="AV30" s="1026"/>
      <c r="AW30" s="1026"/>
      <c r="AX30" s="1026"/>
      <c r="AY30" s="1026"/>
      <c r="AZ30" s="1097" t="s">
        <v>524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56</v>
      </c>
      <c r="R31" s="1099"/>
      <c r="S31" s="1099"/>
      <c r="T31" s="1099"/>
      <c r="U31" s="1099"/>
      <c r="V31" s="1099">
        <v>56</v>
      </c>
      <c r="W31" s="1099"/>
      <c r="X31" s="1099"/>
      <c r="Y31" s="1099"/>
      <c r="Z31" s="1099"/>
      <c r="AA31" s="1099" t="s">
        <v>590</v>
      </c>
      <c r="AB31" s="1099"/>
      <c r="AC31" s="1099"/>
      <c r="AD31" s="1099"/>
      <c r="AE31" s="1100"/>
      <c r="AF31" s="1074" t="s">
        <v>409</v>
      </c>
      <c r="AG31" s="1075"/>
      <c r="AH31" s="1075"/>
      <c r="AI31" s="1075"/>
      <c r="AJ31" s="1076"/>
      <c r="AK31" s="1035">
        <v>1</v>
      </c>
      <c r="AL31" s="1026"/>
      <c r="AM31" s="1026"/>
      <c r="AN31" s="1026"/>
      <c r="AO31" s="1026"/>
      <c r="AP31" s="1026" t="s">
        <v>524</v>
      </c>
      <c r="AQ31" s="1026"/>
      <c r="AR31" s="1026"/>
      <c r="AS31" s="1026"/>
      <c r="AT31" s="1026"/>
      <c r="AU31" s="1026" t="s">
        <v>524</v>
      </c>
      <c r="AV31" s="1026"/>
      <c r="AW31" s="1026"/>
      <c r="AX31" s="1026"/>
      <c r="AY31" s="1026"/>
      <c r="AZ31" s="1097" t="s">
        <v>524</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4858</v>
      </c>
      <c r="R32" s="1099"/>
      <c r="S32" s="1099"/>
      <c r="T32" s="1099"/>
      <c r="U32" s="1099"/>
      <c r="V32" s="1099">
        <v>4190</v>
      </c>
      <c r="W32" s="1099"/>
      <c r="X32" s="1099"/>
      <c r="Y32" s="1099"/>
      <c r="Z32" s="1099"/>
      <c r="AA32" s="1100">
        <v>668</v>
      </c>
      <c r="AB32" s="1075"/>
      <c r="AC32" s="1075"/>
      <c r="AD32" s="1075"/>
      <c r="AE32" s="1076"/>
      <c r="AF32" s="1074">
        <v>6551</v>
      </c>
      <c r="AG32" s="1075"/>
      <c r="AH32" s="1075"/>
      <c r="AI32" s="1075"/>
      <c r="AJ32" s="1076"/>
      <c r="AK32" s="1035">
        <v>141</v>
      </c>
      <c r="AL32" s="1026"/>
      <c r="AM32" s="1026"/>
      <c r="AN32" s="1026"/>
      <c r="AO32" s="1026"/>
      <c r="AP32" s="1026">
        <v>4358</v>
      </c>
      <c r="AQ32" s="1026"/>
      <c r="AR32" s="1026"/>
      <c r="AS32" s="1026"/>
      <c r="AT32" s="1026"/>
      <c r="AU32" s="1026">
        <v>723</v>
      </c>
      <c r="AV32" s="1026"/>
      <c r="AW32" s="1026"/>
      <c r="AX32" s="1026"/>
      <c r="AY32" s="1026"/>
      <c r="AZ32" s="1026" t="s">
        <v>524</v>
      </c>
      <c r="BA32" s="1026"/>
      <c r="BB32" s="1026"/>
      <c r="BC32" s="1026"/>
      <c r="BD32" s="1026"/>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4573</v>
      </c>
      <c r="R33" s="1099"/>
      <c r="S33" s="1099"/>
      <c r="T33" s="1099"/>
      <c r="U33" s="1099"/>
      <c r="V33" s="1099">
        <v>4420</v>
      </c>
      <c r="W33" s="1099"/>
      <c r="X33" s="1099"/>
      <c r="Y33" s="1099"/>
      <c r="Z33" s="1099"/>
      <c r="AA33" s="1100">
        <v>153</v>
      </c>
      <c r="AB33" s="1075"/>
      <c r="AC33" s="1075"/>
      <c r="AD33" s="1075"/>
      <c r="AE33" s="1076"/>
      <c r="AF33" s="1074">
        <v>654</v>
      </c>
      <c r="AG33" s="1075"/>
      <c r="AH33" s="1075"/>
      <c r="AI33" s="1075"/>
      <c r="AJ33" s="1076"/>
      <c r="AK33" s="1035">
        <v>517</v>
      </c>
      <c r="AL33" s="1026"/>
      <c r="AM33" s="1026"/>
      <c r="AN33" s="1026"/>
      <c r="AO33" s="1026"/>
      <c r="AP33" s="1026">
        <v>27747</v>
      </c>
      <c r="AQ33" s="1026"/>
      <c r="AR33" s="1026"/>
      <c r="AS33" s="1026"/>
      <c r="AT33" s="1026"/>
      <c r="AU33" s="1026">
        <v>7797</v>
      </c>
      <c r="AV33" s="1026"/>
      <c r="AW33" s="1026"/>
      <c r="AX33" s="1026"/>
      <c r="AY33" s="1026"/>
      <c r="AZ33" s="1026" t="s">
        <v>524</v>
      </c>
      <c r="BA33" s="1026"/>
      <c r="BB33" s="1026"/>
      <c r="BC33" s="1026"/>
      <c r="BD33" s="1026"/>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413</v>
      </c>
      <c r="C34" s="1093"/>
      <c r="D34" s="1093"/>
      <c r="E34" s="1093"/>
      <c r="F34" s="1093"/>
      <c r="G34" s="1093"/>
      <c r="H34" s="1093"/>
      <c r="I34" s="1093"/>
      <c r="J34" s="1093"/>
      <c r="K34" s="1093"/>
      <c r="L34" s="1093"/>
      <c r="M34" s="1093"/>
      <c r="N34" s="1093"/>
      <c r="O34" s="1093"/>
      <c r="P34" s="1094"/>
      <c r="Q34" s="1098">
        <v>12</v>
      </c>
      <c r="R34" s="1099"/>
      <c r="S34" s="1099"/>
      <c r="T34" s="1099"/>
      <c r="U34" s="1099"/>
      <c r="V34" s="1099">
        <v>12</v>
      </c>
      <c r="W34" s="1099"/>
      <c r="X34" s="1099"/>
      <c r="Y34" s="1099"/>
      <c r="Z34" s="1099"/>
      <c r="AA34" s="1099" t="s">
        <v>590</v>
      </c>
      <c r="AB34" s="1099"/>
      <c r="AC34" s="1099"/>
      <c r="AD34" s="1099"/>
      <c r="AE34" s="1100"/>
      <c r="AF34" s="1074" t="s">
        <v>414</v>
      </c>
      <c r="AG34" s="1075"/>
      <c r="AH34" s="1075"/>
      <c r="AI34" s="1075"/>
      <c r="AJ34" s="1076"/>
      <c r="AK34" s="1035">
        <v>3</v>
      </c>
      <c r="AL34" s="1026"/>
      <c r="AM34" s="1026"/>
      <c r="AN34" s="1026"/>
      <c r="AO34" s="1026"/>
      <c r="AP34" s="1026">
        <v>18</v>
      </c>
      <c r="AQ34" s="1026"/>
      <c r="AR34" s="1026"/>
      <c r="AS34" s="1026"/>
      <c r="AT34" s="1026"/>
      <c r="AU34" s="1026">
        <v>18</v>
      </c>
      <c r="AV34" s="1026"/>
      <c r="AW34" s="1026"/>
      <c r="AX34" s="1026"/>
      <c r="AY34" s="1026"/>
      <c r="AZ34" s="1026" t="s">
        <v>524</v>
      </c>
      <c r="BA34" s="1026"/>
      <c r="BB34" s="1026"/>
      <c r="BC34" s="1026"/>
      <c r="BD34" s="1026"/>
      <c r="BE34" s="1087" t="s">
        <v>415</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416</v>
      </c>
      <c r="C35" s="1093"/>
      <c r="D35" s="1093"/>
      <c r="E35" s="1093"/>
      <c r="F35" s="1093"/>
      <c r="G35" s="1093"/>
      <c r="H35" s="1093"/>
      <c r="I35" s="1093"/>
      <c r="J35" s="1093"/>
      <c r="K35" s="1093"/>
      <c r="L35" s="1093"/>
      <c r="M35" s="1093"/>
      <c r="N35" s="1093"/>
      <c r="O35" s="1093"/>
      <c r="P35" s="1094"/>
      <c r="Q35" s="1098">
        <v>100</v>
      </c>
      <c r="R35" s="1099"/>
      <c r="S35" s="1099"/>
      <c r="T35" s="1099"/>
      <c r="U35" s="1099"/>
      <c r="V35" s="1099">
        <v>100</v>
      </c>
      <c r="W35" s="1099"/>
      <c r="X35" s="1099"/>
      <c r="Y35" s="1099"/>
      <c r="Z35" s="1099"/>
      <c r="AA35" s="1099" t="s">
        <v>590</v>
      </c>
      <c r="AB35" s="1099"/>
      <c r="AC35" s="1099"/>
      <c r="AD35" s="1099"/>
      <c r="AE35" s="1100"/>
      <c r="AF35" s="1074">
        <v>17</v>
      </c>
      <c r="AG35" s="1075"/>
      <c r="AH35" s="1075"/>
      <c r="AI35" s="1075"/>
      <c r="AJ35" s="1076"/>
      <c r="AK35" s="1035">
        <v>89</v>
      </c>
      <c r="AL35" s="1026"/>
      <c r="AM35" s="1026"/>
      <c r="AN35" s="1026"/>
      <c r="AO35" s="1026"/>
      <c r="AP35" s="1026" t="s">
        <v>524</v>
      </c>
      <c r="AQ35" s="1026"/>
      <c r="AR35" s="1026"/>
      <c r="AS35" s="1026"/>
      <c r="AT35" s="1026"/>
      <c r="AU35" s="1026">
        <v>40</v>
      </c>
      <c r="AV35" s="1026"/>
      <c r="AW35" s="1026"/>
      <c r="AX35" s="1026"/>
      <c r="AY35" s="1026"/>
      <c r="AZ35" s="1026" t="s">
        <v>524</v>
      </c>
      <c r="BA35" s="1026"/>
      <c r="BB35" s="1026"/>
      <c r="BC35" s="1026"/>
      <c r="BD35" s="1026"/>
      <c r="BE35" s="1087" t="s">
        <v>417</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7299</v>
      </c>
      <c r="AG63" s="1014"/>
      <c r="AH63" s="1014"/>
      <c r="AI63" s="1014"/>
      <c r="AJ63" s="1085"/>
      <c r="AK63" s="1086"/>
      <c r="AL63" s="1018"/>
      <c r="AM63" s="1018"/>
      <c r="AN63" s="1018"/>
      <c r="AO63" s="1018"/>
      <c r="AP63" s="1014">
        <v>4404</v>
      </c>
      <c r="AQ63" s="1014"/>
      <c r="AR63" s="1014"/>
      <c r="AS63" s="1014"/>
      <c r="AT63" s="1014"/>
      <c r="AU63" s="1014">
        <v>8578</v>
      </c>
      <c r="AV63" s="1014"/>
      <c r="AW63" s="1014"/>
      <c r="AX63" s="1014"/>
      <c r="AY63" s="1014"/>
      <c r="AZ63" s="1080"/>
      <c r="BA63" s="1080"/>
      <c r="BB63" s="1080"/>
      <c r="BC63" s="1080"/>
      <c r="BD63" s="1080"/>
      <c r="BE63" s="1015"/>
      <c r="BF63" s="1015"/>
      <c r="BG63" s="1015"/>
      <c r="BH63" s="1015"/>
      <c r="BI63" s="1016"/>
      <c r="BJ63" s="1081" t="s">
        <v>130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421</v>
      </c>
      <c r="B66" s="1051"/>
      <c r="C66" s="1051"/>
      <c r="D66" s="1051"/>
      <c r="E66" s="1051"/>
      <c r="F66" s="1051"/>
      <c r="G66" s="1051"/>
      <c r="H66" s="1051"/>
      <c r="I66" s="1051"/>
      <c r="J66" s="1051"/>
      <c r="K66" s="1051"/>
      <c r="L66" s="1051"/>
      <c r="M66" s="1051"/>
      <c r="N66" s="1051"/>
      <c r="O66" s="1051"/>
      <c r="P66" s="1052"/>
      <c r="Q66" s="1056" t="s">
        <v>422</v>
      </c>
      <c r="R66" s="1057"/>
      <c r="S66" s="1057"/>
      <c r="T66" s="1057"/>
      <c r="U66" s="1058"/>
      <c r="V66" s="1056" t="s">
        <v>423</v>
      </c>
      <c r="W66" s="1057"/>
      <c r="X66" s="1057"/>
      <c r="Y66" s="1057"/>
      <c r="Z66" s="1058"/>
      <c r="AA66" s="1056" t="s">
        <v>424</v>
      </c>
      <c r="AB66" s="1057"/>
      <c r="AC66" s="1057"/>
      <c r="AD66" s="1057"/>
      <c r="AE66" s="1058"/>
      <c r="AF66" s="1062" t="s">
        <v>400</v>
      </c>
      <c r="AG66" s="1063"/>
      <c r="AH66" s="1063"/>
      <c r="AI66" s="1063"/>
      <c r="AJ66" s="1064"/>
      <c r="AK66" s="1056" t="s">
        <v>425</v>
      </c>
      <c r="AL66" s="1051"/>
      <c r="AM66" s="1051"/>
      <c r="AN66" s="1051"/>
      <c r="AO66" s="1052"/>
      <c r="AP66" s="1056" t="s">
        <v>426</v>
      </c>
      <c r="AQ66" s="1057"/>
      <c r="AR66" s="1057"/>
      <c r="AS66" s="1057"/>
      <c r="AT66" s="1058"/>
      <c r="AU66" s="1056" t="s">
        <v>427</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593</v>
      </c>
      <c r="C68" s="1041"/>
      <c r="D68" s="1041"/>
      <c r="E68" s="1041"/>
      <c r="F68" s="1041"/>
      <c r="G68" s="1041"/>
      <c r="H68" s="1041"/>
      <c r="I68" s="1041"/>
      <c r="J68" s="1041"/>
      <c r="K68" s="1041"/>
      <c r="L68" s="1041"/>
      <c r="M68" s="1041"/>
      <c r="N68" s="1041"/>
      <c r="O68" s="1041"/>
      <c r="P68" s="1042"/>
      <c r="Q68" s="1043">
        <v>5911</v>
      </c>
      <c r="R68" s="1037"/>
      <c r="S68" s="1037"/>
      <c r="T68" s="1037"/>
      <c r="U68" s="1037"/>
      <c r="V68" s="1037">
        <v>5909</v>
      </c>
      <c r="W68" s="1037"/>
      <c r="X68" s="1037"/>
      <c r="Y68" s="1037"/>
      <c r="Z68" s="1037"/>
      <c r="AA68" s="1037">
        <v>3</v>
      </c>
      <c r="AB68" s="1037"/>
      <c r="AC68" s="1037"/>
      <c r="AD68" s="1037"/>
      <c r="AE68" s="1037"/>
      <c r="AF68" s="1037" t="s">
        <v>524</v>
      </c>
      <c r="AG68" s="1037"/>
      <c r="AH68" s="1037"/>
      <c r="AI68" s="1037"/>
      <c r="AJ68" s="1037"/>
      <c r="AK68" s="1037" t="s">
        <v>524</v>
      </c>
      <c r="AL68" s="1037"/>
      <c r="AM68" s="1037"/>
      <c r="AN68" s="1037"/>
      <c r="AO68" s="1037"/>
      <c r="AP68" s="1037">
        <v>3026</v>
      </c>
      <c r="AQ68" s="1037"/>
      <c r="AR68" s="1037"/>
      <c r="AS68" s="1037"/>
      <c r="AT68" s="1037"/>
      <c r="AU68" s="1037">
        <v>2559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594</v>
      </c>
      <c r="C69" s="1030"/>
      <c r="D69" s="1030"/>
      <c r="E69" s="1030"/>
      <c r="F69" s="1030"/>
      <c r="G69" s="1030"/>
      <c r="H69" s="1030"/>
      <c r="I69" s="1030"/>
      <c r="J69" s="1030"/>
      <c r="K69" s="1030"/>
      <c r="L69" s="1030"/>
      <c r="M69" s="1030"/>
      <c r="N69" s="1030"/>
      <c r="O69" s="1030"/>
      <c r="P69" s="1031"/>
      <c r="Q69" s="1032">
        <v>6263</v>
      </c>
      <c r="R69" s="1026"/>
      <c r="S69" s="1026"/>
      <c r="T69" s="1026"/>
      <c r="U69" s="1026"/>
      <c r="V69" s="1026">
        <v>6037</v>
      </c>
      <c r="W69" s="1026"/>
      <c r="X69" s="1026"/>
      <c r="Y69" s="1026"/>
      <c r="Z69" s="1026"/>
      <c r="AA69" s="1026">
        <v>225</v>
      </c>
      <c r="AB69" s="1026"/>
      <c r="AC69" s="1026"/>
      <c r="AD69" s="1026"/>
      <c r="AE69" s="1026"/>
      <c r="AF69" s="1026">
        <v>225</v>
      </c>
      <c r="AG69" s="1026"/>
      <c r="AH69" s="1026"/>
      <c r="AI69" s="1026"/>
      <c r="AJ69" s="1026"/>
      <c r="AK69" s="1026" t="s">
        <v>524</v>
      </c>
      <c r="AL69" s="1026"/>
      <c r="AM69" s="1026"/>
      <c r="AN69" s="1026"/>
      <c r="AO69" s="1026"/>
      <c r="AP69" s="1026" t="s">
        <v>524</v>
      </c>
      <c r="AQ69" s="1026"/>
      <c r="AR69" s="1026"/>
      <c r="AS69" s="1026"/>
      <c r="AT69" s="1026"/>
      <c r="AU69" s="1026" t="s">
        <v>524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595</v>
      </c>
      <c r="C70" s="1030"/>
      <c r="D70" s="1030"/>
      <c r="E70" s="1030"/>
      <c r="F70" s="1030"/>
      <c r="G70" s="1030"/>
      <c r="H70" s="1030"/>
      <c r="I70" s="1030"/>
      <c r="J70" s="1030"/>
      <c r="K70" s="1030"/>
      <c r="L70" s="1030"/>
      <c r="M70" s="1030"/>
      <c r="N70" s="1030"/>
      <c r="O70" s="1030"/>
      <c r="P70" s="1031"/>
      <c r="Q70" s="1032">
        <v>1312</v>
      </c>
      <c r="R70" s="1026"/>
      <c r="S70" s="1026"/>
      <c r="T70" s="1026"/>
      <c r="U70" s="1026"/>
      <c r="V70" s="1026">
        <v>1205</v>
      </c>
      <c r="W70" s="1026"/>
      <c r="X70" s="1026"/>
      <c r="Y70" s="1026"/>
      <c r="Z70" s="1026"/>
      <c r="AA70" s="1026">
        <v>106</v>
      </c>
      <c r="AB70" s="1026"/>
      <c r="AC70" s="1026"/>
      <c r="AD70" s="1026"/>
      <c r="AE70" s="1026"/>
      <c r="AF70" s="1026">
        <v>106</v>
      </c>
      <c r="AG70" s="1026"/>
      <c r="AH70" s="1026"/>
      <c r="AI70" s="1026"/>
      <c r="AJ70" s="1026"/>
      <c r="AK70" s="1026" t="s">
        <v>524</v>
      </c>
      <c r="AL70" s="1026"/>
      <c r="AM70" s="1026"/>
      <c r="AN70" s="1026"/>
      <c r="AO70" s="1026"/>
      <c r="AP70" s="1026" t="s">
        <v>524</v>
      </c>
      <c r="AQ70" s="1026"/>
      <c r="AR70" s="1026"/>
      <c r="AS70" s="1026"/>
      <c r="AT70" s="1026"/>
      <c r="AU70" s="1026" t="s">
        <v>524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596</v>
      </c>
      <c r="C71" s="1030"/>
      <c r="D71" s="1030"/>
      <c r="E71" s="1030"/>
      <c r="F71" s="1030"/>
      <c r="G71" s="1030"/>
      <c r="H71" s="1030"/>
      <c r="I71" s="1030"/>
      <c r="J71" s="1030"/>
      <c r="K71" s="1030"/>
      <c r="L71" s="1030"/>
      <c r="M71" s="1030"/>
      <c r="N71" s="1030"/>
      <c r="O71" s="1030"/>
      <c r="P71" s="1031"/>
      <c r="Q71" s="1032">
        <v>419100</v>
      </c>
      <c r="R71" s="1026"/>
      <c r="S71" s="1026"/>
      <c r="T71" s="1026"/>
      <c r="U71" s="1026"/>
      <c r="V71" s="1026">
        <v>414580</v>
      </c>
      <c r="W71" s="1026"/>
      <c r="X71" s="1026"/>
      <c r="Y71" s="1026"/>
      <c r="Z71" s="1026"/>
      <c r="AA71" s="1026">
        <v>4521</v>
      </c>
      <c r="AB71" s="1026"/>
      <c r="AC71" s="1026"/>
      <c r="AD71" s="1026"/>
      <c r="AE71" s="1026"/>
      <c r="AF71" s="1026">
        <v>4521</v>
      </c>
      <c r="AG71" s="1026"/>
      <c r="AH71" s="1026"/>
      <c r="AI71" s="1026"/>
      <c r="AJ71" s="1026"/>
      <c r="AK71" s="1026">
        <v>845</v>
      </c>
      <c r="AL71" s="1026"/>
      <c r="AM71" s="1026"/>
      <c r="AN71" s="1026"/>
      <c r="AO71" s="1026"/>
      <c r="AP71" s="1026" t="s">
        <v>524</v>
      </c>
      <c r="AQ71" s="1026"/>
      <c r="AR71" s="1026"/>
      <c r="AS71" s="1026"/>
      <c r="AT71" s="1026"/>
      <c r="AU71" s="1026" t="s">
        <v>524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4852</v>
      </c>
      <c r="AG88" s="1014"/>
      <c r="AH88" s="1014"/>
      <c r="AI88" s="1014"/>
      <c r="AJ88" s="1014"/>
      <c r="AK88" s="1018"/>
      <c r="AL88" s="1018"/>
      <c r="AM88" s="1018"/>
      <c r="AN88" s="1018"/>
      <c r="AO88" s="1018"/>
      <c r="AP88" s="1014">
        <v>3026</v>
      </c>
      <c r="AQ88" s="1014"/>
      <c r="AR88" s="1014"/>
      <c r="AS88" s="1014"/>
      <c r="AT88" s="1014"/>
      <c r="AU88" s="1014">
        <v>2559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344</v>
      </c>
      <c r="CS102" s="1006"/>
      <c r="CT102" s="1006"/>
      <c r="CU102" s="1006"/>
      <c r="CV102" s="1007"/>
      <c r="CW102" s="1005">
        <v>1</v>
      </c>
      <c r="CX102" s="1006"/>
      <c r="CY102" s="1006"/>
      <c r="CZ102" s="1006"/>
      <c r="DA102" s="1007"/>
      <c r="DB102" s="1005">
        <v>0</v>
      </c>
      <c r="DC102" s="1006"/>
      <c r="DD102" s="1006"/>
      <c r="DE102" s="1006"/>
      <c r="DF102" s="1007"/>
      <c r="DG102" s="1005">
        <v>1151</v>
      </c>
      <c r="DH102" s="1006"/>
      <c r="DI102" s="1006"/>
      <c r="DJ102" s="1006"/>
      <c r="DK102" s="1007"/>
      <c r="DL102" s="1005">
        <v>0</v>
      </c>
      <c r="DM102" s="1006"/>
      <c r="DN102" s="1006"/>
      <c r="DO102" s="1006"/>
      <c r="DP102" s="1007"/>
      <c r="DQ102" s="1005">
        <v>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309</v>
      </c>
      <c r="AG109" s="949"/>
      <c r="AH109" s="949"/>
      <c r="AI109" s="949"/>
      <c r="AJ109" s="950"/>
      <c r="AK109" s="951" t="s">
        <v>308</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309</v>
      </c>
      <c r="BW109" s="949"/>
      <c r="BX109" s="949"/>
      <c r="BY109" s="949"/>
      <c r="BZ109" s="950"/>
      <c r="CA109" s="951" t="s">
        <v>308</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309</v>
      </c>
      <c r="DM109" s="949"/>
      <c r="DN109" s="949"/>
      <c r="DO109" s="949"/>
      <c r="DP109" s="950"/>
      <c r="DQ109" s="951" t="s">
        <v>308</v>
      </c>
      <c r="DR109" s="949"/>
      <c r="DS109" s="949"/>
      <c r="DT109" s="949"/>
      <c r="DU109" s="950"/>
      <c r="DV109" s="951" t="s">
        <v>438</v>
      </c>
      <c r="DW109" s="949"/>
      <c r="DX109" s="949"/>
      <c r="DY109" s="949"/>
      <c r="DZ109" s="980"/>
    </row>
    <row r="110" spans="1:131" s="247"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8098576</v>
      </c>
      <c r="AB110" s="942"/>
      <c r="AC110" s="942"/>
      <c r="AD110" s="942"/>
      <c r="AE110" s="943"/>
      <c r="AF110" s="944">
        <v>8427194</v>
      </c>
      <c r="AG110" s="942"/>
      <c r="AH110" s="942"/>
      <c r="AI110" s="942"/>
      <c r="AJ110" s="943"/>
      <c r="AK110" s="944">
        <v>8861408</v>
      </c>
      <c r="AL110" s="942"/>
      <c r="AM110" s="942"/>
      <c r="AN110" s="942"/>
      <c r="AO110" s="943"/>
      <c r="AP110" s="945">
        <v>24.3</v>
      </c>
      <c r="AQ110" s="946"/>
      <c r="AR110" s="946"/>
      <c r="AS110" s="946"/>
      <c r="AT110" s="947"/>
      <c r="AU110" s="981" t="s">
        <v>73</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78562133</v>
      </c>
      <c r="BR110" s="889"/>
      <c r="BS110" s="889"/>
      <c r="BT110" s="889"/>
      <c r="BU110" s="889"/>
      <c r="BV110" s="889">
        <v>77132457</v>
      </c>
      <c r="BW110" s="889"/>
      <c r="BX110" s="889"/>
      <c r="BY110" s="889"/>
      <c r="BZ110" s="889"/>
      <c r="CA110" s="889">
        <v>74518793</v>
      </c>
      <c r="CB110" s="889"/>
      <c r="CC110" s="889"/>
      <c r="CD110" s="889"/>
      <c r="CE110" s="889"/>
      <c r="CF110" s="913">
        <v>204.3</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409</v>
      </c>
      <c r="DM110" s="889"/>
      <c r="DN110" s="889"/>
      <c r="DO110" s="889"/>
      <c r="DP110" s="889"/>
      <c r="DQ110" s="889">
        <v>2416757</v>
      </c>
      <c r="DR110" s="889"/>
      <c r="DS110" s="889"/>
      <c r="DT110" s="889"/>
      <c r="DU110" s="889"/>
      <c r="DV110" s="890">
        <v>6.6</v>
      </c>
      <c r="DW110" s="890"/>
      <c r="DX110" s="890"/>
      <c r="DY110" s="890"/>
      <c r="DZ110" s="891"/>
    </row>
    <row r="111" spans="1:131" s="247"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409</v>
      </c>
      <c r="AB111" s="970"/>
      <c r="AC111" s="970"/>
      <c r="AD111" s="970"/>
      <c r="AE111" s="971"/>
      <c r="AF111" s="972" t="s">
        <v>409</v>
      </c>
      <c r="AG111" s="970"/>
      <c r="AH111" s="970"/>
      <c r="AI111" s="970"/>
      <c r="AJ111" s="971"/>
      <c r="AK111" s="972" t="s">
        <v>409</v>
      </c>
      <c r="AL111" s="970"/>
      <c r="AM111" s="970"/>
      <c r="AN111" s="970"/>
      <c r="AO111" s="971"/>
      <c r="AP111" s="973" t="s">
        <v>409</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v>1314493</v>
      </c>
      <c r="BR111" s="861"/>
      <c r="BS111" s="861"/>
      <c r="BT111" s="861"/>
      <c r="BU111" s="861"/>
      <c r="BV111" s="861">
        <v>559060</v>
      </c>
      <c r="BW111" s="861"/>
      <c r="BX111" s="861"/>
      <c r="BY111" s="861"/>
      <c r="BZ111" s="861"/>
      <c r="CA111" s="861">
        <v>4079667</v>
      </c>
      <c r="CB111" s="861"/>
      <c r="CC111" s="861"/>
      <c r="CD111" s="861"/>
      <c r="CE111" s="861"/>
      <c r="CF111" s="922">
        <v>11.2</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130</v>
      </c>
      <c r="DH111" s="861"/>
      <c r="DI111" s="861"/>
      <c r="DJ111" s="861"/>
      <c r="DK111" s="861"/>
      <c r="DL111" s="861" t="s">
        <v>130</v>
      </c>
      <c r="DM111" s="861"/>
      <c r="DN111" s="861"/>
      <c r="DO111" s="861"/>
      <c r="DP111" s="861"/>
      <c r="DQ111" s="861" t="s">
        <v>130</v>
      </c>
      <c r="DR111" s="861"/>
      <c r="DS111" s="861"/>
      <c r="DT111" s="861"/>
      <c r="DU111" s="861"/>
      <c r="DV111" s="838" t="s">
        <v>409</v>
      </c>
      <c r="DW111" s="838"/>
      <c r="DX111" s="838"/>
      <c r="DY111" s="838"/>
      <c r="DZ111" s="839"/>
    </row>
    <row r="112" spans="1:131" s="247" customFormat="1" ht="26.25" customHeight="1" x14ac:dyDescent="0.15">
      <c r="A112" s="963" t="s">
        <v>447</v>
      </c>
      <c r="B112" s="964"/>
      <c r="C112" s="794" t="s">
        <v>448</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130</v>
      </c>
      <c r="AB112" s="824"/>
      <c r="AC112" s="824"/>
      <c r="AD112" s="824"/>
      <c r="AE112" s="825"/>
      <c r="AF112" s="826" t="s">
        <v>449</v>
      </c>
      <c r="AG112" s="824"/>
      <c r="AH112" s="824"/>
      <c r="AI112" s="824"/>
      <c r="AJ112" s="825"/>
      <c r="AK112" s="826" t="s">
        <v>409</v>
      </c>
      <c r="AL112" s="824"/>
      <c r="AM112" s="824"/>
      <c r="AN112" s="824"/>
      <c r="AO112" s="825"/>
      <c r="AP112" s="871" t="s">
        <v>130</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11296673</v>
      </c>
      <c r="BR112" s="861"/>
      <c r="BS112" s="861"/>
      <c r="BT112" s="861"/>
      <c r="BU112" s="861"/>
      <c r="BV112" s="861">
        <v>10065527</v>
      </c>
      <c r="BW112" s="861"/>
      <c r="BX112" s="861"/>
      <c r="BY112" s="861"/>
      <c r="BZ112" s="861"/>
      <c r="CA112" s="861">
        <v>8578443</v>
      </c>
      <c r="CB112" s="861"/>
      <c r="CC112" s="861"/>
      <c r="CD112" s="861"/>
      <c r="CE112" s="861"/>
      <c r="CF112" s="922">
        <v>23.5</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130</v>
      </c>
      <c r="DH112" s="861"/>
      <c r="DI112" s="861"/>
      <c r="DJ112" s="861"/>
      <c r="DK112" s="861"/>
      <c r="DL112" s="861" t="s">
        <v>130</v>
      </c>
      <c r="DM112" s="861"/>
      <c r="DN112" s="861"/>
      <c r="DO112" s="861"/>
      <c r="DP112" s="861"/>
      <c r="DQ112" s="861" t="s">
        <v>409</v>
      </c>
      <c r="DR112" s="861"/>
      <c r="DS112" s="861"/>
      <c r="DT112" s="861"/>
      <c r="DU112" s="861"/>
      <c r="DV112" s="838" t="s">
        <v>452</v>
      </c>
      <c r="DW112" s="838"/>
      <c r="DX112" s="838"/>
      <c r="DY112" s="838"/>
      <c r="DZ112" s="839"/>
    </row>
    <row r="113" spans="1:130" s="247" customFormat="1" ht="26.25" customHeight="1" x14ac:dyDescent="0.15">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877902</v>
      </c>
      <c r="AB113" s="970"/>
      <c r="AC113" s="970"/>
      <c r="AD113" s="970"/>
      <c r="AE113" s="971"/>
      <c r="AF113" s="972">
        <v>676133</v>
      </c>
      <c r="AG113" s="970"/>
      <c r="AH113" s="970"/>
      <c r="AI113" s="970"/>
      <c r="AJ113" s="971"/>
      <c r="AK113" s="972">
        <v>584741</v>
      </c>
      <c r="AL113" s="970"/>
      <c r="AM113" s="970"/>
      <c r="AN113" s="970"/>
      <c r="AO113" s="971"/>
      <c r="AP113" s="973">
        <v>1.6</v>
      </c>
      <c r="AQ113" s="974"/>
      <c r="AR113" s="974"/>
      <c r="AS113" s="974"/>
      <c r="AT113" s="975"/>
      <c r="AU113" s="983"/>
      <c r="AV113" s="984"/>
      <c r="AW113" s="984"/>
      <c r="AX113" s="984"/>
      <c r="AY113" s="984"/>
      <c r="AZ113" s="859" t="s">
        <v>454</v>
      </c>
      <c r="BA113" s="794"/>
      <c r="BB113" s="794"/>
      <c r="BC113" s="794"/>
      <c r="BD113" s="794"/>
      <c r="BE113" s="794"/>
      <c r="BF113" s="794"/>
      <c r="BG113" s="794"/>
      <c r="BH113" s="794"/>
      <c r="BI113" s="794"/>
      <c r="BJ113" s="794"/>
      <c r="BK113" s="794"/>
      <c r="BL113" s="794"/>
      <c r="BM113" s="794"/>
      <c r="BN113" s="794"/>
      <c r="BO113" s="794"/>
      <c r="BP113" s="795"/>
      <c r="BQ113" s="860">
        <v>1006561</v>
      </c>
      <c r="BR113" s="861"/>
      <c r="BS113" s="861"/>
      <c r="BT113" s="861"/>
      <c r="BU113" s="861"/>
      <c r="BV113" s="861">
        <v>1136210</v>
      </c>
      <c r="BW113" s="861"/>
      <c r="BX113" s="861"/>
      <c r="BY113" s="861"/>
      <c r="BZ113" s="861"/>
      <c r="CA113" s="861">
        <v>2558835</v>
      </c>
      <c r="CB113" s="861"/>
      <c r="CC113" s="861"/>
      <c r="CD113" s="861"/>
      <c r="CE113" s="861"/>
      <c r="CF113" s="922">
        <v>7</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130</v>
      </c>
      <c r="DH113" s="824"/>
      <c r="DI113" s="824"/>
      <c r="DJ113" s="824"/>
      <c r="DK113" s="825"/>
      <c r="DL113" s="826" t="s">
        <v>130</v>
      </c>
      <c r="DM113" s="824"/>
      <c r="DN113" s="824"/>
      <c r="DO113" s="824"/>
      <c r="DP113" s="825"/>
      <c r="DQ113" s="826" t="s">
        <v>449</v>
      </c>
      <c r="DR113" s="824"/>
      <c r="DS113" s="824"/>
      <c r="DT113" s="824"/>
      <c r="DU113" s="825"/>
      <c r="DV113" s="871" t="s">
        <v>130</v>
      </c>
      <c r="DW113" s="872"/>
      <c r="DX113" s="872"/>
      <c r="DY113" s="872"/>
      <c r="DZ113" s="873"/>
    </row>
    <row r="114" spans="1:130" s="247" customFormat="1" ht="26.25" customHeight="1" x14ac:dyDescent="0.15">
      <c r="A114" s="965"/>
      <c r="B114" s="966"/>
      <c r="C114" s="794" t="s">
        <v>456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281011</v>
      </c>
      <c r="AB114" s="824"/>
      <c r="AC114" s="824"/>
      <c r="AD114" s="824"/>
      <c r="AE114" s="825"/>
      <c r="AF114" s="826">
        <v>282287</v>
      </c>
      <c r="AG114" s="824"/>
      <c r="AH114" s="824"/>
      <c r="AI114" s="824"/>
      <c r="AJ114" s="825"/>
      <c r="AK114" s="826">
        <v>267774</v>
      </c>
      <c r="AL114" s="824"/>
      <c r="AM114" s="824"/>
      <c r="AN114" s="824"/>
      <c r="AO114" s="825"/>
      <c r="AP114" s="871">
        <v>0.7</v>
      </c>
      <c r="AQ114" s="872"/>
      <c r="AR114" s="872"/>
      <c r="AS114" s="872"/>
      <c r="AT114" s="873"/>
      <c r="AU114" s="983"/>
      <c r="AV114" s="984"/>
      <c r="AW114" s="984"/>
      <c r="AX114" s="984"/>
      <c r="AY114" s="984"/>
      <c r="AZ114" s="859" t="s">
        <v>457</v>
      </c>
      <c r="BA114" s="794"/>
      <c r="BB114" s="794"/>
      <c r="BC114" s="794"/>
      <c r="BD114" s="794"/>
      <c r="BE114" s="794"/>
      <c r="BF114" s="794"/>
      <c r="BG114" s="794"/>
      <c r="BH114" s="794"/>
      <c r="BI114" s="794"/>
      <c r="BJ114" s="794"/>
      <c r="BK114" s="794"/>
      <c r="BL114" s="794"/>
      <c r="BM114" s="794"/>
      <c r="BN114" s="794"/>
      <c r="BO114" s="794"/>
      <c r="BP114" s="795"/>
      <c r="BQ114" s="860">
        <v>9716260</v>
      </c>
      <c r="BR114" s="861"/>
      <c r="BS114" s="861"/>
      <c r="BT114" s="861"/>
      <c r="BU114" s="861"/>
      <c r="BV114" s="861">
        <v>9102029</v>
      </c>
      <c r="BW114" s="861"/>
      <c r="BX114" s="861"/>
      <c r="BY114" s="861"/>
      <c r="BZ114" s="861"/>
      <c r="CA114" s="861">
        <v>8922487</v>
      </c>
      <c r="CB114" s="861"/>
      <c r="CC114" s="861"/>
      <c r="CD114" s="861"/>
      <c r="CE114" s="861"/>
      <c r="CF114" s="922">
        <v>24.5</v>
      </c>
      <c r="CG114" s="923"/>
      <c r="CH114" s="923"/>
      <c r="CI114" s="923"/>
      <c r="CJ114" s="923"/>
      <c r="CK114" s="978"/>
      <c r="CL114" s="865"/>
      <c r="CM114" s="868" t="s">
        <v>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452</v>
      </c>
      <c r="DH114" s="824"/>
      <c r="DI114" s="824"/>
      <c r="DJ114" s="824"/>
      <c r="DK114" s="825"/>
      <c r="DL114" s="826" t="s">
        <v>130</v>
      </c>
      <c r="DM114" s="824"/>
      <c r="DN114" s="824"/>
      <c r="DO114" s="824"/>
      <c r="DP114" s="825"/>
      <c r="DQ114" s="826" t="s">
        <v>130</v>
      </c>
      <c r="DR114" s="824"/>
      <c r="DS114" s="824"/>
      <c r="DT114" s="824"/>
      <c r="DU114" s="825"/>
      <c r="DV114" s="871" t="s">
        <v>130</v>
      </c>
      <c r="DW114" s="872"/>
      <c r="DX114" s="872"/>
      <c r="DY114" s="872"/>
      <c r="DZ114" s="873"/>
    </row>
    <row r="115" spans="1:130" s="247" customFormat="1" ht="26.25" customHeight="1" x14ac:dyDescent="0.15">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9631</v>
      </c>
      <c r="AB115" s="970"/>
      <c r="AC115" s="970"/>
      <c r="AD115" s="970"/>
      <c r="AE115" s="971"/>
      <c r="AF115" s="972">
        <v>4971</v>
      </c>
      <c r="AG115" s="970"/>
      <c r="AH115" s="970"/>
      <c r="AI115" s="970"/>
      <c r="AJ115" s="971"/>
      <c r="AK115" s="972">
        <v>3902</v>
      </c>
      <c r="AL115" s="970"/>
      <c r="AM115" s="970"/>
      <c r="AN115" s="970"/>
      <c r="AO115" s="971"/>
      <c r="AP115" s="973">
        <v>0</v>
      </c>
      <c r="AQ115" s="974"/>
      <c r="AR115" s="974"/>
      <c r="AS115" s="974"/>
      <c r="AT115" s="975"/>
      <c r="AU115" s="983"/>
      <c r="AV115" s="984"/>
      <c r="AW115" s="984"/>
      <c r="AX115" s="984"/>
      <c r="AY115" s="984"/>
      <c r="AZ115" s="859" t="s">
        <v>460</v>
      </c>
      <c r="BA115" s="794"/>
      <c r="BB115" s="794"/>
      <c r="BC115" s="794"/>
      <c r="BD115" s="794"/>
      <c r="BE115" s="794"/>
      <c r="BF115" s="794"/>
      <c r="BG115" s="794"/>
      <c r="BH115" s="794"/>
      <c r="BI115" s="794"/>
      <c r="BJ115" s="794"/>
      <c r="BK115" s="794"/>
      <c r="BL115" s="794"/>
      <c r="BM115" s="794"/>
      <c r="BN115" s="794"/>
      <c r="BO115" s="794"/>
      <c r="BP115" s="795"/>
      <c r="BQ115" s="860" t="s">
        <v>461</v>
      </c>
      <c r="BR115" s="861"/>
      <c r="BS115" s="861"/>
      <c r="BT115" s="861"/>
      <c r="BU115" s="861"/>
      <c r="BV115" s="861" t="s">
        <v>130</v>
      </c>
      <c r="BW115" s="861"/>
      <c r="BX115" s="861"/>
      <c r="BY115" s="861"/>
      <c r="BZ115" s="861"/>
      <c r="CA115" s="861" t="s">
        <v>130</v>
      </c>
      <c r="CB115" s="861"/>
      <c r="CC115" s="861"/>
      <c r="CD115" s="861"/>
      <c r="CE115" s="861"/>
      <c r="CF115" s="922" t="s">
        <v>130</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1295593</v>
      </c>
      <c r="DH115" s="824"/>
      <c r="DI115" s="824"/>
      <c r="DJ115" s="824"/>
      <c r="DK115" s="825"/>
      <c r="DL115" s="826">
        <v>547558</v>
      </c>
      <c r="DM115" s="824"/>
      <c r="DN115" s="824"/>
      <c r="DO115" s="824"/>
      <c r="DP115" s="825"/>
      <c r="DQ115" s="826">
        <v>1656262</v>
      </c>
      <c r="DR115" s="824"/>
      <c r="DS115" s="824"/>
      <c r="DT115" s="824"/>
      <c r="DU115" s="825"/>
      <c r="DV115" s="871">
        <v>4.5</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130</v>
      </c>
      <c r="AB116" s="824"/>
      <c r="AC116" s="824"/>
      <c r="AD116" s="824"/>
      <c r="AE116" s="825"/>
      <c r="AF116" s="826" t="s">
        <v>130</v>
      </c>
      <c r="AG116" s="824"/>
      <c r="AH116" s="824"/>
      <c r="AI116" s="824"/>
      <c r="AJ116" s="825"/>
      <c r="AK116" s="826" t="s">
        <v>452</v>
      </c>
      <c r="AL116" s="824"/>
      <c r="AM116" s="824"/>
      <c r="AN116" s="824"/>
      <c r="AO116" s="825"/>
      <c r="AP116" s="871" t="s">
        <v>130</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130</v>
      </c>
      <c r="BW116" s="861"/>
      <c r="BX116" s="861"/>
      <c r="BY116" s="861"/>
      <c r="BZ116" s="861"/>
      <c r="CA116" s="861" t="s">
        <v>130</v>
      </c>
      <c r="CB116" s="861"/>
      <c r="CC116" s="861"/>
      <c r="CD116" s="861"/>
      <c r="CE116" s="861"/>
      <c r="CF116" s="922" t="s">
        <v>409</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449</v>
      </c>
      <c r="DH116" s="824"/>
      <c r="DI116" s="824"/>
      <c r="DJ116" s="824"/>
      <c r="DK116" s="825"/>
      <c r="DL116" s="826" t="s">
        <v>130</v>
      </c>
      <c r="DM116" s="824"/>
      <c r="DN116" s="824"/>
      <c r="DO116" s="824"/>
      <c r="DP116" s="825"/>
      <c r="DQ116" s="826" t="s">
        <v>449</v>
      </c>
      <c r="DR116" s="824"/>
      <c r="DS116" s="824"/>
      <c r="DT116" s="824"/>
      <c r="DU116" s="825"/>
      <c r="DV116" s="871" t="s">
        <v>466</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467</v>
      </c>
      <c r="Z117" s="950"/>
      <c r="AA117" s="955">
        <v>9267120</v>
      </c>
      <c r="AB117" s="956"/>
      <c r="AC117" s="956"/>
      <c r="AD117" s="956"/>
      <c r="AE117" s="957"/>
      <c r="AF117" s="958">
        <v>9390585</v>
      </c>
      <c r="AG117" s="956"/>
      <c r="AH117" s="956"/>
      <c r="AI117" s="956"/>
      <c r="AJ117" s="957"/>
      <c r="AK117" s="958">
        <v>9717825</v>
      </c>
      <c r="AL117" s="956"/>
      <c r="AM117" s="956"/>
      <c r="AN117" s="956"/>
      <c r="AO117" s="957"/>
      <c r="AP117" s="959"/>
      <c r="AQ117" s="960"/>
      <c r="AR117" s="960"/>
      <c r="AS117" s="960"/>
      <c r="AT117" s="961"/>
      <c r="AU117" s="983"/>
      <c r="AV117" s="984"/>
      <c r="AW117" s="984"/>
      <c r="AX117" s="984"/>
      <c r="AY117" s="984"/>
      <c r="AZ117" s="910" t="s">
        <v>468</v>
      </c>
      <c r="BA117" s="911"/>
      <c r="BB117" s="911"/>
      <c r="BC117" s="911"/>
      <c r="BD117" s="911"/>
      <c r="BE117" s="911"/>
      <c r="BF117" s="911"/>
      <c r="BG117" s="911"/>
      <c r="BH117" s="911"/>
      <c r="BI117" s="911"/>
      <c r="BJ117" s="911"/>
      <c r="BK117" s="911"/>
      <c r="BL117" s="911"/>
      <c r="BM117" s="911"/>
      <c r="BN117" s="911"/>
      <c r="BO117" s="911"/>
      <c r="BP117" s="912"/>
      <c r="BQ117" s="860" t="s">
        <v>449</v>
      </c>
      <c r="BR117" s="861"/>
      <c r="BS117" s="861"/>
      <c r="BT117" s="861"/>
      <c r="BU117" s="861"/>
      <c r="BV117" s="861" t="s">
        <v>449</v>
      </c>
      <c r="BW117" s="861"/>
      <c r="BX117" s="861"/>
      <c r="BY117" s="861"/>
      <c r="BZ117" s="861"/>
      <c r="CA117" s="861" t="s">
        <v>130</v>
      </c>
      <c r="CB117" s="861"/>
      <c r="CC117" s="861"/>
      <c r="CD117" s="861"/>
      <c r="CE117" s="861"/>
      <c r="CF117" s="922" t="s">
        <v>130</v>
      </c>
      <c r="CG117" s="923"/>
      <c r="CH117" s="923"/>
      <c r="CI117" s="923"/>
      <c r="CJ117" s="923"/>
      <c r="CK117" s="978"/>
      <c r="CL117" s="865"/>
      <c r="CM117" s="868" t="s">
        <v>469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449</v>
      </c>
      <c r="DH117" s="824"/>
      <c r="DI117" s="824"/>
      <c r="DJ117" s="824"/>
      <c r="DK117" s="825"/>
      <c r="DL117" s="826" t="s">
        <v>130</v>
      </c>
      <c r="DM117" s="824"/>
      <c r="DN117" s="824"/>
      <c r="DO117" s="824"/>
      <c r="DP117" s="825"/>
      <c r="DQ117" s="826" t="s">
        <v>130</v>
      </c>
      <c r="DR117" s="824"/>
      <c r="DS117" s="824"/>
      <c r="DT117" s="824"/>
      <c r="DU117" s="825"/>
      <c r="DV117" s="871" t="s">
        <v>461</v>
      </c>
      <c r="DW117" s="872"/>
      <c r="DX117" s="872"/>
      <c r="DY117" s="872"/>
      <c r="DZ117" s="873"/>
    </row>
    <row r="118" spans="1:130" s="247"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309</v>
      </c>
      <c r="AG118" s="949"/>
      <c r="AH118" s="949"/>
      <c r="AI118" s="949"/>
      <c r="AJ118" s="950"/>
      <c r="AK118" s="951" t="s">
        <v>308</v>
      </c>
      <c r="AL118" s="949"/>
      <c r="AM118" s="949"/>
      <c r="AN118" s="949"/>
      <c r="AO118" s="950"/>
      <c r="AP118" s="952" t="s">
        <v>438</v>
      </c>
      <c r="AQ118" s="953"/>
      <c r="AR118" s="953"/>
      <c r="AS118" s="953"/>
      <c r="AT118" s="954"/>
      <c r="AU118" s="983"/>
      <c r="AV118" s="984"/>
      <c r="AW118" s="984"/>
      <c r="AX118" s="984"/>
      <c r="AY118" s="984"/>
      <c r="AZ118" s="926" t="s">
        <v>470</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130</v>
      </c>
      <c r="BW118" s="892"/>
      <c r="BX118" s="892"/>
      <c r="BY118" s="892"/>
      <c r="BZ118" s="892"/>
      <c r="CA118" s="892" t="s">
        <v>130</v>
      </c>
      <c r="CB118" s="892"/>
      <c r="CC118" s="892"/>
      <c r="CD118" s="892"/>
      <c r="CE118" s="892"/>
      <c r="CF118" s="922" t="s">
        <v>130</v>
      </c>
      <c r="CG118" s="923"/>
      <c r="CH118" s="923"/>
      <c r="CI118" s="923"/>
      <c r="CJ118" s="923"/>
      <c r="CK118" s="978"/>
      <c r="CL118" s="865"/>
      <c r="CM118" s="868" t="s">
        <v>471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409</v>
      </c>
      <c r="DH118" s="824"/>
      <c r="DI118" s="824"/>
      <c r="DJ118" s="824"/>
      <c r="DK118" s="825"/>
      <c r="DL118" s="826" t="s">
        <v>461</v>
      </c>
      <c r="DM118" s="824"/>
      <c r="DN118" s="824"/>
      <c r="DO118" s="824"/>
      <c r="DP118" s="825"/>
      <c r="DQ118" s="826" t="s">
        <v>130</v>
      </c>
      <c r="DR118" s="824"/>
      <c r="DS118" s="824"/>
      <c r="DT118" s="824"/>
      <c r="DU118" s="825"/>
      <c r="DV118" s="871" t="s">
        <v>130</v>
      </c>
      <c r="DW118" s="872"/>
      <c r="DX118" s="872"/>
      <c r="DY118" s="872"/>
      <c r="DZ118" s="873"/>
    </row>
    <row r="119" spans="1:130" s="247"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130</v>
      </c>
      <c r="AG119" s="942"/>
      <c r="AH119" s="942"/>
      <c r="AI119" s="942"/>
      <c r="AJ119" s="943"/>
      <c r="AK119" s="944" t="s">
        <v>472</v>
      </c>
      <c r="AL119" s="942"/>
      <c r="AM119" s="942"/>
      <c r="AN119" s="942"/>
      <c r="AO119" s="943"/>
      <c r="AP119" s="945" t="s">
        <v>472</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473</v>
      </c>
      <c r="BP119" s="925"/>
      <c r="BQ119" s="929">
        <v>101896120</v>
      </c>
      <c r="BR119" s="892"/>
      <c r="BS119" s="892"/>
      <c r="BT119" s="892"/>
      <c r="BU119" s="892"/>
      <c r="BV119" s="892">
        <v>97995283</v>
      </c>
      <c r="BW119" s="892"/>
      <c r="BX119" s="892"/>
      <c r="BY119" s="892"/>
      <c r="BZ119" s="892"/>
      <c r="CA119" s="892">
        <v>98658225</v>
      </c>
      <c r="CB119" s="892"/>
      <c r="CC119" s="892"/>
      <c r="CD119" s="892"/>
      <c r="CE119" s="892"/>
      <c r="CF119" s="790"/>
      <c r="CG119" s="791"/>
      <c r="CH119" s="791"/>
      <c r="CI119" s="791"/>
      <c r="CJ119" s="881"/>
      <c r="CK119" s="979"/>
      <c r="CL119" s="867"/>
      <c r="CM119" s="885" t="s">
        <v>474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18900</v>
      </c>
      <c r="DH119" s="807"/>
      <c r="DI119" s="807"/>
      <c r="DJ119" s="807"/>
      <c r="DK119" s="808"/>
      <c r="DL119" s="809">
        <v>11502</v>
      </c>
      <c r="DM119" s="807"/>
      <c r="DN119" s="807"/>
      <c r="DO119" s="807"/>
      <c r="DP119" s="808"/>
      <c r="DQ119" s="809">
        <v>6648</v>
      </c>
      <c r="DR119" s="807"/>
      <c r="DS119" s="807"/>
      <c r="DT119" s="807"/>
      <c r="DU119" s="808"/>
      <c r="DV119" s="895">
        <v>0</v>
      </c>
      <c r="DW119" s="896"/>
      <c r="DX119" s="896"/>
      <c r="DY119" s="896"/>
      <c r="DZ119" s="897"/>
    </row>
    <row r="120" spans="1:130" s="247" customFormat="1" ht="26.25" customHeight="1" x14ac:dyDescent="0.15">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475</v>
      </c>
      <c r="AG120" s="824"/>
      <c r="AH120" s="824"/>
      <c r="AI120" s="824"/>
      <c r="AJ120" s="825"/>
      <c r="AK120" s="826" t="s">
        <v>130</v>
      </c>
      <c r="AL120" s="824"/>
      <c r="AM120" s="824"/>
      <c r="AN120" s="824"/>
      <c r="AO120" s="825"/>
      <c r="AP120" s="871" t="s">
        <v>452</v>
      </c>
      <c r="AQ120" s="872"/>
      <c r="AR120" s="872"/>
      <c r="AS120" s="872"/>
      <c r="AT120" s="873"/>
      <c r="AU120" s="930" t="s">
        <v>476</v>
      </c>
      <c r="AV120" s="931"/>
      <c r="AW120" s="931"/>
      <c r="AX120" s="931"/>
      <c r="AY120" s="932"/>
      <c r="AZ120" s="907" t="s">
        <v>477</v>
      </c>
      <c r="BA120" s="852"/>
      <c r="BB120" s="852"/>
      <c r="BC120" s="852"/>
      <c r="BD120" s="852"/>
      <c r="BE120" s="852"/>
      <c r="BF120" s="852"/>
      <c r="BG120" s="852"/>
      <c r="BH120" s="852"/>
      <c r="BI120" s="852"/>
      <c r="BJ120" s="852"/>
      <c r="BK120" s="852"/>
      <c r="BL120" s="852"/>
      <c r="BM120" s="852"/>
      <c r="BN120" s="852"/>
      <c r="BO120" s="852"/>
      <c r="BP120" s="853"/>
      <c r="BQ120" s="908">
        <v>27891638</v>
      </c>
      <c r="BR120" s="889"/>
      <c r="BS120" s="889"/>
      <c r="BT120" s="889"/>
      <c r="BU120" s="889"/>
      <c r="BV120" s="889">
        <v>27883668</v>
      </c>
      <c r="BW120" s="889"/>
      <c r="BX120" s="889"/>
      <c r="BY120" s="889"/>
      <c r="BZ120" s="889"/>
      <c r="CA120" s="889">
        <v>28189004</v>
      </c>
      <c r="CB120" s="889"/>
      <c r="CC120" s="889"/>
      <c r="CD120" s="889"/>
      <c r="CE120" s="889"/>
      <c r="CF120" s="913">
        <v>77.3</v>
      </c>
      <c r="CG120" s="914"/>
      <c r="CH120" s="914"/>
      <c r="CI120" s="914"/>
      <c r="CJ120" s="914"/>
      <c r="CK120" s="915" t="s">
        <v>478</v>
      </c>
      <c r="CL120" s="899"/>
      <c r="CM120" s="899"/>
      <c r="CN120" s="899"/>
      <c r="CO120" s="900"/>
      <c r="CP120" s="919" t="s">
        <v>479</v>
      </c>
      <c r="CQ120" s="920"/>
      <c r="CR120" s="920"/>
      <c r="CS120" s="920"/>
      <c r="CT120" s="920"/>
      <c r="CU120" s="920"/>
      <c r="CV120" s="920"/>
      <c r="CW120" s="920"/>
      <c r="CX120" s="920"/>
      <c r="CY120" s="920"/>
      <c r="CZ120" s="920"/>
      <c r="DA120" s="920"/>
      <c r="DB120" s="920"/>
      <c r="DC120" s="920"/>
      <c r="DD120" s="920"/>
      <c r="DE120" s="920"/>
      <c r="DF120" s="921"/>
      <c r="DG120" s="908">
        <v>10365993</v>
      </c>
      <c r="DH120" s="889"/>
      <c r="DI120" s="889"/>
      <c r="DJ120" s="889"/>
      <c r="DK120" s="889"/>
      <c r="DL120" s="889">
        <v>9222891</v>
      </c>
      <c r="DM120" s="889"/>
      <c r="DN120" s="889"/>
      <c r="DO120" s="889"/>
      <c r="DP120" s="889"/>
      <c r="DQ120" s="889">
        <v>7796924</v>
      </c>
      <c r="DR120" s="889"/>
      <c r="DS120" s="889"/>
      <c r="DT120" s="889"/>
      <c r="DU120" s="889"/>
      <c r="DV120" s="890">
        <v>21.4</v>
      </c>
      <c r="DW120" s="890"/>
      <c r="DX120" s="890"/>
      <c r="DY120" s="890"/>
      <c r="DZ120" s="891"/>
    </row>
    <row r="121" spans="1:130" s="247" customFormat="1" ht="26.25" customHeight="1" x14ac:dyDescent="0.15">
      <c r="A121" s="864"/>
      <c r="B121" s="865"/>
      <c r="C121" s="910" t="s">
        <v>480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409</v>
      </c>
      <c r="AB121" s="824"/>
      <c r="AC121" s="824"/>
      <c r="AD121" s="824"/>
      <c r="AE121" s="825"/>
      <c r="AF121" s="826" t="s">
        <v>130</v>
      </c>
      <c r="AG121" s="824"/>
      <c r="AH121" s="824"/>
      <c r="AI121" s="824"/>
      <c r="AJ121" s="825"/>
      <c r="AK121" s="826" t="s">
        <v>130</v>
      </c>
      <c r="AL121" s="824"/>
      <c r="AM121" s="824"/>
      <c r="AN121" s="824"/>
      <c r="AO121" s="825"/>
      <c r="AP121" s="871" t="s">
        <v>130</v>
      </c>
      <c r="AQ121" s="872"/>
      <c r="AR121" s="872"/>
      <c r="AS121" s="872"/>
      <c r="AT121" s="873"/>
      <c r="AU121" s="933"/>
      <c r="AV121" s="934"/>
      <c r="AW121" s="934"/>
      <c r="AX121" s="934"/>
      <c r="AY121" s="935"/>
      <c r="AZ121" s="859" t="s">
        <v>481</v>
      </c>
      <c r="BA121" s="794"/>
      <c r="BB121" s="794"/>
      <c r="BC121" s="794"/>
      <c r="BD121" s="794"/>
      <c r="BE121" s="794"/>
      <c r="BF121" s="794"/>
      <c r="BG121" s="794"/>
      <c r="BH121" s="794"/>
      <c r="BI121" s="794"/>
      <c r="BJ121" s="794"/>
      <c r="BK121" s="794"/>
      <c r="BL121" s="794"/>
      <c r="BM121" s="794"/>
      <c r="BN121" s="794"/>
      <c r="BO121" s="794"/>
      <c r="BP121" s="795"/>
      <c r="BQ121" s="860">
        <v>11982287</v>
      </c>
      <c r="BR121" s="861"/>
      <c r="BS121" s="861"/>
      <c r="BT121" s="861"/>
      <c r="BU121" s="861"/>
      <c r="BV121" s="861">
        <v>10773208</v>
      </c>
      <c r="BW121" s="861"/>
      <c r="BX121" s="861"/>
      <c r="BY121" s="861"/>
      <c r="BZ121" s="861"/>
      <c r="CA121" s="861">
        <v>10009891</v>
      </c>
      <c r="CB121" s="861"/>
      <c r="CC121" s="861"/>
      <c r="CD121" s="861"/>
      <c r="CE121" s="861"/>
      <c r="CF121" s="922">
        <v>27.4</v>
      </c>
      <c r="CG121" s="923"/>
      <c r="CH121" s="923"/>
      <c r="CI121" s="923"/>
      <c r="CJ121" s="923"/>
      <c r="CK121" s="916"/>
      <c r="CL121" s="902"/>
      <c r="CM121" s="902"/>
      <c r="CN121" s="902"/>
      <c r="CO121" s="903"/>
      <c r="CP121" s="882" t="s">
        <v>410</v>
      </c>
      <c r="CQ121" s="883"/>
      <c r="CR121" s="883"/>
      <c r="CS121" s="883"/>
      <c r="CT121" s="883"/>
      <c r="CU121" s="883"/>
      <c r="CV121" s="883"/>
      <c r="CW121" s="883"/>
      <c r="CX121" s="883"/>
      <c r="CY121" s="883"/>
      <c r="CZ121" s="883"/>
      <c r="DA121" s="883"/>
      <c r="DB121" s="883"/>
      <c r="DC121" s="883"/>
      <c r="DD121" s="883"/>
      <c r="DE121" s="883"/>
      <c r="DF121" s="884"/>
      <c r="DG121" s="860">
        <v>847848</v>
      </c>
      <c r="DH121" s="861"/>
      <c r="DI121" s="861"/>
      <c r="DJ121" s="861"/>
      <c r="DK121" s="861"/>
      <c r="DL121" s="861">
        <v>772730</v>
      </c>
      <c r="DM121" s="861"/>
      <c r="DN121" s="861"/>
      <c r="DO121" s="861"/>
      <c r="DP121" s="861"/>
      <c r="DQ121" s="861">
        <v>723439</v>
      </c>
      <c r="DR121" s="861"/>
      <c r="DS121" s="861"/>
      <c r="DT121" s="861"/>
      <c r="DU121" s="861"/>
      <c r="DV121" s="838">
        <v>2</v>
      </c>
      <c r="DW121" s="838"/>
      <c r="DX121" s="838"/>
      <c r="DY121" s="838"/>
      <c r="DZ121" s="839"/>
    </row>
    <row r="122" spans="1:130" s="247" customFormat="1" ht="26.25" customHeight="1" x14ac:dyDescent="0.15">
      <c r="A122" s="864"/>
      <c r="B122" s="865"/>
      <c r="C122" s="868" t="s">
        <v>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449</v>
      </c>
      <c r="AB122" s="824"/>
      <c r="AC122" s="824"/>
      <c r="AD122" s="824"/>
      <c r="AE122" s="825"/>
      <c r="AF122" s="826" t="s">
        <v>452</v>
      </c>
      <c r="AG122" s="824"/>
      <c r="AH122" s="824"/>
      <c r="AI122" s="824"/>
      <c r="AJ122" s="825"/>
      <c r="AK122" s="826" t="s">
        <v>130</v>
      </c>
      <c r="AL122" s="824"/>
      <c r="AM122" s="824"/>
      <c r="AN122" s="824"/>
      <c r="AO122" s="825"/>
      <c r="AP122" s="871" t="s">
        <v>130</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79274036</v>
      </c>
      <c r="BR122" s="892"/>
      <c r="BS122" s="892"/>
      <c r="BT122" s="892"/>
      <c r="BU122" s="892"/>
      <c r="BV122" s="892">
        <v>76483352</v>
      </c>
      <c r="BW122" s="892"/>
      <c r="BX122" s="892"/>
      <c r="BY122" s="892"/>
      <c r="BZ122" s="892"/>
      <c r="CA122" s="892">
        <v>73557610</v>
      </c>
      <c r="CB122" s="892"/>
      <c r="CC122" s="892"/>
      <c r="CD122" s="892"/>
      <c r="CE122" s="892"/>
      <c r="CF122" s="893">
        <v>201.7</v>
      </c>
      <c r="CG122" s="894"/>
      <c r="CH122" s="894"/>
      <c r="CI122" s="894"/>
      <c r="CJ122" s="894"/>
      <c r="CK122" s="916"/>
      <c r="CL122" s="902"/>
      <c r="CM122" s="902"/>
      <c r="CN122" s="902"/>
      <c r="CO122" s="903"/>
      <c r="CP122" s="882" t="s">
        <v>483</v>
      </c>
      <c r="CQ122" s="883"/>
      <c r="CR122" s="883"/>
      <c r="CS122" s="883"/>
      <c r="CT122" s="883"/>
      <c r="CU122" s="883"/>
      <c r="CV122" s="883"/>
      <c r="CW122" s="883"/>
      <c r="CX122" s="883"/>
      <c r="CY122" s="883"/>
      <c r="CZ122" s="883"/>
      <c r="DA122" s="883"/>
      <c r="DB122" s="883"/>
      <c r="DC122" s="883"/>
      <c r="DD122" s="883"/>
      <c r="DE122" s="883"/>
      <c r="DF122" s="884"/>
      <c r="DG122" s="860">
        <v>61671</v>
      </c>
      <c r="DH122" s="861"/>
      <c r="DI122" s="861"/>
      <c r="DJ122" s="861"/>
      <c r="DK122" s="861"/>
      <c r="DL122" s="861">
        <v>50226</v>
      </c>
      <c r="DM122" s="861"/>
      <c r="DN122" s="861"/>
      <c r="DO122" s="861"/>
      <c r="DP122" s="861"/>
      <c r="DQ122" s="861">
        <v>39909</v>
      </c>
      <c r="DR122" s="861"/>
      <c r="DS122" s="861"/>
      <c r="DT122" s="861"/>
      <c r="DU122" s="861"/>
      <c r="DV122" s="838">
        <v>0.1</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130</v>
      </c>
      <c r="AG123" s="824"/>
      <c r="AH123" s="824"/>
      <c r="AI123" s="824"/>
      <c r="AJ123" s="825"/>
      <c r="AK123" s="826" t="s">
        <v>130</v>
      </c>
      <c r="AL123" s="824"/>
      <c r="AM123" s="824"/>
      <c r="AN123" s="824"/>
      <c r="AO123" s="825"/>
      <c r="AP123" s="871" t="s">
        <v>409</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484</v>
      </c>
      <c r="BP123" s="925"/>
      <c r="BQ123" s="879">
        <v>119147961</v>
      </c>
      <c r="BR123" s="880"/>
      <c r="BS123" s="880"/>
      <c r="BT123" s="880"/>
      <c r="BU123" s="880"/>
      <c r="BV123" s="880">
        <v>115140228</v>
      </c>
      <c r="BW123" s="880"/>
      <c r="BX123" s="880"/>
      <c r="BY123" s="880"/>
      <c r="BZ123" s="880"/>
      <c r="CA123" s="880">
        <v>111756505</v>
      </c>
      <c r="CB123" s="880"/>
      <c r="CC123" s="880"/>
      <c r="CD123" s="880"/>
      <c r="CE123" s="880"/>
      <c r="CF123" s="790"/>
      <c r="CG123" s="791"/>
      <c r="CH123" s="791"/>
      <c r="CI123" s="791"/>
      <c r="CJ123" s="881"/>
      <c r="CK123" s="916"/>
      <c r="CL123" s="902"/>
      <c r="CM123" s="902"/>
      <c r="CN123" s="902"/>
      <c r="CO123" s="903"/>
      <c r="CP123" s="882" t="s">
        <v>485</v>
      </c>
      <c r="CQ123" s="883"/>
      <c r="CR123" s="883"/>
      <c r="CS123" s="883"/>
      <c r="CT123" s="883"/>
      <c r="CU123" s="883"/>
      <c r="CV123" s="883"/>
      <c r="CW123" s="883"/>
      <c r="CX123" s="883"/>
      <c r="CY123" s="883"/>
      <c r="CZ123" s="883"/>
      <c r="DA123" s="883"/>
      <c r="DB123" s="883"/>
      <c r="DC123" s="883"/>
      <c r="DD123" s="883"/>
      <c r="DE123" s="883"/>
      <c r="DF123" s="884"/>
      <c r="DG123" s="823">
        <v>21161</v>
      </c>
      <c r="DH123" s="824"/>
      <c r="DI123" s="824"/>
      <c r="DJ123" s="824"/>
      <c r="DK123" s="825"/>
      <c r="DL123" s="826">
        <v>19680</v>
      </c>
      <c r="DM123" s="824"/>
      <c r="DN123" s="824"/>
      <c r="DO123" s="824"/>
      <c r="DP123" s="825"/>
      <c r="DQ123" s="826">
        <v>18171</v>
      </c>
      <c r="DR123" s="824"/>
      <c r="DS123" s="824"/>
      <c r="DT123" s="824"/>
      <c r="DU123" s="825"/>
      <c r="DV123" s="871">
        <v>0</v>
      </c>
      <c r="DW123" s="872"/>
      <c r="DX123" s="872"/>
      <c r="DY123" s="872"/>
      <c r="DZ123" s="873"/>
    </row>
    <row r="124" spans="1:130" s="247" customFormat="1" ht="26.25" customHeight="1" thickBot="1" x14ac:dyDescent="0.2">
      <c r="A124" s="864"/>
      <c r="B124" s="865"/>
      <c r="C124" s="868" t="s">
        <v>469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130</v>
      </c>
      <c r="AG124" s="824"/>
      <c r="AH124" s="824"/>
      <c r="AI124" s="824"/>
      <c r="AJ124" s="825"/>
      <c r="AK124" s="826" t="s">
        <v>130</v>
      </c>
      <c r="AL124" s="824"/>
      <c r="AM124" s="824"/>
      <c r="AN124" s="824"/>
      <c r="AO124" s="825"/>
      <c r="AP124" s="871" t="s">
        <v>472</v>
      </c>
      <c r="AQ124" s="872"/>
      <c r="AR124" s="872"/>
      <c r="AS124" s="872"/>
      <c r="AT124" s="873"/>
      <c r="AU124" s="874" t="s">
        <v>486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449</v>
      </c>
      <c r="BR124" s="878"/>
      <c r="BS124" s="878"/>
      <c r="BT124" s="878"/>
      <c r="BU124" s="878"/>
      <c r="BV124" s="878" t="s">
        <v>130</v>
      </c>
      <c r="BW124" s="878"/>
      <c r="BX124" s="878"/>
      <c r="BY124" s="878"/>
      <c r="BZ124" s="878"/>
      <c r="CA124" s="878" t="s">
        <v>130</v>
      </c>
      <c r="CB124" s="878"/>
      <c r="CC124" s="878"/>
      <c r="CD124" s="878"/>
      <c r="CE124" s="878"/>
      <c r="CF124" s="768"/>
      <c r="CG124" s="769"/>
      <c r="CH124" s="769"/>
      <c r="CI124" s="769"/>
      <c r="CJ124" s="909"/>
      <c r="CK124" s="917"/>
      <c r="CL124" s="917"/>
      <c r="CM124" s="917"/>
      <c r="CN124" s="917"/>
      <c r="CO124" s="918"/>
      <c r="CP124" s="882" t="s">
        <v>487</v>
      </c>
      <c r="CQ124" s="883"/>
      <c r="CR124" s="883"/>
      <c r="CS124" s="883"/>
      <c r="CT124" s="883"/>
      <c r="CU124" s="883"/>
      <c r="CV124" s="883"/>
      <c r="CW124" s="883"/>
      <c r="CX124" s="883"/>
      <c r="CY124" s="883"/>
      <c r="CZ124" s="883"/>
      <c r="DA124" s="883"/>
      <c r="DB124" s="883"/>
      <c r="DC124" s="883"/>
      <c r="DD124" s="883"/>
      <c r="DE124" s="883"/>
      <c r="DF124" s="884"/>
      <c r="DG124" s="806" t="s">
        <v>130</v>
      </c>
      <c r="DH124" s="807"/>
      <c r="DI124" s="807"/>
      <c r="DJ124" s="807"/>
      <c r="DK124" s="808"/>
      <c r="DL124" s="809" t="s">
        <v>130</v>
      </c>
      <c r="DM124" s="807"/>
      <c r="DN124" s="807"/>
      <c r="DO124" s="807"/>
      <c r="DP124" s="808"/>
      <c r="DQ124" s="809" t="s">
        <v>449</v>
      </c>
      <c r="DR124" s="807"/>
      <c r="DS124" s="807"/>
      <c r="DT124" s="807"/>
      <c r="DU124" s="808"/>
      <c r="DV124" s="895" t="s">
        <v>130</v>
      </c>
      <c r="DW124" s="896"/>
      <c r="DX124" s="896"/>
      <c r="DY124" s="896"/>
      <c r="DZ124" s="897"/>
    </row>
    <row r="125" spans="1:130" s="247" customFormat="1" ht="26.25" customHeight="1" x14ac:dyDescent="0.15">
      <c r="A125" s="864"/>
      <c r="B125" s="865"/>
      <c r="C125" s="868" t="s">
        <v>471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130</v>
      </c>
      <c r="AB125" s="824"/>
      <c r="AC125" s="824"/>
      <c r="AD125" s="824"/>
      <c r="AE125" s="825"/>
      <c r="AF125" s="826" t="s">
        <v>130</v>
      </c>
      <c r="AG125" s="824"/>
      <c r="AH125" s="824"/>
      <c r="AI125" s="824"/>
      <c r="AJ125" s="825"/>
      <c r="AK125" s="826" t="s">
        <v>130</v>
      </c>
      <c r="AL125" s="824"/>
      <c r="AM125" s="824"/>
      <c r="AN125" s="824"/>
      <c r="AO125" s="825"/>
      <c r="AP125" s="871" t="s">
        <v>449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488</v>
      </c>
      <c r="CL125" s="899"/>
      <c r="CM125" s="899"/>
      <c r="CN125" s="899"/>
      <c r="CO125" s="900"/>
      <c r="CP125" s="907" t="s">
        <v>489</v>
      </c>
      <c r="CQ125" s="852"/>
      <c r="CR125" s="852"/>
      <c r="CS125" s="852"/>
      <c r="CT125" s="852"/>
      <c r="CU125" s="852"/>
      <c r="CV125" s="852"/>
      <c r="CW125" s="852"/>
      <c r="CX125" s="852"/>
      <c r="CY125" s="852"/>
      <c r="CZ125" s="852"/>
      <c r="DA125" s="852"/>
      <c r="DB125" s="852"/>
      <c r="DC125" s="852"/>
      <c r="DD125" s="852"/>
      <c r="DE125" s="852"/>
      <c r="DF125" s="853"/>
      <c r="DG125" s="908" t="s">
        <v>130</v>
      </c>
      <c r="DH125" s="889"/>
      <c r="DI125" s="889"/>
      <c r="DJ125" s="889"/>
      <c r="DK125" s="889"/>
      <c r="DL125" s="889" t="s">
        <v>130</v>
      </c>
      <c r="DM125" s="889"/>
      <c r="DN125" s="889"/>
      <c r="DO125" s="889"/>
      <c r="DP125" s="889"/>
      <c r="DQ125" s="889" t="s">
        <v>466</v>
      </c>
      <c r="DR125" s="889"/>
      <c r="DS125" s="889"/>
      <c r="DT125" s="889"/>
      <c r="DU125" s="889"/>
      <c r="DV125" s="890" t="s">
        <v>130</v>
      </c>
      <c r="DW125" s="890"/>
      <c r="DX125" s="890"/>
      <c r="DY125" s="890"/>
      <c r="DZ125" s="891"/>
    </row>
    <row r="126" spans="1:130" s="247" customFormat="1" ht="26.25" customHeight="1" thickBot="1" x14ac:dyDescent="0.2">
      <c r="A126" s="864"/>
      <c r="B126" s="865"/>
      <c r="C126" s="868" t="s">
        <v>474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9039</v>
      </c>
      <c r="AB126" s="824"/>
      <c r="AC126" s="824"/>
      <c r="AD126" s="824"/>
      <c r="AE126" s="825"/>
      <c r="AF126" s="826">
        <v>4594</v>
      </c>
      <c r="AG126" s="824"/>
      <c r="AH126" s="824"/>
      <c r="AI126" s="824"/>
      <c r="AJ126" s="825"/>
      <c r="AK126" s="826">
        <v>3731</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490</v>
      </c>
      <c r="CQ126" s="794"/>
      <c r="CR126" s="794"/>
      <c r="CS126" s="794"/>
      <c r="CT126" s="794"/>
      <c r="CU126" s="794"/>
      <c r="CV126" s="794"/>
      <c r="CW126" s="794"/>
      <c r="CX126" s="794"/>
      <c r="CY126" s="794"/>
      <c r="CZ126" s="794"/>
      <c r="DA126" s="794"/>
      <c r="DB126" s="794"/>
      <c r="DC126" s="794"/>
      <c r="DD126" s="794"/>
      <c r="DE126" s="794"/>
      <c r="DF126" s="795"/>
      <c r="DG126" s="860" t="s">
        <v>130</v>
      </c>
      <c r="DH126" s="861"/>
      <c r="DI126" s="861"/>
      <c r="DJ126" s="861"/>
      <c r="DK126" s="861"/>
      <c r="DL126" s="861" t="s">
        <v>475</v>
      </c>
      <c r="DM126" s="861"/>
      <c r="DN126" s="861"/>
      <c r="DO126" s="861"/>
      <c r="DP126" s="861"/>
      <c r="DQ126" s="861" t="s">
        <v>409</v>
      </c>
      <c r="DR126" s="861"/>
      <c r="DS126" s="861"/>
      <c r="DT126" s="861"/>
      <c r="DU126" s="861"/>
      <c r="DV126" s="838" t="s">
        <v>130</v>
      </c>
      <c r="DW126" s="838"/>
      <c r="DX126" s="838"/>
      <c r="DY126" s="838"/>
      <c r="DZ126" s="839"/>
    </row>
    <row r="127" spans="1:130" s="247" customFormat="1" ht="26.25" customHeight="1" x14ac:dyDescent="0.15">
      <c r="A127" s="866"/>
      <c r="B127" s="867"/>
      <c r="C127" s="885" t="s">
        <v>491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592</v>
      </c>
      <c r="AB127" s="824"/>
      <c r="AC127" s="824"/>
      <c r="AD127" s="824"/>
      <c r="AE127" s="825"/>
      <c r="AF127" s="826">
        <v>377</v>
      </c>
      <c r="AG127" s="824"/>
      <c r="AH127" s="824"/>
      <c r="AI127" s="824"/>
      <c r="AJ127" s="825"/>
      <c r="AK127" s="826">
        <v>171</v>
      </c>
      <c r="AL127" s="824"/>
      <c r="AM127" s="824"/>
      <c r="AN127" s="824"/>
      <c r="AO127" s="825"/>
      <c r="AP127" s="871">
        <v>0</v>
      </c>
      <c r="AQ127" s="872"/>
      <c r="AR127" s="872"/>
      <c r="AS127" s="872"/>
      <c r="AT127" s="873"/>
      <c r="AU127" s="283"/>
      <c r="AV127" s="283"/>
      <c r="AW127" s="283"/>
      <c r="AX127" s="888" t="s">
        <v>492</v>
      </c>
      <c r="AY127" s="856"/>
      <c r="AZ127" s="856"/>
      <c r="BA127" s="856"/>
      <c r="BB127" s="856"/>
      <c r="BC127" s="856"/>
      <c r="BD127" s="856"/>
      <c r="BE127" s="857"/>
      <c r="BF127" s="855" t="s">
        <v>493</v>
      </c>
      <c r="BG127" s="856"/>
      <c r="BH127" s="856"/>
      <c r="BI127" s="856"/>
      <c r="BJ127" s="856"/>
      <c r="BK127" s="856"/>
      <c r="BL127" s="857"/>
      <c r="BM127" s="855" t="s">
        <v>494</v>
      </c>
      <c r="BN127" s="856"/>
      <c r="BO127" s="856"/>
      <c r="BP127" s="856"/>
      <c r="BQ127" s="856"/>
      <c r="BR127" s="856"/>
      <c r="BS127" s="857"/>
      <c r="BT127" s="855" t="s">
        <v>495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496</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130</v>
      </c>
      <c r="DR127" s="861"/>
      <c r="DS127" s="861"/>
      <c r="DT127" s="861"/>
      <c r="DU127" s="861"/>
      <c r="DV127" s="838" t="s">
        <v>130</v>
      </c>
      <c r="DW127" s="838"/>
      <c r="DX127" s="838"/>
      <c r="DY127" s="838"/>
      <c r="DZ127" s="839"/>
    </row>
    <row r="128" spans="1:130" s="247" customFormat="1" ht="26.25" customHeight="1" thickBot="1" x14ac:dyDescent="0.2">
      <c r="A128" s="840" t="s">
        <v>497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498</v>
      </c>
      <c r="X128" s="842"/>
      <c r="Y128" s="842"/>
      <c r="Z128" s="843"/>
      <c r="AA128" s="844">
        <v>1096837</v>
      </c>
      <c r="AB128" s="845"/>
      <c r="AC128" s="845"/>
      <c r="AD128" s="845"/>
      <c r="AE128" s="846"/>
      <c r="AF128" s="847">
        <v>1032158</v>
      </c>
      <c r="AG128" s="845"/>
      <c r="AH128" s="845"/>
      <c r="AI128" s="845"/>
      <c r="AJ128" s="846"/>
      <c r="AK128" s="847">
        <v>1031590</v>
      </c>
      <c r="AL128" s="845"/>
      <c r="AM128" s="845"/>
      <c r="AN128" s="845"/>
      <c r="AO128" s="846"/>
      <c r="AP128" s="848"/>
      <c r="AQ128" s="849"/>
      <c r="AR128" s="849"/>
      <c r="AS128" s="849"/>
      <c r="AT128" s="850"/>
      <c r="AU128" s="283"/>
      <c r="AV128" s="283"/>
      <c r="AW128" s="283"/>
      <c r="AX128" s="851" t="s">
        <v>499</v>
      </c>
      <c r="AY128" s="852"/>
      <c r="AZ128" s="852"/>
      <c r="BA128" s="852"/>
      <c r="BB128" s="852"/>
      <c r="BC128" s="852"/>
      <c r="BD128" s="852"/>
      <c r="BE128" s="853"/>
      <c r="BF128" s="830" t="s">
        <v>130</v>
      </c>
      <c r="BG128" s="831"/>
      <c r="BH128" s="831"/>
      <c r="BI128" s="831"/>
      <c r="BJ128" s="831"/>
      <c r="BK128" s="831"/>
      <c r="BL128" s="854"/>
      <c r="BM128" s="830">
        <v>11.35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500</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t="s">
        <v>449</v>
      </c>
      <c r="DM128" s="835"/>
      <c r="DN128" s="835"/>
      <c r="DO128" s="835"/>
      <c r="DP128" s="835"/>
      <c r="DQ128" s="835" t="s">
        <v>475</v>
      </c>
      <c r="DR128" s="835"/>
      <c r="DS128" s="835"/>
      <c r="DT128" s="835"/>
      <c r="DU128" s="835"/>
      <c r="DV128" s="836" t="s">
        <v>130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501</v>
      </c>
      <c r="X129" s="821"/>
      <c r="Y129" s="821"/>
      <c r="Z129" s="822"/>
      <c r="AA129" s="823">
        <v>44468482</v>
      </c>
      <c r="AB129" s="824"/>
      <c r="AC129" s="824"/>
      <c r="AD129" s="824"/>
      <c r="AE129" s="825"/>
      <c r="AF129" s="826">
        <v>43954142</v>
      </c>
      <c r="AG129" s="824"/>
      <c r="AH129" s="824"/>
      <c r="AI129" s="824"/>
      <c r="AJ129" s="825"/>
      <c r="AK129" s="826">
        <v>44786354</v>
      </c>
      <c r="AL129" s="824"/>
      <c r="AM129" s="824"/>
      <c r="AN129" s="824"/>
      <c r="AO129" s="825"/>
      <c r="AP129" s="827"/>
      <c r="AQ129" s="828"/>
      <c r="AR129" s="828"/>
      <c r="AS129" s="828"/>
      <c r="AT129" s="829"/>
      <c r="AU129" s="285"/>
      <c r="AV129" s="285"/>
      <c r="AW129" s="285"/>
      <c r="AX129" s="793" t="s">
        <v>502</v>
      </c>
      <c r="AY129" s="794"/>
      <c r="AZ129" s="794"/>
      <c r="BA129" s="794"/>
      <c r="BB129" s="794"/>
      <c r="BC129" s="794"/>
      <c r="BD129" s="794"/>
      <c r="BE129" s="795"/>
      <c r="BF129" s="813" t="s">
        <v>475</v>
      </c>
      <c r="BG129" s="814"/>
      <c r="BH129" s="814"/>
      <c r="BI129" s="814"/>
      <c r="BJ129" s="814"/>
      <c r="BK129" s="814"/>
      <c r="BL129" s="815"/>
      <c r="BM129" s="813">
        <v>16.350000000000001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504</v>
      </c>
      <c r="X130" s="821"/>
      <c r="Y130" s="821"/>
      <c r="Z130" s="822"/>
      <c r="AA130" s="823">
        <v>8107814</v>
      </c>
      <c r="AB130" s="824"/>
      <c r="AC130" s="824"/>
      <c r="AD130" s="824"/>
      <c r="AE130" s="825"/>
      <c r="AF130" s="826">
        <v>8167356</v>
      </c>
      <c r="AG130" s="824"/>
      <c r="AH130" s="824"/>
      <c r="AI130" s="824"/>
      <c r="AJ130" s="825"/>
      <c r="AK130" s="826">
        <v>8314753</v>
      </c>
      <c r="AL130" s="824"/>
      <c r="AM130" s="824"/>
      <c r="AN130" s="824"/>
      <c r="AO130" s="825"/>
      <c r="AP130" s="827"/>
      <c r="AQ130" s="828"/>
      <c r="AR130" s="828"/>
      <c r="AS130" s="828"/>
      <c r="AT130" s="829"/>
      <c r="AU130" s="285"/>
      <c r="AV130" s="285"/>
      <c r="AW130" s="285"/>
      <c r="AX130" s="793" t="s">
        <v>505</v>
      </c>
      <c r="AY130" s="794"/>
      <c r="AZ130" s="794"/>
      <c r="BA130" s="794"/>
      <c r="BB130" s="794"/>
      <c r="BC130" s="794"/>
      <c r="BD130" s="794"/>
      <c r="BE130" s="795"/>
      <c r="BF130" s="796">
        <v>0.5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506</v>
      </c>
      <c r="X131" s="804"/>
      <c r="Y131" s="804"/>
      <c r="Z131" s="805"/>
      <c r="AA131" s="806">
        <v>36360668</v>
      </c>
      <c r="AB131" s="807"/>
      <c r="AC131" s="807"/>
      <c r="AD131" s="807"/>
      <c r="AE131" s="808"/>
      <c r="AF131" s="809">
        <v>35786786</v>
      </c>
      <c r="AG131" s="807"/>
      <c r="AH131" s="807"/>
      <c r="AI131" s="807"/>
      <c r="AJ131" s="808"/>
      <c r="AK131" s="809">
        <v>36471601</v>
      </c>
      <c r="AL131" s="807"/>
      <c r="AM131" s="807"/>
      <c r="AN131" s="807"/>
      <c r="AO131" s="808"/>
      <c r="AP131" s="810"/>
      <c r="AQ131" s="811"/>
      <c r="AR131" s="811"/>
      <c r="AS131" s="811"/>
      <c r="AT131" s="812"/>
      <c r="AU131" s="285"/>
      <c r="AV131" s="285"/>
      <c r="AW131" s="285"/>
      <c r="AX131" s="771" t="s">
        <v>507</v>
      </c>
      <c r="AY131" s="772"/>
      <c r="AZ131" s="772"/>
      <c r="BA131" s="772"/>
      <c r="BB131" s="772"/>
      <c r="BC131" s="772"/>
      <c r="BD131" s="772"/>
      <c r="BE131" s="773"/>
      <c r="BF131" s="774" t="s">
        <v>130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509</v>
      </c>
      <c r="W132" s="784"/>
      <c r="X132" s="784"/>
      <c r="Y132" s="784"/>
      <c r="Z132" s="785"/>
      <c r="AA132" s="786">
        <v>0.17180377399999999</v>
      </c>
      <c r="AB132" s="787"/>
      <c r="AC132" s="787"/>
      <c r="AD132" s="787"/>
      <c r="AE132" s="788"/>
      <c r="AF132" s="789">
        <v>0.53391494799999994</v>
      </c>
      <c r="AG132" s="787"/>
      <c r="AH132" s="787"/>
      <c r="AI132" s="787"/>
      <c r="AJ132" s="788"/>
      <c r="AK132" s="789">
        <v>1.0185513930000001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510</v>
      </c>
      <c r="W133" s="763"/>
      <c r="X133" s="763"/>
      <c r="Y133" s="763"/>
      <c r="Z133" s="764"/>
      <c r="AA133" s="765">
        <v>0.8</v>
      </c>
      <c r="AB133" s="766"/>
      <c r="AC133" s="766"/>
      <c r="AD133" s="766"/>
      <c r="AE133" s="767"/>
      <c r="AF133" s="765">
        <v>0.3</v>
      </c>
      <c r="AG133" s="766"/>
      <c r="AH133" s="766"/>
      <c r="AI133" s="766"/>
      <c r="AJ133" s="767"/>
      <c r="AK133" s="765">
        <v>0.5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1Vc9bzniIiv9JEQeJhanxiLdBtWp++2arBPdHTw/9mOhTFTCteig3jzbvnOFpMqwMp8tF4LcpATnG6IcTIQew==" saltValue="N+kTjVAB/Z/knV2jXqCN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S5qqsUtbBvxrS/mQmNzSH9A+DZW2ADXr26TKNKIC9xb9F88xbWWHEuMMcjnqJIwf9ou/DrmEtM/8QvkgsviGA==" saltValue="fCQ1NXzJ2gwCnyYBQXV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y+5Dw0Rwk14oqAPSgINffbA1TXhUEW4QRUW1iORsPEOLibQ9pgQiV9QRouJ7qezZKOtoP70hqwGkpU3oJK2zg==" saltValue="1Pf2QeF5FYmSBVlX38Uk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519</v>
      </c>
      <c r="AL9" s="1193"/>
      <c r="AM9" s="1193"/>
      <c r="AN9" s="1194"/>
      <c r="AO9" s="313">
        <v>14281098</v>
      </c>
      <c r="AP9" s="313">
        <v>75650</v>
      </c>
      <c r="AQ9" s="314">
        <v>59644</v>
      </c>
      <c r="AR9" s="315">
        <v>26.8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520</v>
      </c>
      <c r="AL10" s="1193"/>
      <c r="AM10" s="1193"/>
      <c r="AN10" s="1194"/>
      <c r="AO10" s="316">
        <v>313995</v>
      </c>
      <c r="AP10" s="316">
        <v>1663</v>
      </c>
      <c r="AQ10" s="317">
        <v>4095</v>
      </c>
      <c r="AR10" s="318">
        <v>-59.4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521</v>
      </c>
      <c r="AL11" s="1193"/>
      <c r="AM11" s="1193"/>
      <c r="AN11" s="1194"/>
      <c r="AO11" s="316">
        <v>76735</v>
      </c>
      <c r="AP11" s="316">
        <v>406</v>
      </c>
      <c r="AQ11" s="317">
        <v>2516</v>
      </c>
      <c r="AR11" s="318">
        <v>-83.9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522</v>
      </c>
      <c r="AL12" s="1193"/>
      <c r="AM12" s="1193"/>
      <c r="AN12" s="1194"/>
      <c r="AO12" s="316">
        <v>9110</v>
      </c>
      <c r="AP12" s="316">
        <v>48</v>
      </c>
      <c r="AQ12" s="317">
        <v>422</v>
      </c>
      <c r="AR12" s="318">
        <v>-88.6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523</v>
      </c>
      <c r="AL13" s="1193"/>
      <c r="AM13" s="1193"/>
      <c r="AN13" s="1194"/>
      <c r="AO13" s="316" t="s">
        <v>524</v>
      </c>
      <c r="AP13" s="316" t="s">
        <v>524</v>
      </c>
      <c r="AQ13" s="317">
        <v>65</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525</v>
      </c>
      <c r="AL14" s="1193"/>
      <c r="AM14" s="1193"/>
      <c r="AN14" s="1194"/>
      <c r="AO14" s="316">
        <v>366844</v>
      </c>
      <c r="AP14" s="316">
        <v>1943</v>
      </c>
      <c r="AQ14" s="317">
        <v>1976</v>
      </c>
      <c r="AR14" s="318">
        <v>-1.7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526</v>
      </c>
      <c r="AL15" s="1193"/>
      <c r="AM15" s="1193"/>
      <c r="AN15" s="1194"/>
      <c r="AO15" s="316">
        <v>311489</v>
      </c>
      <c r="AP15" s="316">
        <v>1650</v>
      </c>
      <c r="AQ15" s="317">
        <v>1853</v>
      </c>
      <c r="AR15" s="318">
        <v>-11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527</v>
      </c>
      <c r="AL16" s="1196"/>
      <c r="AM16" s="1196"/>
      <c r="AN16" s="1197"/>
      <c r="AO16" s="316">
        <v>-1099931</v>
      </c>
      <c r="AP16" s="316">
        <v>-5827</v>
      </c>
      <c r="AQ16" s="317">
        <v>-4797</v>
      </c>
      <c r="AR16" s="318">
        <v>21.5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14259340</v>
      </c>
      <c r="AP17" s="316">
        <v>75535</v>
      </c>
      <c r="AQ17" s="317">
        <v>65773</v>
      </c>
      <c r="AR17" s="318">
        <v>14.8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532</v>
      </c>
      <c r="AL21" s="1190"/>
      <c r="AM21" s="1190"/>
      <c r="AN21" s="1191"/>
      <c r="AO21" s="328">
        <v>7.48</v>
      </c>
      <c r="AP21" s="329">
        <v>6.72</v>
      </c>
      <c r="AQ21" s="330">
        <v>0.76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533</v>
      </c>
      <c r="AL22" s="1190"/>
      <c r="AM22" s="1190"/>
      <c r="AN22" s="1191"/>
      <c r="AO22" s="333">
        <v>100.5</v>
      </c>
      <c r="AP22" s="334">
        <v>99.3</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537</v>
      </c>
      <c r="AL32" s="1181"/>
      <c r="AM32" s="1181"/>
      <c r="AN32" s="1182"/>
      <c r="AO32" s="343">
        <v>8861408</v>
      </c>
      <c r="AP32" s="343">
        <v>46941</v>
      </c>
      <c r="AQ32" s="344">
        <v>36938</v>
      </c>
      <c r="AR32" s="345">
        <v>27.1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538</v>
      </c>
      <c r="AL33" s="1181"/>
      <c r="AM33" s="1181"/>
      <c r="AN33" s="1182"/>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539</v>
      </c>
      <c r="AL34" s="1181"/>
      <c r="AM34" s="1181"/>
      <c r="AN34" s="1182"/>
      <c r="AO34" s="343" t="s">
        <v>524</v>
      </c>
      <c r="AP34" s="343" t="s">
        <v>524</v>
      </c>
      <c r="AQ34" s="344">
        <v>26</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540</v>
      </c>
      <c r="AL35" s="1181"/>
      <c r="AM35" s="1181"/>
      <c r="AN35" s="1182"/>
      <c r="AO35" s="343">
        <v>584741</v>
      </c>
      <c r="AP35" s="343">
        <v>3097</v>
      </c>
      <c r="AQ35" s="344">
        <v>10676</v>
      </c>
      <c r="AR35" s="345">
        <v>-71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541</v>
      </c>
      <c r="AL36" s="1181"/>
      <c r="AM36" s="1181"/>
      <c r="AN36" s="1182"/>
      <c r="AO36" s="343">
        <v>267774</v>
      </c>
      <c r="AP36" s="343">
        <v>1418</v>
      </c>
      <c r="AQ36" s="344">
        <v>537</v>
      </c>
      <c r="AR36" s="345">
        <v>164.1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542</v>
      </c>
      <c r="AL37" s="1181"/>
      <c r="AM37" s="1181"/>
      <c r="AN37" s="1182"/>
      <c r="AO37" s="343">
        <v>3902</v>
      </c>
      <c r="AP37" s="343">
        <v>21</v>
      </c>
      <c r="AQ37" s="344">
        <v>623</v>
      </c>
      <c r="AR37" s="345">
        <v>-96.6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543</v>
      </c>
      <c r="AL38" s="1184"/>
      <c r="AM38" s="1184"/>
      <c r="AN38" s="1185"/>
      <c r="AO38" s="346" t="s">
        <v>524</v>
      </c>
      <c r="AP38" s="346" t="s">
        <v>524</v>
      </c>
      <c r="AQ38" s="347">
        <v>1</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544</v>
      </c>
      <c r="AL39" s="1184"/>
      <c r="AM39" s="1184"/>
      <c r="AN39" s="1185"/>
      <c r="AO39" s="343">
        <v>-1031590</v>
      </c>
      <c r="AP39" s="343">
        <v>-5465</v>
      </c>
      <c r="AQ39" s="344">
        <v>-6161</v>
      </c>
      <c r="AR39" s="345">
        <v>-11.3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545</v>
      </c>
      <c r="AL40" s="1181"/>
      <c r="AM40" s="1181"/>
      <c r="AN40" s="1182"/>
      <c r="AO40" s="343">
        <v>-8314753</v>
      </c>
      <c r="AP40" s="343">
        <v>-44045</v>
      </c>
      <c r="AQ40" s="344">
        <v>-33330</v>
      </c>
      <c r="AR40" s="345">
        <v>32.1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371482</v>
      </c>
      <c r="AP41" s="343">
        <v>1968</v>
      </c>
      <c r="AQ41" s="344">
        <v>9311</v>
      </c>
      <c r="AR41" s="345">
        <v>-78.900000000000006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514</v>
      </c>
      <c r="AN49" s="1175" t="s">
        <v>549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15586731</v>
      </c>
      <c r="AN51" s="365">
        <v>84083</v>
      </c>
      <c r="AO51" s="366">
        <v>53.1</v>
      </c>
      <c r="AP51" s="367">
        <v>43532</v>
      </c>
      <c r="AQ51" s="368">
        <v>-3.5</v>
      </c>
      <c r="AR51" s="369">
        <v>56.6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7154851</v>
      </c>
      <c r="AN52" s="373">
        <v>38597</v>
      </c>
      <c r="AO52" s="374">
        <v>26</v>
      </c>
      <c r="AP52" s="375">
        <v>25435</v>
      </c>
      <c r="AQ52" s="376">
        <v>-0.6</v>
      </c>
      <c r="AR52" s="377">
        <v>26.6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12761610</v>
      </c>
      <c r="AN53" s="365">
        <v>68698</v>
      </c>
      <c r="AO53" s="366">
        <v>-18.3</v>
      </c>
      <c r="AP53" s="367">
        <v>52619</v>
      </c>
      <c r="AQ53" s="368">
        <v>20.9</v>
      </c>
      <c r="AR53" s="369">
        <v>-39.200000000000003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7375701</v>
      </c>
      <c r="AN54" s="373">
        <v>39705</v>
      </c>
      <c r="AO54" s="374">
        <v>2.9</v>
      </c>
      <c r="AP54" s="375">
        <v>31149</v>
      </c>
      <c r="AQ54" s="376">
        <v>22.5</v>
      </c>
      <c r="AR54" s="377">
        <v>-19.600000000000001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10061969</v>
      </c>
      <c r="AN55" s="365">
        <v>53909</v>
      </c>
      <c r="AO55" s="366">
        <v>-21.5</v>
      </c>
      <c r="AP55" s="367">
        <v>51875</v>
      </c>
      <c r="AQ55" s="368">
        <v>-1.4</v>
      </c>
      <c r="AR55" s="369">
        <v>-20.100000000000001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5872365</v>
      </c>
      <c r="AN56" s="373">
        <v>31462</v>
      </c>
      <c r="AO56" s="374">
        <v>-20.8</v>
      </c>
      <c r="AP56" s="375">
        <v>29372</v>
      </c>
      <c r="AQ56" s="376">
        <v>-5.7</v>
      </c>
      <c r="AR56" s="377">
        <v>-15.1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6862677</v>
      </c>
      <c r="AN57" s="365">
        <v>36558</v>
      </c>
      <c r="AO57" s="366">
        <v>-32.200000000000003</v>
      </c>
      <c r="AP57" s="367">
        <v>48064</v>
      </c>
      <c r="AQ57" s="368">
        <v>-7.3</v>
      </c>
      <c r="AR57" s="369">
        <v>-24.9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3151967</v>
      </c>
      <c r="AN58" s="373">
        <v>16791</v>
      </c>
      <c r="AO58" s="374">
        <v>-46.6</v>
      </c>
      <c r="AP58" s="375">
        <v>30373</v>
      </c>
      <c r="AQ58" s="376">
        <v>3.4</v>
      </c>
      <c r="AR58" s="377">
        <v>-50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8764180</v>
      </c>
      <c r="AN59" s="365">
        <v>46426</v>
      </c>
      <c r="AO59" s="366">
        <v>27</v>
      </c>
      <c r="AP59" s="367">
        <v>56662</v>
      </c>
      <c r="AQ59" s="368">
        <v>17.899999999999999</v>
      </c>
      <c r="AR59" s="369">
        <v>9.1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4692008</v>
      </c>
      <c r="AN60" s="373">
        <v>24855</v>
      </c>
      <c r="AO60" s="374">
        <v>48</v>
      </c>
      <c r="AP60" s="375">
        <v>34709</v>
      </c>
      <c r="AQ60" s="376">
        <v>14.3</v>
      </c>
      <c r="AR60" s="377">
        <v>33.700000000000003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10807433</v>
      </c>
      <c r="AN61" s="380">
        <v>57935</v>
      </c>
      <c r="AO61" s="381">
        <v>1.6</v>
      </c>
      <c r="AP61" s="382">
        <v>50550</v>
      </c>
      <c r="AQ61" s="383">
        <v>5.3</v>
      </c>
      <c r="AR61" s="369">
        <v>-3.7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5649378</v>
      </c>
      <c r="AN62" s="373">
        <v>30282</v>
      </c>
      <c r="AO62" s="374">
        <v>1.9</v>
      </c>
      <c r="AP62" s="375">
        <v>30208</v>
      </c>
      <c r="AQ62" s="376">
        <v>6.8</v>
      </c>
      <c r="AR62" s="377">
        <v>-4.9000000000000004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rtSzd7bGoK4yon8sDj8tw/NuR1mayao4tTNLZQrxGqYZE4I/K9MWzv1j9RhAzQIVuwPx92xMYCBMRZ0z7EFWw==" saltValue="PK2UPTjwe8mGc9C3gp9R7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CB5SAY+3vbPHD+HrZnnI0+c7LALiE4qna45kiddt6xJl1DTJ8yiR7a84Y9LBWxmmJ9teHnmaqrrPCfUoqgFb9A==" saltValue="5Q3mVgHjQ11AKsdPKgj6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3pjEzpdDZTtv8kiEEsBdzrLAr28EP3kCyTUpBCgJssgtLYzNsl8UO78x3UFgSwWR72Tmt8AE45MeyWL4VBvjJA==" saltValue="o3VP1TfMUX1hN+EMPTza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31.83</v>
      </c>
      <c r="G47" s="12">
        <v>30.83</v>
      </c>
      <c r="H47" s="12">
        <v>30.11</v>
      </c>
      <c r="I47" s="12">
        <v>29.18</v>
      </c>
      <c r="J47" s="13">
        <v>29.58</v>
      </c>
    </row>
    <row r="48" spans="2:10" ht="57.75" customHeight="1" x14ac:dyDescent="0.15">
      <c r="B48" s="14"/>
      <c r="C48" s="1200" t="s">
        <v>4</v>
      </c>
      <c r="D48" s="1200"/>
      <c r="E48" s="1201"/>
      <c r="F48" s="15">
        <v>1.3</v>
      </c>
      <c r="G48" s="16">
        <v>1.1100000000000001</v>
      </c>
      <c r="H48" s="16">
        <v>2.76</v>
      </c>
      <c r="I48" s="16">
        <v>1.84</v>
      </c>
      <c r="J48" s="17">
        <v>7.86</v>
      </c>
    </row>
    <row r="49" spans="2:10" ht="57.75" customHeight="1" thickBot="1" x14ac:dyDescent="0.2">
      <c r="B49" s="18"/>
      <c r="C49" s="1202" t="s">
        <v>5</v>
      </c>
      <c r="D49" s="1202"/>
      <c r="E49" s="1203"/>
      <c r="F49" s="19">
        <v>2.0699999999999998</v>
      </c>
      <c r="G49" s="20">
        <v>0.22</v>
      </c>
      <c r="H49" s="20">
        <v>3.17</v>
      </c>
      <c r="I49" s="20" t="s">
        <v>570</v>
      </c>
      <c r="J49" s="21">
        <v>7</v>
      </c>
    </row>
    <row r="50" spans="2:10" ht="13.5" customHeight="1" x14ac:dyDescent="0.15"/>
  </sheetData>
  <sheetProtection algorithmName="SHA-512" hashValue="li2wBWl6JwahV368ghLC8XWZpvdL2i6Pb9BWSx7YV4YsypEzhwMlK5z8oNeeT0ZTJ8/RtDc0isRFDsvRWlTBQg==" saltValue="ZwurR/wzrg8as9gUb3lY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2021-03-17T01:11:01Z</cp:lastPrinted>
  <dcterms:created xsi:type="dcterms:W3CDTF">2021-02-05T04:00:00Z</dcterms:created>
  <dcterms:modified xsi:type="dcterms:W3CDTF">2021-03-17T01:11:38Z</dcterms:modified>
  <cp:category/>
</cp:coreProperties>
</file>