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10 HP掲載\01 通常分のみ\"/>
    </mc:Choice>
  </mc:AlternateContent>
  <bookViews>
    <workbookView xWindow="0" yWindow="0" windowWidth="14490" windowHeight="125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<sst xmlns="http://schemas.openxmlformats.org/spreadsheetml/2006/main" count="1063" uniqueCount="607">
  <si>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</si>
  <si>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</si>
  <si>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</si>
  <si>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</si>
  <si>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</si>
  <si>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</si>
  <si>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</si>
  <si>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</si>
  <si>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</si>
  <si>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</si>
  <si>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</si>
  <si>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</si>
  <si>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</si>
  <si>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</si>
  <si>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</si>
  <si>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</si>
  <si>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</si>
  <si>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</si>
  <si>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</si>
  <si>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</si>
  <si>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</si>
  <si>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</si>
  <si>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</si>
  <si>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</si>
  <si>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</si>
  <si>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</si>
  <si>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</si>
  <si>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</si>
  <si>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</si>
  <si>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</si>
  <si>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</si>
  <si>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</si>
  <si>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</si>
  <si>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</si>
  <si>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</si>
  <si>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</si>
  <si>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</si>
  <si>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</si>
  <si>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</si>
  <si>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</si>
  <si>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</si>
  <si>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</si>
  <si>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</si>
  <si>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</si>
  <si>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</si>
  <si>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</si>
  <si>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</si>
  <si>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</si>
  <si>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</si>
  <si>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</si>
  <si>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</si>
  <si>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</si>
  <si>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</si>
  <si>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</si>
  <si>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</si>
  <si>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</si>
  <si>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</si>
  <si>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</si>
  <si>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</si>
  <si>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</si>
  <si>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</si>
  <si>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</si>
  <si>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</si>
  <si>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</si>
  <si>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</si>
  <si>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</si>
  <si>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</si>
  <si>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</si>
  <si>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</si>
  <si>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</si>
  <si>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</si>
  <si>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</si>
  <si>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</si>
  <si>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</si>
  <si>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</si>
  <si>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</si>
  <si>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</si>
  <si>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</si>
  <si>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</si>
  <si>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</si>
  <si>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</si>
  <si>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</si>
  <si>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</si>
  <si>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</si>
  <si>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</si>
  <si>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</si>
  <si>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</si>
  <si>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</si>
  <si>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</si>
  <si>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</si>
  <si>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</si>
  <si>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</si>
  <si>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</si>
  <si>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</si>
  <si>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</si>
  <si>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</si>
  <si>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</si>
  <si>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</si>
  <si>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</si>
  <si>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</si>
  <si>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</si>
  <si>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</si>
  <si>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</si>
  <si>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</si>
  <si>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</si>
  <si>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</si>
  <si>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</si>
  <si>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</si>
  <si>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</si>
  <si>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</si>
  <si>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</si>
  <si>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</si>
  <si>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</si>
  <si>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</si>
  <si>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</si>
  <si>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</si>
  <si>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</si>
  <si>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</si>
  <si>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</si>
  <si>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</si>
  <si>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</si>
  <si>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</si>
  <si>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</si>
  <si>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</si>
  <si>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</si>
  <si>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</si>
  <si>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</si>
  <si>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</si>
  <si>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</si>
  <si>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</si>
  <si>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</si>
  <si>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</si>
  <si>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</si>
  <si>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</si>
  <si>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</si>
  <si>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</si>
  <si>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</si>
  <si>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</si>
  <si>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</si>
  <si>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</si>
  <si>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</si>
  <si>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</si>
  <si>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</si>
  <si>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</si>
  <si>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</si>
  <si>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</si>
  <si>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</si>
  <si>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</si>
  <si>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</si>
  <si>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</si>
  <si>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</si>
  <si>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</si>
  <si>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</si>
  <si>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</si>
  <si>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</si>
  <si>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</si>
  <si>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</si>
  <si>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</si>
  <si>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</si>
  <si>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</si>
  <si>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</si>
  <si>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</si>
  <si>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</si>
  <si>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</si>
  <si>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</si>
  <si>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</si>
  <si>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</si>
  <si>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</si>
  <si>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</si>
  <si>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</si>
  <si>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</si>
  <si>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</si>
  <si>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</si>
  <si>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</si>
  <si>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</si>
  <si>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</si>
  <si>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</si>
  <si>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</si>
  <si>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</si>
  <si>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</si>
  <si>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</si>
  <si>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</si>
  <si>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</si>
  <si>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</si>
  <si>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</si>
  <si>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</si>
  <si>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</si>
  <si>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</si>
  <si>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</si>
  <si>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</si>
  <si>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</si>
  <si>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</si>
  <si>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</si>
  <si>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</si>
  <si>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</si>
  <si>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</si>
  <si>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</si>
  <si>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</si>
  <si>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</si>
  <si>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</si>
  <si>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</si>
  <si>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</si>
  <si>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</si>
  <si>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</si>
  <si>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</si>
  <si>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</si>
  <si>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</si>
  <si>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</si>
  <si>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</si>
  <si>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</si>
  <si>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</si>
  <si>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</si>
  <si>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</si>
  <si>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</si>
  <si>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</si>
  <si>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</si>
  <si>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</si>
  <si>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</si>
  <si>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</si>
  <si>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</si>
  <si>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</si>
  <si>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</si>
  <si>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</si>
  <si>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</si>
  <si>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</si>
  <si>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</si>
  <si>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</si>
  <si>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</si>
  <si>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</si>
  <si>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</si>
  <si>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</si>
  <si>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</si>
  <si>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</si>
  <si>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</si>
  <si>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</si>
  <si>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</si>
  <si>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</si>
  <si>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</si>
  <si>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</si>
  <si>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</si>
  <si>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</si>
  <si>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</si>
  <si>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</si>
  <si>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</si>
  <si>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</si>
  <si>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</si>
  <si>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</si>
  <si>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</si>
  <si>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</si>
  <si>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</si>
  <si>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</si>
  <si>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</si>
  <si>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</si>
  <si>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</si>
  <si>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</si>
  <si>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</si>
  <si>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</si>
  <si>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</si>
  <si>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</si>
  <si>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</si>
  <si>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</si>
  <si>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</si>
  <si>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</si>
  <si>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</si>
  <si>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</si>
  <si>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</si>
  <si>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</si>
  <si>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</si>
  <si>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</si>
  <si>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</si>
  <si>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</si>
  <si>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</si>
  <si>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</si>
  <si>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</si>
  <si>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</si>
  <si>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</si>
  <si>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</si>
  <si>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</si>
  <si>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</si>
  <si>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</si>
  <si>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</si>
  <si>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</si>
  <si>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</si>
  <si>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</si>
  <si>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</si>
  <si>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</si>
  <si>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</si>
  <si>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</si>
  <si>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</si>
  <si>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</si>
  <si>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</si>
  <si>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</si>
  <si>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</si>
  <si>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</si>
  <si>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</si>
  <si>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</si>
  <si>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</si>
  <si>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</si>
  <si>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</si>
  <si>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</si>
  <si>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</si>
  <si>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</si>
  <si>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</si>
  <si>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</si>
  <si>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</si>
  <si>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</si>
  <si>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</si>
  <si>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</si>
  <si>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</si>
  <si>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</si>
  <si>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</si>
  <si>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</si>
  <si>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</si>
  <si>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</si>
  <si>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</si>
  <si>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</si>
  <si>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</si>
  <si>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</si>
  <si>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</si>
  <si>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</si>
  <si>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</si>
  <si>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</si>
  <si>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</si>
  <si>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</si>
  <si>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</si>
  <si>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</si>
  <si>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</si>
  <si>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</si>
  <si>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</si>
  <si>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</si>
  <si>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</si>
  <si>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</si>
  <si>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</si>
  <si>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</si>
  <si>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</si>
  <si>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</si>
  <si>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</si>
  <si>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</si>
  <si>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</si>
  <si>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</si>
  <si>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</si>
  <si>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</si>
  <si>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</si>
  <si>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</si>
  <si>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</si>
  <si>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</si>
  <si>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</si>
  <si>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</si>
  <si>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</si>
  <si>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</si>
  <si>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</si>
  <si>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</si>
  <si>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</si>
  <si>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</si>
  <si>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</si>
  <si>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</si>
  <si>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</si>
  <si>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</si>
  <si>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</si>
  <si>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</si>
  <si>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</si>
  <si>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</si>
  <si>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</si>
  <si>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</si>
  <si>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</si>
  <si>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</si>
  <si>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</si>
  <si>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</si>
  <si>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</si>
  <si>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</si>
  <si>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</si>
  <si>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</si>
  <si>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</si>
  <si>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</si>
  <si>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</si>
  <si>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</si>
  <si>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</si>
  <si>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</si>
  <si>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</si>
  <si>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</si>
  <si>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</si>
  <si>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</si>
  <si>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</si>
  <si>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</si>
  <si>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</si>
  <si>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</si>
  <si>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</si>
  <si>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</si>
  <si>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</si>
  <si>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</si>
  <si>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</si>
  <si>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</si>
  <si>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</si>
  <si>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</si>
  <si>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</si>
  <si>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</si>
  <si>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</si>
  <si>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</si>
  <si>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</si>
  <si>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</si>
  <si>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</si>
  <si>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</si>
  <si>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</si>
  <si>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</si>
  <si>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</si>
  <si>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</si>
  <si>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</si>
  <si>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</si>
  <si>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</si>
  <si>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</si>
  <si>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</si>
  <si>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</si>
  <si>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</si>
  <si>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</si>
  <si>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</si>
  <si>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</si>
  <si>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</si>
  <si>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</si>
  <si>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</si>
  <si>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</si>
  <si>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</si>
  <si>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</si>
  <si>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</si>
  <si>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</si>
  <si>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</si>
  <si>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</si>
  <si>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</si>
  <si>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</si>
  <si>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</si>
  <si>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</si>
  <si>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</si>
  <si>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</si>
  <si>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</si>
  <si>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</si>
  <si>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</si>
  <si>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</si>
  <si>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</si>
  <si>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</si>
  <si>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</si>
  <si>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</si>
  <si>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</si>
  <si>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</si>
  <si>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</si>
  <si>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</si>
  <si>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</si>
  <si>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</si>
  <si>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</si>
  <si>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</si>
  <si>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</si>
  <si>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</si>
  <si>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</si>
  <si>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</si>
  <si>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</si>
  <si>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</si>
  <si>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</si>
  <si>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</si>
  <si>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</si>
  <si>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</si>
  <si>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</si>
  <si>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</si>
  <si>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</si>
  <si>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</si>
  <si>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</si>
  <si>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</si>
  <si>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</si>
  <si>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</si>
  <si>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</si>
  <si>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</si>
  <si>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</si>
  <si>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</si>
  <si>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</si>
  <si>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</si>
  <si>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</si>
  <si>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</si>
  <si>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</si>
  <si>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</si>
  <si>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</si>
  <si>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</si>
  <si>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</si>
  <si>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</si>
  <si>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</si>
  <si>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</si>
  <si>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</si>
  <si>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</si>
  <si>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</si>
  <si>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</si>
  <si>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</si>
  <si>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</si>
  <si>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</si>
  <si>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</si>
  <si>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</si>
  <si>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</si>
  <si>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</si>
  <si>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</si>
  <si>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</si>
  <si>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</si>
  <si>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</si>
  <si>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</si>
  <si>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</si>
  <si>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</si>
  <si>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</si>
  <si>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</si>
  <si>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</si>
  <si>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</si>
  <si>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</si>
  <si>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</si>
  <si>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</si>
  <si>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</si>
  <si>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</si>
  <si>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</si>
  <si>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</si>
  <si>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</si>
  <si>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</si>
  <si>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</si>
  <si>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</si>
  <si>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</si>
  <si>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</si>
  <si>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</si>
  <si>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</si>
  <si>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</si>
  <si>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</si>
  <si>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</si>
  <si>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</si>
  <si>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</si>
  <si>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</si>
  <si>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</si>
  <si>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</si>
  <si>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</si>
  <si>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</si>
  <si>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</si>
  <si>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</si>
  <si>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</si>
  <si>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</si>
  <si>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</si>
  <si>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</si>
  <si>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</si>
  <si>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</si>
  <si>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</si>
  <si>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</si>
  <si>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</si>
  <si>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</si>
  <si>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</si>
  <si>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</si>
  <si>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</si>
  <si>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</si>
  <si>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</si>
  <si>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</si>
  <si>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</si>
  <si>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</si>
  <si>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</si>
  <si>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</si>
  <si>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</si>
  <si>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</si>
  <si>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</si>
  <si>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</si>
  <si>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</si>
  <si>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</si>
  <si>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</si>
  <si>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</si>
  <si>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</si>
  <si>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</si>
  <si>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</si>
  <si>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</si>
  <si>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</si>
  <si>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</si>
  <si>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</si>
  <si>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</si>
  <si>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</si>
  <si>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9.48</t>
  </si>
  <si>
    <t>▲ 5.95</t>
  </si>
  <si>
    <t>病院事業会計</t>
  </si>
  <si>
    <t>水道事業会計</t>
  </si>
  <si>
    <t>一般会計</t>
  </si>
  <si>
    <t>公共下水道事業特別会計</t>
  </si>
  <si>
    <t>介護保険特別会計</t>
  </si>
  <si>
    <t>国民健康保険特別会計</t>
  </si>
  <si>
    <t>後期高齢者医療特別会計</t>
  </si>
  <si>
    <t>病院事業債管理特別会計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</si>
  <si>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</si>
  <si>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</si>
  <si>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</si>
  <si>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</si>
  <si>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</si>
  <si>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</si>
  <si>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</si>
  <si>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</si>
  <si>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</si>
  <si>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</si>
  <si>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</si>
  <si>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</si>
  <si>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</si>
  <si>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</si>
  <si>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福山地区消防組合</t>
    <rPh sb="0" eb="2">
      <t>フクヤマ</t>
    </rPh>
    <rPh sb="2" eb="4">
      <t>チク</t>
    </rPh>
    <rPh sb="4" eb="6">
      <t>ショウボウ</t>
    </rPh>
    <rPh sb="6" eb="8">
      <t>クミアイ</t>
    </rPh>
    <phoneticPr fontId="2"/>
  </si>
  <si>
    <t>-</t>
    <phoneticPr fontId="2"/>
  </si>
  <si>
    <t>-</t>
    <phoneticPr fontId="2"/>
  </si>
  <si>
    <t>公共施設維持整備基金</t>
    <rPh sb="0" eb="2">
      <t>コウキョウ</t>
    </rPh>
    <rPh sb="2" eb="4">
      <t>シセツ</t>
    </rPh>
    <rPh sb="4" eb="6">
      <t>イジ</t>
    </rPh>
    <rPh sb="6" eb="8">
      <t>セイビ</t>
    </rPh>
    <rPh sb="8" eb="10">
      <t>キキン</t>
    </rPh>
    <phoneticPr fontId="5"/>
  </si>
  <si>
    <t>地域環境保全基金</t>
    <rPh sb="0" eb="2">
      <t>チイキ</t>
    </rPh>
    <rPh sb="2" eb="4">
      <t>カンキョウ</t>
    </rPh>
    <rPh sb="4" eb="6">
      <t>ホゼン</t>
    </rPh>
    <rPh sb="6" eb="8">
      <t>キキン</t>
    </rPh>
    <phoneticPr fontId="5"/>
  </si>
  <si>
    <t>地域福祉基金</t>
    <rPh sb="0" eb="2">
      <t>チイキ</t>
    </rPh>
    <rPh sb="2" eb="4">
      <t>フクシ</t>
    </rPh>
    <rPh sb="4" eb="6">
      <t>キキン</t>
    </rPh>
    <phoneticPr fontId="5"/>
  </si>
  <si>
    <t>住宅団地汚水処理施設整備基金</t>
    <rPh sb="0" eb="2">
      <t>ジュウタク</t>
    </rPh>
    <rPh sb="2" eb="4">
      <t>ダンチ</t>
    </rPh>
    <rPh sb="4" eb="6">
      <t>オスイ</t>
    </rPh>
    <rPh sb="6" eb="8">
      <t>ショリ</t>
    </rPh>
    <rPh sb="8" eb="10">
      <t>シセツ</t>
    </rPh>
    <rPh sb="10" eb="12">
      <t>セイビ</t>
    </rPh>
    <rPh sb="12" eb="14">
      <t>キキン</t>
    </rPh>
    <phoneticPr fontId="5"/>
  </si>
  <si>
    <t>学校教育施設整備基金</t>
    <rPh sb="0" eb="2">
      <t>ガッコウ</t>
    </rPh>
    <rPh sb="2" eb="4">
      <t>キョウイク</t>
    </rPh>
    <rPh sb="4" eb="6">
      <t>シセツ</t>
    </rPh>
    <rPh sb="6" eb="8">
      <t>セイビ</t>
    </rPh>
    <rPh sb="8" eb="10">
      <t>キキン</t>
    </rPh>
    <phoneticPr fontId="5"/>
  </si>
  <si>
    <t>府中市土地開発公社</t>
    <rPh sb="0" eb="3">
      <t>フチュウシ</t>
    </rPh>
    <rPh sb="3" eb="5">
      <t>トチ</t>
    </rPh>
    <rPh sb="5" eb="7">
      <t>カイハツ</t>
    </rPh>
    <rPh sb="7" eb="9">
      <t>コウシャ</t>
    </rPh>
    <phoneticPr fontId="2"/>
  </si>
  <si>
    <t>府中市まちづくり振興公社</t>
    <rPh sb="0" eb="3">
      <t>フチュウシ</t>
    </rPh>
    <rPh sb="8" eb="10">
      <t>シンコウ</t>
    </rPh>
    <rPh sb="10" eb="12">
      <t>コウシャ</t>
    </rPh>
    <phoneticPr fontId="2"/>
  </si>
  <si>
    <t>地方独立行政法人府中市民病院機構</t>
    <rPh sb="0" eb="2">
      <t>チホウ</t>
    </rPh>
    <rPh sb="2" eb="4">
      <t>ドクリツ</t>
    </rPh>
    <rPh sb="4" eb="6">
      <t>ギョウセイ</t>
    </rPh>
    <rPh sb="6" eb="8">
      <t>ホウジン</t>
    </rPh>
    <rPh sb="8" eb="12">
      <t>フチュウシミン</t>
    </rPh>
    <rPh sb="12" eb="14">
      <t>ビョウイン</t>
    </rPh>
    <rPh sb="14" eb="16">
      <t>キコウ</t>
    </rPh>
    <phoneticPr fontId="2"/>
  </si>
  <si>
    <t>〇</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</si>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</sst>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65876</c:v>
                </c:pt>
                <c:pt idx="2">
                  <c:v>68468</c:v>
                </c:pt>
                <c:pt idx="3">
                  <c:v>69729</c:v>
                </c:pt>
                <c:pt idx="4">
                  <c:v>74581</c:v>
                </c:pt>
              </c:numCache>
            </c:numRef>
          </c:val>
          <c:smooth val="0"/>
          <c:extLst xmlns:c16r2="http://schemas.microsoft.com/office/drawing/2015/06/chart">
            <c:ext xmlns:c16="http://schemas.microsoft.com/office/drawing/2014/chart" uri="{C3380CC4-5D6E-409C-BE32-E72D297353CC}">
              <c16:uniqueId val="{00000000-C0FF-45E6-B62C-F8F8D2C132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120230</c:v>
                </c:pt>
                <c:pt idx="1">
                  <c:v>70344</c:v>
                </c:pt>
                <c:pt idx="2">
                  <c:v>62130</c:v>
                </c:pt>
                <c:pt idx="3">
                  <c:v>46260</c:v>
                </c:pt>
                <c:pt idx="4">
                  <c:v>66072</c:v>
                </c:pt>
              </c:numCache>
            </c:numRef>
          </c:val>
          <c:smooth val="0"/>
          <c:extLst xmlns:c16r2="http://schemas.microsoft.com/office/drawing/2015/06/chart">
            <c:ext xmlns:c16="http://schemas.microsoft.com/office/drawing/2014/chart" uri="{C3380CC4-5D6E-409C-BE32-E72D297353CC}">
              <c16:uniqueId val="{00000001-C0FF-45E6-B62C-F8F8D2C132C9}"/>
            </c:ext>
          </c:extLst>
        </c:ser>
        <c:dLbls>
          <c:showLegendKey val="0"/>
          <c:showVal val="0"/>
          <c:showCatName val="0"/>
          <c:showSerName val="0"/>
          <c:showPercent val="0"/>
          <c:showBubbleSize val="0"/>
        </c:dLbls>
        <c:marker val="1"/>
        <c:smooth val="0"/>
        <c:axId val="488883456"/>
        <c:axId val="488885024"/>
      </c:lineChart>
      <c:catAx>
        <c:axId val="488883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885024"/>
        <c:crosses val="autoZero"/>
        <c:auto val="1"/>
        <c:lblAlgn val="ctr"/>
        <c:lblOffset val="100"/>
        <c:tickLblSkip val="1"/>
        <c:tickMarkSkip val="1"/>
        <c:noMultiLvlLbl val="0"/>
      </c:catAx>
      <c:valAx>
        <c:axId val="4888850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883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4.75</c:v>
                </c:pt>
                <c:pt idx="1">
                  <c:v>3.95</c:v>
                </c:pt>
                <c:pt idx="2">
                  <c:v>5.29</c:v>
                </c:pt>
                <c:pt idx="3">
                  <c:v>6.03</c:v>
                </c:pt>
                <c:pt idx="4">
                  <c:v>6.97</c:v>
                </c:pt>
              </c:numCache>
            </c:numRef>
          </c:val>
          <c:extLst xmlns:c16r2="http://schemas.microsoft.com/office/drawing/2015/06/chart">
            <c:ext xmlns:c16="http://schemas.microsoft.com/office/drawing/2014/chart" uri="{C3380CC4-5D6E-409C-BE32-E72D297353CC}">
              <c16:uniqueId val="{00000000-2050-473B-889E-3E62B0691E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27.08</c:v>
                </c:pt>
                <c:pt idx="1">
                  <c:v>31.88</c:v>
                </c:pt>
                <c:pt idx="2">
                  <c:v>34.619999999999997</c:v>
                </c:pt>
                <c:pt idx="3">
                  <c:v>27.1</c:v>
                </c:pt>
                <c:pt idx="4">
                  <c:v>23.48</c:v>
                </c:pt>
              </c:numCache>
            </c:numRef>
          </c:val>
          <c:extLst xmlns:c16r2="http://schemas.microsoft.com/office/drawing/2015/06/chart">
            <c:ext xmlns:c16="http://schemas.microsoft.com/office/drawing/2014/chart" uri="{C3380CC4-5D6E-409C-BE32-E72D297353CC}">
              <c16:uniqueId val="{00000001-2050-473B-889E-3E62B0691E8F}"/>
            </c:ext>
          </c:extLst>
        </c:ser>
        <c:dLbls>
          <c:showLegendKey val="0"/>
          <c:showVal val="0"/>
          <c:showCatName val="0"/>
          <c:showSerName val="0"/>
          <c:showPercent val="0"/>
          <c:showBubbleSize val="0"/>
        </c:dLbls>
        <c:gapWidth val="250"/>
        <c:overlap val="100"/>
        <c:axId val="488884632"/>
        <c:axId val="488883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6.05</c:v>
                </c:pt>
                <c:pt idx="1">
                  <c:v>1.21</c:v>
                </c:pt>
                <c:pt idx="2">
                  <c:v>1.52</c:v>
                </c:pt>
                <c:pt idx="3">
                  <c:v>-9.48</c:v>
                </c:pt>
                <c:pt idx="4">
                  <c:v>-5.95</c:v>
                </c:pt>
              </c:numCache>
            </c:numRef>
          </c:val>
          <c:smooth val="0"/>
          <c:extLst xmlns:c16r2="http://schemas.microsoft.com/office/drawing/2015/06/chart">
            <c:ext xmlns:c16="http://schemas.microsoft.com/office/drawing/2014/chart" uri="{C3380CC4-5D6E-409C-BE32-E72D297353CC}">
              <c16:uniqueId val="{00000002-2050-473B-889E-3E62B0691E8F}"/>
            </c:ext>
          </c:extLst>
        </c:ser>
        <c:dLbls>
          <c:showLegendKey val="0"/>
          <c:showVal val="0"/>
          <c:showCatName val="0"/>
          <c:showSerName val="0"/>
          <c:showPercent val="0"/>
          <c:showBubbleSize val="0"/>
        </c:dLbls>
        <c:marker val="1"/>
        <c:smooth val="0"/>
        <c:axId val="488884632"/>
        <c:axId val="488883848"/>
      </c:lineChart>
      <c:catAx>
        <c:axId val="488884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8883848"/>
        <c:crosses val="autoZero"/>
        <c:auto val="1"/>
        <c:lblAlgn val="ctr"/>
        <c:lblOffset val="100"/>
        <c:tickLblSkip val="1"/>
        <c:tickMarkSkip val="1"/>
        <c:noMultiLvlLbl val="0"/>
      </c:catAx>
      <c:valAx>
        <c:axId val="488883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884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3C6-42B8-A844-C8728449E1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3C6-42B8-A844-C8728449E1E3}"/>
            </c:ext>
          </c:extLst>
        </c:ser>
        <c:ser>
          <c:idx val="2"/>
          <c:order val="2"/>
          <c:tx>
            <c:strRef>
              <c:f>データシート!$A$29</c:f>
              <c:strCache>
                <c:ptCount val="1"/>
                <c:pt idx="0">
                  <c:v>病院事業債管理特別会計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73C6-42B8-A844-C8728449E1E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0.04</c:v>
                </c:pt>
                <c:pt idx="4">
                  <c:v>#N/A</c:v>
                </c:pt>
                <c:pt idx="5">
                  <c:v>0.14000000000000001</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3-73C6-42B8-A844-C8728449E1E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0.61</c:v>
                </c:pt>
                <c:pt idx="4">
                  <c:v>#N/A</c:v>
                </c:pt>
                <c:pt idx="5">
                  <c:v>1.1000000000000001</c:v>
                </c:pt>
                <c:pt idx="6">
                  <c:v>#N/A</c:v>
                </c:pt>
                <c:pt idx="7">
                  <c:v>0.66</c:v>
                </c:pt>
                <c:pt idx="8">
                  <c:v>#N/A</c:v>
                </c:pt>
                <c:pt idx="9">
                  <c:v>0.06</c:v>
                </c:pt>
              </c:numCache>
            </c:numRef>
          </c:val>
          <c:extLst xmlns:c16r2="http://schemas.microsoft.com/office/drawing/2015/06/chart">
            <c:ext xmlns:c16="http://schemas.microsoft.com/office/drawing/2014/chart" uri="{C3380CC4-5D6E-409C-BE32-E72D297353CC}">
              <c16:uniqueId val="{00000004-73C6-42B8-A844-C8728449E1E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0.44</c:v>
                </c:pt>
                <c:pt idx="2">
                  <c:v>#N/A</c:v>
                </c:pt>
                <c:pt idx="3">
                  <c:v>0.92</c:v>
                </c:pt>
                <c:pt idx="4">
                  <c:v>#N/A</c:v>
                </c:pt>
                <c:pt idx="5">
                  <c:v>0.34</c:v>
                </c:pt>
                <c:pt idx="6">
                  <c:v>#N/A</c:v>
                </c:pt>
                <c:pt idx="7">
                  <c:v>0.12</c:v>
                </c:pt>
                <c:pt idx="8">
                  <c:v>#N/A</c:v>
                </c:pt>
                <c:pt idx="9">
                  <c:v>0.08</c:v>
                </c:pt>
              </c:numCache>
            </c:numRef>
          </c:val>
          <c:extLst xmlns:c16r2="http://schemas.microsoft.com/office/drawing/2015/06/chart">
            <c:ext xmlns:c16="http://schemas.microsoft.com/office/drawing/2014/chart" uri="{C3380CC4-5D6E-409C-BE32-E72D297353CC}">
              <c16:uniqueId val="{00000005-73C6-42B8-A844-C8728449E1E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0.57999999999999996</c:v>
                </c:pt>
              </c:numCache>
            </c:numRef>
          </c:val>
          <c:extLst xmlns:c16r2="http://schemas.microsoft.com/office/drawing/2015/06/chart">
            <c:ext xmlns:c16="http://schemas.microsoft.com/office/drawing/2014/chart" uri="{C3380CC4-5D6E-409C-BE32-E72D297353CC}">
              <c16:uniqueId val="{00000006-73C6-42B8-A844-C8728449E1E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4.74</c:v>
                </c:pt>
                <c:pt idx="2">
                  <c:v>#N/A</c:v>
                </c:pt>
                <c:pt idx="3">
                  <c:v>3.95</c:v>
                </c:pt>
                <c:pt idx="4">
                  <c:v>#N/A</c:v>
                </c:pt>
                <c:pt idx="5">
                  <c:v>5.28</c:v>
                </c:pt>
                <c:pt idx="6">
                  <c:v>#N/A</c:v>
                </c:pt>
                <c:pt idx="7">
                  <c:v>6.03</c:v>
                </c:pt>
                <c:pt idx="8">
                  <c:v>#N/A</c:v>
                </c:pt>
                <c:pt idx="9">
                  <c:v>6.96</c:v>
                </c:pt>
              </c:numCache>
            </c:numRef>
          </c:val>
          <c:extLst xmlns:c16r2="http://schemas.microsoft.com/office/drawing/2015/06/chart">
            <c:ext xmlns:c16="http://schemas.microsoft.com/office/drawing/2014/chart" uri="{C3380CC4-5D6E-409C-BE32-E72D297353CC}">
              <c16:uniqueId val="{00000007-73C6-42B8-A844-C8728449E1E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6.92</c:v>
                </c:pt>
                <c:pt idx="2">
                  <c:v>#N/A</c:v>
                </c:pt>
                <c:pt idx="3">
                  <c:v>7.82</c:v>
                </c:pt>
                <c:pt idx="4">
                  <c:v>#N/A</c:v>
                </c:pt>
                <c:pt idx="5">
                  <c:v>8.75</c:v>
                </c:pt>
                <c:pt idx="6">
                  <c:v>#N/A</c:v>
                </c:pt>
                <c:pt idx="7">
                  <c:v>8.4600000000000009</c:v>
                </c:pt>
                <c:pt idx="8">
                  <c:v>#N/A</c:v>
                </c:pt>
                <c:pt idx="9">
                  <c:v>8.59</c:v>
                </c:pt>
              </c:numCache>
            </c:numRef>
          </c:val>
          <c:extLst xmlns:c16r2="http://schemas.microsoft.com/office/drawing/2015/06/chart">
            <c:ext xmlns:c16="http://schemas.microsoft.com/office/drawing/2014/chart" uri="{C3380CC4-5D6E-409C-BE32-E72D297353CC}">
              <c16:uniqueId val="{00000008-73C6-42B8-A844-C8728449E1E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17.170000000000002</c:v>
                </c:pt>
                <c:pt idx="2">
                  <c:v>#N/A</c:v>
                </c:pt>
                <c:pt idx="3">
                  <c:v>17.579999999999998</c:v>
                </c:pt>
                <c:pt idx="4">
                  <c:v>#N/A</c:v>
                </c:pt>
                <c:pt idx="5">
                  <c:v>17.43</c:v>
                </c:pt>
                <c:pt idx="6">
                  <c:v>#N/A</c:v>
                </c:pt>
                <c:pt idx="7">
                  <c:v>18.04</c:v>
                </c:pt>
                <c:pt idx="8">
                  <c:v>#N/A</c:v>
                </c:pt>
                <c:pt idx="9">
                  <c:v>18.66</c:v>
                </c:pt>
              </c:numCache>
            </c:numRef>
          </c:val>
          <c:extLst xmlns:c16r2="http://schemas.microsoft.com/office/drawing/2015/06/chart">
            <c:ext xmlns:c16="http://schemas.microsoft.com/office/drawing/2014/chart" uri="{C3380CC4-5D6E-409C-BE32-E72D297353CC}">
              <c16:uniqueId val="{00000009-73C6-42B8-A844-C8728449E1E3}"/>
            </c:ext>
          </c:extLst>
        </c:ser>
        <c:dLbls>
          <c:showLegendKey val="0"/>
          <c:showVal val="0"/>
          <c:showCatName val="0"/>
          <c:showSerName val="0"/>
          <c:showPercent val="0"/>
          <c:showBubbleSize val="0"/>
        </c:dLbls>
        <c:gapWidth val="150"/>
        <c:overlap val="100"/>
        <c:axId val="488882280"/>
        <c:axId val="488883064"/>
      </c:barChart>
      <c:catAx>
        <c:axId val="488882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883064"/>
        <c:crosses val="autoZero"/>
        <c:auto val="1"/>
        <c:lblAlgn val="ctr"/>
        <c:lblOffset val="100"/>
        <c:tickLblSkip val="1"/>
        <c:tickMarkSkip val="1"/>
        <c:noMultiLvlLbl val="0"/>
      </c:catAx>
      <c:valAx>
        <c:axId val="488883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882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2582</c:v>
                </c:pt>
                <c:pt idx="5">
                  <c:v>2560</c:v>
                </c:pt>
                <c:pt idx="8">
                  <c:v>2579</c:v>
                </c:pt>
                <c:pt idx="11">
                  <c:v>2660</c:v>
                </c:pt>
                <c:pt idx="14">
                  <c:v>2687</c:v>
                </c:pt>
              </c:numCache>
            </c:numRef>
          </c:val>
          <c:extLst xmlns:c16r2="http://schemas.microsoft.com/office/drawing/2015/06/chart">
            <c:ext xmlns:c16="http://schemas.microsoft.com/office/drawing/2014/chart" uri="{C3380CC4-5D6E-409C-BE32-E72D297353CC}">
              <c16:uniqueId val="{00000000-C059-4BF0-853E-7E0CF38A087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059-4BF0-853E-7E0CF38A087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c:v>
                </c:pt>
                <c:pt idx="3">
                  <c:v>12</c:v>
                </c:pt>
                <c:pt idx="6">
                  <c:v>10</c:v>
                </c:pt>
                <c:pt idx="9">
                  <c:v>9</c:v>
                </c:pt>
                <c:pt idx="12">
                  <c:v>8</c:v>
                </c:pt>
              </c:numCache>
            </c:numRef>
          </c:val>
          <c:extLst xmlns:c16r2="http://schemas.microsoft.com/office/drawing/2015/06/chart">
            <c:ext xmlns:c16="http://schemas.microsoft.com/office/drawing/2014/chart" uri="{C3380CC4-5D6E-409C-BE32-E72D297353CC}">
              <c16:uniqueId val="{00000002-C059-4BF0-853E-7E0CF38A087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30</c:v>
                </c:pt>
                <c:pt idx="6">
                  <c:v>39</c:v>
                </c:pt>
                <c:pt idx="9">
                  <c:v>41</c:v>
                </c:pt>
                <c:pt idx="12">
                  <c:v>40</c:v>
                </c:pt>
              </c:numCache>
            </c:numRef>
          </c:val>
          <c:extLst xmlns:c16r2="http://schemas.microsoft.com/office/drawing/2015/06/chart">
            <c:ext xmlns:c16="http://schemas.microsoft.com/office/drawing/2014/chart" uri="{C3380CC4-5D6E-409C-BE32-E72D297353CC}">
              <c16:uniqueId val="{00000003-C059-4BF0-853E-7E0CF38A087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611</c:v>
                </c:pt>
                <c:pt idx="3">
                  <c:v>569</c:v>
                </c:pt>
                <c:pt idx="6">
                  <c:v>570</c:v>
                </c:pt>
                <c:pt idx="9">
                  <c:v>601</c:v>
                </c:pt>
                <c:pt idx="12">
                  <c:v>638</c:v>
                </c:pt>
              </c:numCache>
            </c:numRef>
          </c:val>
          <c:extLst xmlns:c16r2="http://schemas.microsoft.com/office/drawing/2015/06/chart">
            <c:ext xmlns:c16="http://schemas.microsoft.com/office/drawing/2014/chart" uri="{C3380CC4-5D6E-409C-BE32-E72D297353CC}">
              <c16:uniqueId val="{00000004-C059-4BF0-853E-7E0CF38A087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59-4BF0-853E-7E0CF38A087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059-4BF0-853E-7E0CF38A087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2956</c:v>
                </c:pt>
                <c:pt idx="3">
                  <c:v>2868</c:v>
                </c:pt>
                <c:pt idx="6">
                  <c:v>2862</c:v>
                </c:pt>
                <c:pt idx="9">
                  <c:v>2887</c:v>
                </c:pt>
                <c:pt idx="12">
                  <c:v>2937</c:v>
                </c:pt>
              </c:numCache>
            </c:numRef>
          </c:val>
          <c:extLst xmlns:c16r2="http://schemas.microsoft.com/office/drawing/2015/06/chart">
            <c:ext xmlns:c16="http://schemas.microsoft.com/office/drawing/2014/chart" uri="{C3380CC4-5D6E-409C-BE32-E72D297353CC}">
              <c16:uniqueId val="{00000007-C059-4BF0-853E-7E0CF38A0879}"/>
            </c:ext>
          </c:extLst>
        </c:ser>
        <c:dLbls>
          <c:showLegendKey val="0"/>
          <c:showVal val="0"/>
          <c:showCatName val="0"/>
          <c:showSerName val="0"/>
          <c:showPercent val="0"/>
          <c:showBubbleSize val="0"/>
        </c:dLbls>
        <c:gapWidth val="100"/>
        <c:overlap val="100"/>
        <c:axId val="487432256"/>
        <c:axId val="487436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1024</c:v>
                </c:pt>
                <c:pt idx="2">
                  <c:v>#N/A</c:v>
                </c:pt>
                <c:pt idx="3">
                  <c:v>#N/A</c:v>
                </c:pt>
                <c:pt idx="4">
                  <c:v>919</c:v>
                </c:pt>
                <c:pt idx="5">
                  <c:v>#N/A</c:v>
                </c:pt>
                <c:pt idx="6">
                  <c:v>#N/A</c:v>
                </c:pt>
                <c:pt idx="7">
                  <c:v>902</c:v>
                </c:pt>
                <c:pt idx="8">
                  <c:v>#N/A</c:v>
                </c:pt>
                <c:pt idx="9">
                  <c:v>#N/A</c:v>
                </c:pt>
                <c:pt idx="10">
                  <c:v>878</c:v>
                </c:pt>
                <c:pt idx="11">
                  <c:v>#N/A</c:v>
                </c:pt>
                <c:pt idx="12">
                  <c:v>#N/A</c:v>
                </c:pt>
                <c:pt idx="13">
                  <c:v>936</c:v>
                </c:pt>
                <c:pt idx="14">
                  <c:v>#N/A</c:v>
                </c:pt>
              </c:numCache>
            </c:numRef>
          </c:val>
          <c:smooth val="0"/>
          <c:extLst xmlns:c16r2="http://schemas.microsoft.com/office/drawing/2015/06/chart">
            <c:ext xmlns:c16="http://schemas.microsoft.com/office/drawing/2014/chart" uri="{C3380CC4-5D6E-409C-BE32-E72D297353CC}">
              <c16:uniqueId val="{00000008-C059-4BF0-853E-7E0CF38A0879}"/>
            </c:ext>
          </c:extLst>
        </c:ser>
        <c:dLbls>
          <c:showLegendKey val="0"/>
          <c:showVal val="0"/>
          <c:showCatName val="0"/>
          <c:showSerName val="0"/>
          <c:showPercent val="0"/>
          <c:showBubbleSize val="0"/>
        </c:dLbls>
        <c:marker val="1"/>
        <c:smooth val="0"/>
        <c:axId val="487432256"/>
        <c:axId val="487436176"/>
      </c:lineChart>
      <c:catAx>
        <c:axId val="4874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436176"/>
        <c:crosses val="autoZero"/>
        <c:auto val="1"/>
        <c:lblAlgn val="ctr"/>
        <c:lblOffset val="100"/>
        <c:tickLblSkip val="1"/>
        <c:tickMarkSkip val="1"/>
        <c:noMultiLvlLbl val="0"/>
      </c:catAx>
      <c:valAx>
        <c:axId val="48743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432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22744</c:v>
                </c:pt>
                <c:pt idx="5">
                  <c:v>22287</c:v>
                </c:pt>
                <c:pt idx="8">
                  <c:v>22226</c:v>
                </c:pt>
                <c:pt idx="11">
                  <c:v>22015</c:v>
                </c:pt>
                <c:pt idx="14">
                  <c:v>21717</c:v>
                </c:pt>
              </c:numCache>
            </c:numRef>
          </c:val>
          <c:extLst xmlns:c16r2="http://schemas.microsoft.com/office/drawing/2015/06/chart">
            <c:ext xmlns:c16="http://schemas.microsoft.com/office/drawing/2014/chart" uri="{C3380CC4-5D6E-409C-BE32-E72D297353CC}">
              <c16:uniqueId val="{00000000-6F0B-4EA4-8A0C-09A38A024A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4799</c:v>
                </c:pt>
                <c:pt idx="5">
                  <c:v>4651</c:v>
                </c:pt>
                <c:pt idx="8">
                  <c:v>4428</c:v>
                </c:pt>
                <c:pt idx="11">
                  <c:v>4088</c:v>
                </c:pt>
                <c:pt idx="14">
                  <c:v>3910</c:v>
                </c:pt>
              </c:numCache>
            </c:numRef>
          </c:val>
          <c:extLst xmlns:c16r2="http://schemas.microsoft.com/office/drawing/2015/06/chart">
            <c:ext xmlns:c16="http://schemas.microsoft.com/office/drawing/2014/chart" uri="{C3380CC4-5D6E-409C-BE32-E72D297353CC}">
              <c16:uniqueId val="{00000001-6F0B-4EA4-8A0C-09A38A024A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3880</c:v>
                </c:pt>
                <c:pt idx="5">
                  <c:v>4455</c:v>
                </c:pt>
                <c:pt idx="8">
                  <c:v>5091</c:v>
                </c:pt>
                <c:pt idx="11">
                  <c:v>4375</c:v>
                </c:pt>
                <c:pt idx="14">
                  <c:v>3801</c:v>
                </c:pt>
              </c:numCache>
            </c:numRef>
          </c:val>
          <c:extLst xmlns:c16r2="http://schemas.microsoft.com/office/drawing/2015/06/chart">
            <c:ext xmlns:c16="http://schemas.microsoft.com/office/drawing/2014/chart" uri="{C3380CC4-5D6E-409C-BE32-E72D297353CC}">
              <c16:uniqueId val="{00000002-6F0B-4EA4-8A0C-09A38A024A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F0B-4EA4-8A0C-09A38A024A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F0B-4EA4-8A0C-09A38A024A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263</c:v>
                </c:pt>
                <c:pt idx="3">
                  <c:v>303</c:v>
                </c:pt>
                <c:pt idx="6">
                  <c:v>273</c:v>
                </c:pt>
                <c:pt idx="9">
                  <c:v>288</c:v>
                </c:pt>
                <c:pt idx="12">
                  <c:v>475</c:v>
                </c:pt>
              </c:numCache>
            </c:numRef>
          </c:val>
          <c:extLst xmlns:c16r2="http://schemas.microsoft.com/office/drawing/2015/06/chart">
            <c:ext xmlns:c16="http://schemas.microsoft.com/office/drawing/2014/chart" uri="{C3380CC4-5D6E-409C-BE32-E72D297353CC}">
              <c16:uniqueId val="{00000005-6F0B-4EA4-8A0C-09A38A024A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4015</c:v>
                </c:pt>
                <c:pt idx="3">
                  <c:v>4083</c:v>
                </c:pt>
                <c:pt idx="6">
                  <c:v>4054</c:v>
                </c:pt>
                <c:pt idx="9">
                  <c:v>3819</c:v>
                </c:pt>
                <c:pt idx="12">
                  <c:v>3793</c:v>
                </c:pt>
              </c:numCache>
            </c:numRef>
          </c:val>
          <c:extLst xmlns:c16r2="http://schemas.microsoft.com/office/drawing/2015/06/chart">
            <c:ext xmlns:c16="http://schemas.microsoft.com/office/drawing/2014/chart" uri="{C3380CC4-5D6E-409C-BE32-E72D297353CC}">
              <c16:uniqueId val="{00000006-6F0B-4EA4-8A0C-09A38A024A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209</c:v>
                </c:pt>
                <c:pt idx="3">
                  <c:v>198</c:v>
                </c:pt>
                <c:pt idx="6">
                  <c:v>178</c:v>
                </c:pt>
                <c:pt idx="9">
                  <c:v>155</c:v>
                </c:pt>
                <c:pt idx="12">
                  <c:v>132</c:v>
                </c:pt>
              </c:numCache>
            </c:numRef>
          </c:val>
          <c:extLst xmlns:c16r2="http://schemas.microsoft.com/office/drawing/2015/06/chart">
            <c:ext xmlns:c16="http://schemas.microsoft.com/office/drawing/2014/chart" uri="{C3380CC4-5D6E-409C-BE32-E72D297353CC}">
              <c16:uniqueId val="{00000007-6F0B-4EA4-8A0C-09A38A024A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8494</c:v>
                </c:pt>
                <c:pt idx="3">
                  <c:v>8072</c:v>
                </c:pt>
                <c:pt idx="6">
                  <c:v>7627</c:v>
                </c:pt>
                <c:pt idx="9">
                  <c:v>7151</c:v>
                </c:pt>
                <c:pt idx="12">
                  <c:v>6838</c:v>
                </c:pt>
              </c:numCache>
            </c:numRef>
          </c:val>
          <c:extLst xmlns:c16r2="http://schemas.microsoft.com/office/drawing/2015/06/chart">
            <c:ext xmlns:c16="http://schemas.microsoft.com/office/drawing/2014/chart" uri="{C3380CC4-5D6E-409C-BE32-E72D297353CC}">
              <c16:uniqueId val="{00000008-6F0B-4EA4-8A0C-09A38A024A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F0B-4EA4-8A0C-09A38A024A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27484</c:v>
                </c:pt>
                <c:pt idx="3">
                  <c:v>27223</c:v>
                </c:pt>
                <c:pt idx="6">
                  <c:v>26594</c:v>
                </c:pt>
                <c:pt idx="9">
                  <c:v>25762</c:v>
                </c:pt>
                <c:pt idx="12">
                  <c:v>25311</c:v>
                </c:pt>
              </c:numCache>
            </c:numRef>
          </c:val>
          <c:extLst xmlns:c16r2="http://schemas.microsoft.com/office/drawing/2015/06/chart">
            <c:ext xmlns:c16="http://schemas.microsoft.com/office/drawing/2014/chart" uri="{C3380CC4-5D6E-409C-BE32-E72D297353CC}">
              <c16:uniqueId val="{0000000A-6F0B-4EA4-8A0C-09A38A024A28}"/>
            </c:ext>
          </c:extLst>
        </c:ser>
        <c:dLbls>
          <c:showLegendKey val="0"/>
          <c:showVal val="0"/>
          <c:showCatName val="0"/>
          <c:showSerName val="0"/>
          <c:showPercent val="0"/>
          <c:showBubbleSize val="0"/>
        </c:dLbls>
        <c:gapWidth val="100"/>
        <c:overlap val="100"/>
        <c:axId val="487438920"/>
        <c:axId val="487435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9041</c:v>
                </c:pt>
                <c:pt idx="2">
                  <c:v>#N/A</c:v>
                </c:pt>
                <c:pt idx="3">
                  <c:v>#N/A</c:v>
                </c:pt>
                <c:pt idx="4">
                  <c:v>8487</c:v>
                </c:pt>
                <c:pt idx="5">
                  <c:v>#N/A</c:v>
                </c:pt>
                <c:pt idx="6">
                  <c:v>#N/A</c:v>
                </c:pt>
                <c:pt idx="7">
                  <c:v>6981</c:v>
                </c:pt>
                <c:pt idx="8">
                  <c:v>#N/A</c:v>
                </c:pt>
                <c:pt idx="9">
                  <c:v>#N/A</c:v>
                </c:pt>
                <c:pt idx="10">
                  <c:v>6696</c:v>
                </c:pt>
                <c:pt idx="11">
                  <c:v>#N/A</c:v>
                </c:pt>
                <c:pt idx="12">
                  <c:v>#N/A</c:v>
                </c:pt>
                <c:pt idx="13">
                  <c:v>7121</c:v>
                </c:pt>
                <c:pt idx="14">
                  <c:v>#N/A</c:v>
                </c:pt>
              </c:numCache>
            </c:numRef>
          </c:val>
          <c:smooth val="0"/>
          <c:extLst xmlns:c16r2="http://schemas.microsoft.com/office/drawing/2015/06/chart">
            <c:ext xmlns:c16="http://schemas.microsoft.com/office/drawing/2014/chart" uri="{C3380CC4-5D6E-409C-BE32-E72D297353CC}">
              <c16:uniqueId val="{0000000B-6F0B-4EA4-8A0C-09A38A024A28}"/>
            </c:ext>
          </c:extLst>
        </c:ser>
        <c:dLbls>
          <c:showLegendKey val="0"/>
          <c:showVal val="0"/>
          <c:showCatName val="0"/>
          <c:showSerName val="0"/>
          <c:showPercent val="0"/>
          <c:showBubbleSize val="0"/>
        </c:dLbls>
        <c:marker val="1"/>
        <c:smooth val="0"/>
        <c:axId val="487438920"/>
        <c:axId val="487435000"/>
      </c:lineChart>
      <c:catAx>
        <c:axId val="48743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435000"/>
        <c:crosses val="autoZero"/>
        <c:auto val="1"/>
        <c:lblAlgn val="ctr"/>
        <c:lblOffset val="100"/>
        <c:tickLblSkip val="1"/>
        <c:tickMarkSkip val="1"/>
        <c:noMultiLvlLbl val="0"/>
      </c:catAx>
      <c:valAx>
        <c:axId val="487435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43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4049</c:v>
                </c:pt>
                <c:pt idx="1">
                  <c:v>3163</c:v>
                </c:pt>
                <c:pt idx="2">
                  <c:v>2727</c:v>
                </c:pt>
              </c:numCache>
            </c:numRef>
          </c:val>
          <c:extLst xmlns:c16r2="http://schemas.microsoft.com/office/drawing/2015/06/chart">
            <c:ext xmlns:c16="http://schemas.microsoft.com/office/drawing/2014/chart" uri="{C3380CC4-5D6E-409C-BE32-E72D297353CC}">
              <c16:uniqueId val="{00000000-CFD1-4BAA-A119-6ED3A575C7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c:v>
                </c:pt>
                <c:pt idx="1">
                  <c:v>3</c:v>
                </c:pt>
                <c:pt idx="2">
                  <c:v>3</c:v>
                </c:pt>
              </c:numCache>
            </c:numRef>
          </c:val>
          <c:extLst xmlns:c16r2="http://schemas.microsoft.com/office/drawing/2015/06/chart">
            <c:ext xmlns:c16="http://schemas.microsoft.com/office/drawing/2014/chart" uri="{C3380CC4-5D6E-409C-BE32-E72D297353CC}">
              <c16:uniqueId val="{00000001-CFD1-4BAA-A119-6ED3A575C7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350</c:v>
                </c:pt>
                <c:pt idx="1">
                  <c:v>457</c:v>
                </c:pt>
                <c:pt idx="2">
                  <c:v>246</c:v>
                </c:pt>
              </c:numCache>
            </c:numRef>
          </c:val>
          <c:extLst xmlns:c16r2="http://schemas.microsoft.com/office/drawing/2015/06/chart">
            <c:ext xmlns:c16="http://schemas.microsoft.com/office/drawing/2014/chart" uri="{C3380CC4-5D6E-409C-BE32-E72D297353CC}">
              <c16:uniqueId val="{00000002-CFD1-4BAA-A119-6ED3A575C7E4}"/>
            </c:ext>
          </c:extLst>
        </c:ser>
        <c:dLbls>
          <c:showLegendKey val="0"/>
          <c:showVal val="0"/>
          <c:showCatName val="0"/>
          <c:showSerName val="0"/>
          <c:showPercent val="0"/>
          <c:showBubbleSize val="0"/>
        </c:dLbls>
        <c:gapWidth val="120"/>
        <c:overlap val="100"/>
        <c:axId val="487439704"/>
        <c:axId val="487436960"/>
      </c:barChart>
      <c:catAx>
        <c:axId val="487439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7436960"/>
        <c:crosses val="autoZero"/>
        <c:auto val="1"/>
        <c:lblAlgn val="ctr"/>
        <c:lblOffset val="100"/>
        <c:tickLblSkip val="1"/>
        <c:tickMarkSkip val="1"/>
        <c:noMultiLvlLbl val="0"/>
      </c:catAx>
      <c:valAx>
        <c:axId val="487436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7439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平成３０年度と比較すると、算入公債費等が２７百万円の増加となったが、元利償還金等が８５百万円と大きく増加したため、結果として実質公債費比率の分子が増加した。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今後も大型事業の実施に伴い元利償還金の増加が見込まれるため、普通建設事業費の抑制、公的資金の活用による金利負担の軽減、有利な財源確保など、比率の上昇を抑制する。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現在利用していない。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と比較すると、将来負担額は６億２，６００万円減少している。主な要因として、地方債の現在高が約５億円減少したことに加え、公営企業債等の繰入見込額も約３億円減少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しかしながら、新たな事業展開を行うため人員増加などに伴い、充当可能財源となる基金の取り崩しにより約４億円減少となり、将来負担額の分子が約４億円増加した。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今後の見通しとしては、大型事業に伴う地方債残高の増加が見込まれることから、公債費等義務的経費の削減を中心とする行財政改革を進め、財政の健全化に努める。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主な減額の要因は、財政調整基金を平成３０年決算剰余金から３億６，０００万円積み立てたが、新しい事業展開を行うための人員増加等により８億円を取り崩し、約４億円減少したことによる。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財政調整基金は県内市町と比較しても残高が少なく、中長期的には減少していく見込みであることから、積立ができるように財政の健全化を図ることとし、突発的な災害や大型事業への備えとする。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公共施設維持整備基金は令和２年度まで毎年６，０００万円ずつ積み立てることとし、その後は年度間の維持修繕費用を平準化するために活用する。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・公共施設維持整備基金：公共施設の維持修繕経費について年度間の費用の平準化を目的する。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・その他の基金：各施設や目的に応じて活用する。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・公共施設維持整備基金：令和元年度は、県道改良の伴う国府公民館の移転補償費について一時的に積み立てていたものを、国府公民館の新設を行うため約２億８，０００万円取り崩した。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・公共施設維持整備基金：令和２年度まで毎年６，０００万円ずつ積み立てて公共施設の維持修繕に活用する。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・森林環境譲与税基金：令和元年度より積立を開始し、森林整備及びその促進のため活用する。令和元年度は約４００万円を積み立てた。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平成３０年決算剰余金から３億６，０００万円積み立てたが、新しい事業展開を行うための人員増加等により８億円を取り崩し、約４億円減少したことによる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県内市町と比較しても残高が少なく、中長期的には減少していく見込みであることから、積立ができるように財政の健全化を図ることとし、突発的な災害や大型事業への備えとする。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38,998
38,341
195.75
21,928,476
20,531,600
808,838
11,612,186
23,247,991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平成２７年度からほぼ横ばいの状況であるが、平成２８年度に類似団体型が変更になったことにより、類似団体平均値より約０．１ポイント下回っている。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今後は投資的経費を抑制する等、歳出の徹底的な見直しを実施するとともに、税収の徴収率向上対策を中心とする歳入確保に努める。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45508</xdr:rowOff>
    </xdr:to>
    <xdr:cxnSp macro="">
      <xdr:nvCxnSpPr>
        <xdr:cNvPr id="69" name="直線コネクタ 68"/>
        <xdr:cNvCxnSpPr/>
      </xdr:nvCxnSpPr>
      <xdr:spPr>
        <a:xfrm>
          <a:off x="4114800" y="7246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81085</xdr:rowOff>
    </xdr:from>
    <xdr:ext cx="736600" cy="259045"/>
    <xdr:sp macro="" textlink="">
      <xdr:nvSpPr>
        <xdr:cNvPr id="91" name="テキスト ボックス 90"/>
        <xdr:cNvSpPr txBox="1"/>
      </xdr:nvSpPr>
      <xdr:spPr>
        <a:xfrm>
          <a:off x="3733800" y="728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７ポイントと大きく上昇しており、類似団体平均値と比較しても５</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上回っている。近年の高率で推移する根本的な要因としては、歳入経常一般財源等の減少である。長引く地価の下落により固定資産税の収入が落ち込んでいることに加え、景気後退による法人の減収減益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歳出では、普通建設経費の推進などにより公債費が高く推移していることや、人件費の増加など経常一般財源等が増加していることから、行財政改革などを通じて経常経費の削減に努める。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123952</xdr:rowOff>
    </xdr:to>
    <xdr:cxnSp macro="">
      <xdr:nvCxnSpPr>
        <xdr:cNvPr id="130" name="直線コネクタ 129"/>
        <xdr:cNvCxnSpPr/>
      </xdr:nvCxnSpPr>
      <xdr:spPr>
        <a:xfrm>
          <a:off x="4114800" y="1084326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41910</xdr:rowOff>
    </xdr:to>
    <xdr:cxnSp macro="">
      <xdr:nvCxnSpPr>
        <xdr:cNvPr id="133" name="直線コネクタ 132"/>
        <xdr:cNvCxnSpPr/>
      </xdr:nvCxnSpPr>
      <xdr:spPr>
        <a:xfrm>
          <a:off x="3225800" y="1074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62</xdr:row>
      <xdr:rowOff>116840</xdr:rowOff>
    </xdr:to>
    <xdr:cxnSp macro="">
      <xdr:nvCxnSpPr>
        <xdr:cNvPr id="136" name="直線コネクタ 135"/>
        <xdr:cNvCxnSpPr/>
      </xdr:nvCxnSpPr>
      <xdr:spPr>
        <a:xfrm>
          <a:off x="2336800" y="1074191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62</xdr:row>
      <xdr:rowOff>112014</xdr:rowOff>
    </xdr:to>
    <xdr:cxnSp macro="">
      <xdr:nvCxnSpPr>
        <xdr:cNvPr id="139" name="直線コネクタ 138"/>
        <xdr:cNvCxnSpPr/>
      </xdr:nvCxnSpPr>
      <xdr:spPr>
        <a:xfrm>
          <a:off x="1447800" y="106067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42" name="フローチャート: 判断 141"/>
        <xdr:cNvSpPr/>
      </xdr:nvSpPr>
      <xdr:spPr>
        <a:xfrm>
          <a:off x="1397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43" name="テキスト ボックス 142"/>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45229</xdr:rowOff>
    </xdr:from>
    <xdr:ext cx="762000" cy="259045"/>
    <xdr:sp macro="" textlink="">
      <xdr:nvSpPr>
        <xdr:cNvPr id="150"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1" name="楕円 150"/>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2" name="テキスト ボックス 151"/>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3" name="楕円 152"/>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54" name="テキスト ボックス 153"/>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6" name="テキスト ボックス 155"/>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7" name="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あたりの人件費・物件費等については前年に比べ大きく増加し、類似団体平均を上回っている。要因としては、新たな事業展開を行うための人員を増加したことにより職員給などの人件費が大きく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退職者と新規採用者のバランスを考えながら、人件費の適正化に努める。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27998</xdr:rowOff>
    </xdr:from>
    <xdr:to>
      <xdr:col>23</xdr:col>
      <xdr:colOff>133350</xdr:colOff>
      <xdr:row>83</xdr:row>
      <xdr:rowOff>95360</xdr:rowOff>
    </xdr:to>
    <xdr:cxnSp macro="">
      <xdr:nvCxnSpPr>
        <xdr:cNvPr id="191" name="直線コネクタ 190"/>
        <xdr:cNvCxnSpPr/>
      </xdr:nvCxnSpPr>
      <xdr:spPr>
        <a:xfrm>
          <a:off x="4114800" y="14258348"/>
          <a:ext cx="838200" cy="6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148216</xdr:rowOff>
    </xdr:from>
    <xdr:to>
      <xdr:col>19</xdr:col>
      <xdr:colOff>133350</xdr:colOff>
      <xdr:row>83</xdr:row>
      <xdr:rowOff>27998</xdr:rowOff>
    </xdr:to>
    <xdr:cxnSp macro="">
      <xdr:nvCxnSpPr>
        <xdr:cNvPr id="194" name="直線コネクタ 193"/>
        <xdr:cNvCxnSpPr/>
      </xdr:nvCxnSpPr>
      <xdr:spPr>
        <a:xfrm>
          <a:off x="3225800" y="14207116"/>
          <a:ext cx="889000" cy="5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134018</xdr:rowOff>
    </xdr:from>
    <xdr:to>
      <xdr:col>15</xdr:col>
      <xdr:colOff>82550</xdr:colOff>
      <xdr:row>82</xdr:row>
      <xdr:rowOff>148216</xdr:rowOff>
    </xdr:to>
    <xdr:cxnSp macro="">
      <xdr:nvCxnSpPr>
        <xdr:cNvPr id="197" name="直線コネクタ 196"/>
        <xdr:cNvCxnSpPr/>
      </xdr:nvCxnSpPr>
      <xdr:spPr>
        <a:xfrm>
          <a:off x="2336800" y="14192918"/>
          <a:ext cx="889000" cy="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114154</xdr:rowOff>
    </xdr:from>
    <xdr:to>
      <xdr:col>11</xdr:col>
      <xdr:colOff>31750</xdr:colOff>
      <xdr:row>82</xdr:row>
      <xdr:rowOff>134018</xdr:rowOff>
    </xdr:to>
    <xdr:cxnSp macro="">
      <xdr:nvCxnSpPr>
        <xdr:cNvPr id="200" name="直線コネクタ 199"/>
        <xdr:cNvCxnSpPr/>
      </xdr:nvCxnSpPr>
      <xdr:spPr>
        <a:xfrm>
          <a:off x="1447800" y="14173054"/>
          <a:ext cx="889000" cy="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121090</xdr:rowOff>
    </xdr:from>
    <xdr:to>
      <xdr:col>7</xdr:col>
      <xdr:colOff>31750</xdr:colOff>
      <xdr:row>84</xdr:row>
      <xdr:rowOff>51240</xdr:rowOff>
    </xdr:to>
    <xdr:sp macro="" textlink="">
      <xdr:nvSpPr>
        <xdr:cNvPr id="203" name="フローチャート: 判断 202"/>
        <xdr:cNvSpPr/>
      </xdr:nvSpPr>
      <xdr:spPr>
        <a:xfrm>
          <a:off x="1397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36017</xdr:rowOff>
    </xdr:from>
    <xdr:ext cx="762000" cy="259045"/>
    <xdr:sp macro="" textlink="">
      <xdr:nvSpPr>
        <xdr:cNvPr id="204" name="テキスト ボックス 203"/>
        <xdr:cNvSpPr txBox="1"/>
      </xdr:nvSpPr>
      <xdr:spPr>
        <a:xfrm>
          <a:off x="1066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44560</xdr:rowOff>
    </xdr:from>
    <xdr:to>
      <xdr:col>23</xdr:col>
      <xdr:colOff>184150</xdr:colOff>
      <xdr:row>83</xdr:row>
      <xdr:rowOff>146160</xdr:rowOff>
    </xdr:to>
    <xdr:sp macro="" textlink="">
      <xdr:nvSpPr>
        <xdr:cNvPr id="210" name="楕円 209"/>
        <xdr:cNvSpPr/>
      </xdr:nvSpPr>
      <xdr:spPr>
        <a:xfrm>
          <a:off x="4902200" y="142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16637</xdr:rowOff>
    </xdr:from>
    <xdr:ext cx="762000" cy="259045"/>
    <xdr:sp macro="" textlink="">
      <xdr:nvSpPr>
        <xdr:cNvPr id="211" name="人件費・物件費等の状況該当値テキスト"/>
        <xdr:cNvSpPr txBox="1"/>
      </xdr:nvSpPr>
      <xdr:spPr>
        <a:xfrm>
          <a:off x="5041900" y="1424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148648</xdr:rowOff>
    </xdr:from>
    <xdr:to>
      <xdr:col>19</xdr:col>
      <xdr:colOff>184150</xdr:colOff>
      <xdr:row>83</xdr:row>
      <xdr:rowOff>78798</xdr:rowOff>
    </xdr:to>
    <xdr:sp macro="" textlink="">
      <xdr:nvSpPr>
        <xdr:cNvPr id="212" name="楕円 211"/>
        <xdr:cNvSpPr/>
      </xdr:nvSpPr>
      <xdr:spPr>
        <a:xfrm>
          <a:off x="4064000" y="142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88975</xdr:rowOff>
    </xdr:from>
    <xdr:ext cx="736600" cy="259045"/>
    <xdr:sp macro="" textlink="">
      <xdr:nvSpPr>
        <xdr:cNvPr id="213" name="テキスト ボックス 212"/>
        <xdr:cNvSpPr txBox="1"/>
      </xdr:nvSpPr>
      <xdr:spPr>
        <a:xfrm>
          <a:off x="3733800" y="1397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97416</xdr:rowOff>
    </xdr:from>
    <xdr:to>
      <xdr:col>15</xdr:col>
      <xdr:colOff>133350</xdr:colOff>
      <xdr:row>83</xdr:row>
      <xdr:rowOff>27566</xdr:rowOff>
    </xdr:to>
    <xdr:sp macro="" textlink="">
      <xdr:nvSpPr>
        <xdr:cNvPr id="214" name="楕円 213"/>
        <xdr:cNvSpPr/>
      </xdr:nvSpPr>
      <xdr:spPr>
        <a:xfrm>
          <a:off x="3175000" y="1415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37743</xdr:rowOff>
    </xdr:from>
    <xdr:ext cx="762000" cy="259045"/>
    <xdr:sp macro="" textlink="">
      <xdr:nvSpPr>
        <xdr:cNvPr id="215" name="テキスト ボックス 214"/>
        <xdr:cNvSpPr txBox="1"/>
      </xdr:nvSpPr>
      <xdr:spPr>
        <a:xfrm>
          <a:off x="2844800" y="139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83218</xdr:rowOff>
    </xdr:from>
    <xdr:to>
      <xdr:col>11</xdr:col>
      <xdr:colOff>82550</xdr:colOff>
      <xdr:row>83</xdr:row>
      <xdr:rowOff>13368</xdr:rowOff>
    </xdr:to>
    <xdr:sp macro="" textlink="">
      <xdr:nvSpPr>
        <xdr:cNvPr id="216" name="楕円 215"/>
        <xdr:cNvSpPr/>
      </xdr:nvSpPr>
      <xdr:spPr>
        <a:xfrm>
          <a:off x="2286000" y="141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23545</xdr:rowOff>
    </xdr:from>
    <xdr:ext cx="762000" cy="259045"/>
    <xdr:sp macro="" textlink="">
      <xdr:nvSpPr>
        <xdr:cNvPr id="217" name="テキスト ボックス 216"/>
        <xdr:cNvSpPr txBox="1"/>
      </xdr:nvSpPr>
      <xdr:spPr>
        <a:xfrm>
          <a:off x="1955800" y="1391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63354</xdr:rowOff>
    </xdr:from>
    <xdr:to>
      <xdr:col>7</xdr:col>
      <xdr:colOff>31750</xdr:colOff>
      <xdr:row>82</xdr:row>
      <xdr:rowOff>164954</xdr:rowOff>
    </xdr:to>
    <xdr:sp macro="" textlink="">
      <xdr:nvSpPr>
        <xdr:cNvPr id="218" name="楕円 217"/>
        <xdr:cNvSpPr/>
      </xdr:nvSpPr>
      <xdr:spPr>
        <a:xfrm>
          <a:off x="1397000" y="141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3681</xdr:rowOff>
    </xdr:from>
    <xdr:ext cx="762000" cy="259045"/>
    <xdr:sp macro="" textlink="">
      <xdr:nvSpPr>
        <xdr:cNvPr id="219" name="テキスト ボックス 218"/>
        <xdr:cNvSpPr txBox="1"/>
      </xdr:nvSpPr>
      <xdr:spPr>
        <a:xfrm>
          <a:off x="1066800" y="1389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給与制度の見直しが遅れ、類団を上回る状況のまま横ばい傾向であり、全国市の平均よりもやや高い状況にある。今後は人事評価の活用等により、年功序列ではなく、発揮した能力や職責に応じた給与体系とすること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5" name="直線コネクタ 254"/>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154214</xdr:rowOff>
    </xdr:from>
    <xdr:to>
      <xdr:col>77</xdr:col>
      <xdr:colOff>44450</xdr:colOff>
      <xdr:row>88</xdr:row>
      <xdr:rowOff>34471</xdr:rowOff>
    </xdr:to>
    <xdr:cxnSp macro="">
      <xdr:nvCxnSpPr>
        <xdr:cNvPr id="258" name="直線コネクタ 257"/>
        <xdr:cNvCxnSpPr/>
      </xdr:nvCxnSpPr>
      <xdr:spPr>
        <a:xfrm flipV="1">
          <a:off x="15290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34471</xdr:rowOff>
    </xdr:to>
    <xdr:cxnSp macro="">
      <xdr:nvCxnSpPr>
        <xdr:cNvPr id="261" name="直線コネクタ 260"/>
        <xdr:cNvCxnSpPr/>
      </xdr:nvCxnSpPr>
      <xdr:spPr>
        <a:xfrm>
          <a:off x="14401800" y="150014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85271</xdr:rowOff>
    </xdr:to>
    <xdr:cxnSp macro="">
      <xdr:nvCxnSpPr>
        <xdr:cNvPr id="264" name="直線コネクタ 263"/>
        <xdr:cNvCxnSpPr/>
      </xdr:nvCxnSpPr>
      <xdr:spPr>
        <a:xfrm>
          <a:off x="13512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4" name="楕円 273"/>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5"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6" name="楕円 275"/>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7" name="テキスト ボックス 276"/>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78" name="楕円 277"/>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79" name="テキスト ボックス 278"/>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2" name="楕円 281"/>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3" name="テキスト ボックス 282"/>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平成１６年度の上下町との合併以降、組織機構の見直し、保育所等の民間委託、指定管理者制度の活用、ＩＴ化による事務の効率化、採用抑制などにより、普通会計の職員数は</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％減となっており、類団の平均は下回っている。</a:t>
          </a:r>
        </a:p>
        <a:p>
          <a:r>
            <a:rPr kumimoji="1" lang="ja-JP" altLang="en-US" sz="1300">
              <a:latin typeface="ＭＳ Ｐゴシック" panose="020B0600070205080204" pitchFamily="50" charset="-128"/>
              <a:ea typeface="ＭＳ Ｐゴシック" panose="020B0600070205080204" pitchFamily="50" charset="-128"/>
            </a:rPr>
            <a:t>　今後は、</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の活用や事務事業のアウトソーシングの活用などにより、定数削減に努める。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134892</xdr:rowOff>
    </xdr:from>
    <xdr:to>
      <xdr:col>81</xdr:col>
      <xdr:colOff>44450</xdr:colOff>
      <xdr:row>62</xdr:row>
      <xdr:rowOff>28938</xdr:rowOff>
    </xdr:to>
    <xdr:cxnSp macro="">
      <xdr:nvCxnSpPr>
        <xdr:cNvPr id="320" name="直線コネクタ 319"/>
        <xdr:cNvCxnSpPr/>
      </xdr:nvCxnSpPr>
      <xdr:spPr>
        <a:xfrm>
          <a:off x="16179800" y="10593342"/>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134892</xdr:rowOff>
    </xdr:to>
    <xdr:cxnSp macro="">
      <xdr:nvCxnSpPr>
        <xdr:cNvPr id="323" name="直線コネクタ 322"/>
        <xdr:cNvCxnSpPr/>
      </xdr:nvCxnSpPr>
      <xdr:spPr>
        <a:xfrm>
          <a:off x="15290800" y="10543359"/>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79738</xdr:rowOff>
    </xdr:from>
    <xdr:to>
      <xdr:col>72</xdr:col>
      <xdr:colOff>203200</xdr:colOff>
      <xdr:row>61</xdr:row>
      <xdr:rowOff>84909</xdr:rowOff>
    </xdr:to>
    <xdr:cxnSp macro="">
      <xdr:nvCxnSpPr>
        <xdr:cNvPr id="326" name="直線コネクタ 325"/>
        <xdr:cNvCxnSpPr/>
      </xdr:nvCxnSpPr>
      <xdr:spPr>
        <a:xfrm>
          <a:off x="14401800" y="10538188"/>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76291</xdr:rowOff>
    </xdr:from>
    <xdr:to>
      <xdr:col>68</xdr:col>
      <xdr:colOff>152400</xdr:colOff>
      <xdr:row>61</xdr:row>
      <xdr:rowOff>79738</xdr:rowOff>
    </xdr:to>
    <xdr:cxnSp macro="">
      <xdr:nvCxnSpPr>
        <xdr:cNvPr id="329" name="直線コネクタ 328"/>
        <xdr:cNvCxnSpPr/>
      </xdr:nvCxnSpPr>
      <xdr:spPr>
        <a:xfrm>
          <a:off x="13512800" y="1053474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167731</xdr:rowOff>
    </xdr:from>
    <xdr:to>
      <xdr:col>64</xdr:col>
      <xdr:colOff>152400</xdr:colOff>
      <xdr:row>63</xdr:row>
      <xdr:rowOff>97881</xdr:rowOff>
    </xdr:to>
    <xdr:sp macro="" textlink="">
      <xdr:nvSpPr>
        <xdr:cNvPr id="332" name="フローチャート: 判断 331"/>
        <xdr:cNvSpPr/>
      </xdr:nvSpPr>
      <xdr:spPr>
        <a:xfrm>
          <a:off x="13462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82658</xdr:rowOff>
    </xdr:from>
    <xdr:ext cx="762000" cy="259045"/>
    <xdr:sp macro="" textlink="">
      <xdr:nvSpPr>
        <xdr:cNvPr id="333" name="テキスト ボックス 332"/>
        <xdr:cNvSpPr txBox="1"/>
      </xdr:nvSpPr>
      <xdr:spPr>
        <a:xfrm>
          <a:off x="13131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149588</xdr:rowOff>
    </xdr:from>
    <xdr:to>
      <xdr:col>81</xdr:col>
      <xdr:colOff>95250</xdr:colOff>
      <xdr:row>62</xdr:row>
      <xdr:rowOff>79738</xdr:rowOff>
    </xdr:to>
    <xdr:sp macro="" textlink="">
      <xdr:nvSpPr>
        <xdr:cNvPr id="339" name="楕円 338"/>
        <xdr:cNvSpPr/>
      </xdr:nvSpPr>
      <xdr:spPr>
        <a:xfrm>
          <a:off x="169672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166115</xdr:rowOff>
    </xdr:from>
    <xdr:ext cx="762000" cy="259045"/>
    <xdr:sp macro="" textlink="">
      <xdr:nvSpPr>
        <xdr:cNvPr id="340" name="定員管理の状況該当値テキスト"/>
        <xdr:cNvSpPr txBox="1"/>
      </xdr:nvSpPr>
      <xdr:spPr>
        <a:xfrm>
          <a:off x="17106900" y="1045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84092</xdr:rowOff>
    </xdr:from>
    <xdr:to>
      <xdr:col>77</xdr:col>
      <xdr:colOff>95250</xdr:colOff>
      <xdr:row>62</xdr:row>
      <xdr:rowOff>14242</xdr:rowOff>
    </xdr:to>
    <xdr:sp macro="" textlink="">
      <xdr:nvSpPr>
        <xdr:cNvPr id="341" name="楕円 340"/>
        <xdr:cNvSpPr/>
      </xdr:nvSpPr>
      <xdr:spPr>
        <a:xfrm>
          <a:off x="16129000" y="1054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24419</xdr:rowOff>
    </xdr:from>
    <xdr:ext cx="736600" cy="259045"/>
    <xdr:sp macro="" textlink="">
      <xdr:nvSpPr>
        <xdr:cNvPr id="342" name="テキスト ボックス 341"/>
        <xdr:cNvSpPr txBox="1"/>
      </xdr:nvSpPr>
      <xdr:spPr>
        <a:xfrm>
          <a:off x="15798800" y="1031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34109</xdr:rowOff>
    </xdr:from>
    <xdr:to>
      <xdr:col>73</xdr:col>
      <xdr:colOff>44450</xdr:colOff>
      <xdr:row>61</xdr:row>
      <xdr:rowOff>135709</xdr:rowOff>
    </xdr:to>
    <xdr:sp macro="" textlink="">
      <xdr:nvSpPr>
        <xdr:cNvPr id="343" name="楕円 342"/>
        <xdr:cNvSpPr/>
      </xdr:nvSpPr>
      <xdr:spPr>
        <a:xfrm>
          <a:off x="15240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44" name="テキスト ボックス 34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28938</xdr:rowOff>
    </xdr:from>
    <xdr:to>
      <xdr:col>68</xdr:col>
      <xdr:colOff>203200</xdr:colOff>
      <xdr:row>61</xdr:row>
      <xdr:rowOff>130538</xdr:rowOff>
    </xdr:to>
    <xdr:sp macro="" textlink="">
      <xdr:nvSpPr>
        <xdr:cNvPr id="345" name="楕円 344"/>
        <xdr:cNvSpPr/>
      </xdr:nvSpPr>
      <xdr:spPr>
        <a:xfrm>
          <a:off x="14351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46" name="テキスト ボックス 345"/>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47" name="楕円 346"/>
        <xdr:cNvSpPr/>
      </xdr:nvSpPr>
      <xdr:spPr>
        <a:xfrm>
          <a:off x="13462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48" name="テキスト ボックス 347"/>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令和元年度の単年度実質公債費比率は９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７５％と、前年度と比較し０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６７ポイント悪化し４年前の平成２８年度の数値と比較すると０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３８ポイント悪化したため、３か年平均で０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主な要因としては、府中市立病院建設事業に伴う大規模な償還が始まったことに加え、標準財政規模が減少したためである。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今後も引き続き、新規発行の抑制を努めるとともに、負担の少ない地方債を活用することで実質公債費比率の急激な上昇を抑制していく。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70696</xdr:rowOff>
    </xdr:to>
    <xdr:cxnSp macro="">
      <xdr:nvCxnSpPr>
        <xdr:cNvPr id="382" name="直線コネクタ 381"/>
        <xdr:cNvCxnSpPr/>
      </xdr:nvCxnSpPr>
      <xdr:spPr>
        <a:xfrm>
          <a:off x="16179800" y="69206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94827</xdr:rowOff>
    </xdr:to>
    <xdr:cxnSp macro="">
      <xdr:nvCxnSpPr>
        <xdr:cNvPr id="385" name="直線コネクタ 384"/>
        <xdr:cNvCxnSpPr/>
      </xdr:nvCxnSpPr>
      <xdr:spPr>
        <a:xfrm flipV="1">
          <a:off x="15290800" y="692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40</xdr:row>
      <xdr:rowOff>127000</xdr:rowOff>
    </xdr:to>
    <xdr:cxnSp macro="">
      <xdr:nvCxnSpPr>
        <xdr:cNvPr id="388" name="直線コネクタ 387"/>
        <xdr:cNvCxnSpPr/>
      </xdr:nvCxnSpPr>
      <xdr:spPr>
        <a:xfrm flipV="1">
          <a:off x="14401800" y="69528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44027</xdr:rowOff>
    </xdr:to>
    <xdr:cxnSp macro="">
      <xdr:nvCxnSpPr>
        <xdr:cNvPr id="391" name="直線コネクタ 390"/>
        <xdr:cNvCxnSpPr/>
      </xdr:nvCxnSpPr>
      <xdr:spPr>
        <a:xfrm flipV="1">
          <a:off x="13512800" y="698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4" name="フローチャート: 判断 393"/>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5" name="テキスト ボックス 394"/>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1" name="楕円 400"/>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163423</xdr:rowOff>
    </xdr:from>
    <xdr:ext cx="762000" cy="259045"/>
    <xdr:sp macro="" textlink="">
      <xdr:nvSpPr>
        <xdr:cNvPr id="402" name="公債費負担の状況該当値テキスト"/>
        <xdr:cNvSpPr txBox="1"/>
      </xdr:nvSpPr>
      <xdr:spPr>
        <a:xfrm>
          <a:off x="17106900" y="68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3" name="楕円 402"/>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4" name="テキスト ボックス 403"/>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5" name="楕円 404"/>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6" name="テキスト ボックス 405"/>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7" name="楕円 406"/>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8" name="テキスト ボックス 407"/>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9" name="楕円 408"/>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10" name="テキスト ボックス 409"/>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将来負担比率は類似団体平均値と比較すると２４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４ポイント上回っており、前年度比較しても４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悪化した要因としては、合併特例債などの地方債の償還が進んでいるものの、新たな事業展開に伴い基金残高が約１０億円減少したことが挙げられる。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有利な財源の確保及び事業実施の適正化を図り、財政の健全化に努める。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12615</xdr:rowOff>
    </xdr:from>
    <xdr:to>
      <xdr:col>81</xdr:col>
      <xdr:colOff>44450</xdr:colOff>
      <xdr:row>17</xdr:row>
      <xdr:rowOff>52028</xdr:rowOff>
    </xdr:to>
    <xdr:cxnSp macro="">
      <xdr:nvCxnSpPr>
        <xdr:cNvPr id="444" name="直線コネクタ 443"/>
        <xdr:cNvCxnSpPr/>
      </xdr:nvCxnSpPr>
      <xdr:spPr>
        <a:xfrm>
          <a:off x="16179800" y="2927265"/>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12615</xdr:rowOff>
    </xdr:from>
    <xdr:to>
      <xdr:col>77</xdr:col>
      <xdr:colOff>44450</xdr:colOff>
      <xdr:row>17</xdr:row>
      <xdr:rowOff>36745</xdr:rowOff>
    </xdr:to>
    <xdr:cxnSp macro="">
      <xdr:nvCxnSpPr>
        <xdr:cNvPr id="447" name="直線コネクタ 446"/>
        <xdr:cNvCxnSpPr/>
      </xdr:nvCxnSpPr>
      <xdr:spPr>
        <a:xfrm flipV="1">
          <a:off x="15290800" y="29272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36745</xdr:rowOff>
    </xdr:from>
    <xdr:to>
      <xdr:col>72</xdr:col>
      <xdr:colOff>203200</xdr:colOff>
      <xdr:row>17</xdr:row>
      <xdr:rowOff>151765</xdr:rowOff>
    </xdr:to>
    <xdr:cxnSp macro="">
      <xdr:nvCxnSpPr>
        <xdr:cNvPr id="450" name="直線コネクタ 449"/>
        <xdr:cNvCxnSpPr/>
      </xdr:nvCxnSpPr>
      <xdr:spPr>
        <a:xfrm flipV="1">
          <a:off x="14401800" y="2951395"/>
          <a:ext cx="8890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151765</xdr:rowOff>
    </xdr:from>
    <xdr:to>
      <xdr:col>68</xdr:col>
      <xdr:colOff>152400</xdr:colOff>
      <xdr:row>18</xdr:row>
      <xdr:rowOff>18119</xdr:rowOff>
    </xdr:to>
    <xdr:cxnSp macro="">
      <xdr:nvCxnSpPr>
        <xdr:cNvPr id="453" name="直線コネクタ 452"/>
        <xdr:cNvCxnSpPr/>
      </xdr:nvCxnSpPr>
      <xdr:spPr>
        <a:xfrm flipV="1">
          <a:off x="13512800" y="3066415"/>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11938</xdr:rowOff>
    </xdr:from>
    <xdr:to>
      <xdr:col>64</xdr:col>
      <xdr:colOff>152400</xdr:colOff>
      <xdr:row>15</xdr:row>
      <xdr:rowOff>113538</xdr:rowOff>
    </xdr:to>
    <xdr:sp macro="" textlink="">
      <xdr:nvSpPr>
        <xdr:cNvPr id="456" name="フローチャート: 判断 455"/>
        <xdr:cNvSpPr/>
      </xdr:nvSpPr>
      <xdr:spPr>
        <a:xfrm>
          <a:off x="13462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123715</xdr:rowOff>
    </xdr:from>
    <xdr:ext cx="762000" cy="259045"/>
    <xdr:sp macro="" textlink="">
      <xdr:nvSpPr>
        <xdr:cNvPr id="457" name="テキスト ボックス 456"/>
        <xdr:cNvSpPr txBox="1"/>
      </xdr:nvSpPr>
      <xdr:spPr>
        <a:xfrm>
          <a:off x="13131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1228</xdr:rowOff>
    </xdr:from>
    <xdr:to>
      <xdr:col>81</xdr:col>
      <xdr:colOff>95250</xdr:colOff>
      <xdr:row>17</xdr:row>
      <xdr:rowOff>102828</xdr:rowOff>
    </xdr:to>
    <xdr:sp macro="" textlink="">
      <xdr:nvSpPr>
        <xdr:cNvPr id="463" name="楕円 462"/>
        <xdr:cNvSpPr/>
      </xdr:nvSpPr>
      <xdr:spPr>
        <a:xfrm>
          <a:off x="16967200" y="291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144755</xdr:rowOff>
    </xdr:from>
    <xdr:ext cx="762000" cy="259045"/>
    <xdr:sp macro="" textlink="">
      <xdr:nvSpPr>
        <xdr:cNvPr id="464" name="将来負担の状況該当値テキスト"/>
        <xdr:cNvSpPr txBox="1"/>
      </xdr:nvSpPr>
      <xdr:spPr>
        <a:xfrm>
          <a:off x="17106900" y="288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133265</xdr:rowOff>
    </xdr:from>
    <xdr:to>
      <xdr:col>77</xdr:col>
      <xdr:colOff>95250</xdr:colOff>
      <xdr:row>17</xdr:row>
      <xdr:rowOff>63415</xdr:rowOff>
    </xdr:to>
    <xdr:sp macro="" textlink="">
      <xdr:nvSpPr>
        <xdr:cNvPr id="465" name="楕円 464"/>
        <xdr:cNvSpPr/>
      </xdr:nvSpPr>
      <xdr:spPr>
        <a:xfrm>
          <a:off x="16129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48192</xdr:rowOff>
    </xdr:from>
    <xdr:ext cx="736600" cy="259045"/>
    <xdr:sp macro="" textlink="">
      <xdr:nvSpPr>
        <xdr:cNvPr id="466" name="テキスト ボックス 465"/>
        <xdr:cNvSpPr txBox="1"/>
      </xdr:nvSpPr>
      <xdr:spPr>
        <a:xfrm>
          <a:off x="15798800" y="2962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157395</xdr:rowOff>
    </xdr:from>
    <xdr:to>
      <xdr:col>73</xdr:col>
      <xdr:colOff>44450</xdr:colOff>
      <xdr:row>17</xdr:row>
      <xdr:rowOff>87545</xdr:rowOff>
    </xdr:to>
    <xdr:sp macro="" textlink="">
      <xdr:nvSpPr>
        <xdr:cNvPr id="467" name="楕円 466"/>
        <xdr:cNvSpPr/>
      </xdr:nvSpPr>
      <xdr:spPr>
        <a:xfrm>
          <a:off x="152400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72322</xdr:rowOff>
    </xdr:from>
    <xdr:ext cx="762000" cy="259045"/>
    <xdr:sp macro="" textlink="">
      <xdr:nvSpPr>
        <xdr:cNvPr id="468" name="テキスト ボックス 467"/>
        <xdr:cNvSpPr txBox="1"/>
      </xdr:nvSpPr>
      <xdr:spPr>
        <a:xfrm>
          <a:off x="14909800" y="298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100965</xdr:rowOff>
    </xdr:from>
    <xdr:to>
      <xdr:col>68</xdr:col>
      <xdr:colOff>203200</xdr:colOff>
      <xdr:row>18</xdr:row>
      <xdr:rowOff>31115</xdr:rowOff>
    </xdr:to>
    <xdr:sp macro="" textlink="">
      <xdr:nvSpPr>
        <xdr:cNvPr id="469" name="楕円 468"/>
        <xdr:cNvSpPr/>
      </xdr:nvSpPr>
      <xdr:spPr>
        <a:xfrm>
          <a:off x="14351000" y="301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15892</xdr:rowOff>
    </xdr:from>
    <xdr:ext cx="762000" cy="259045"/>
    <xdr:sp macro="" textlink="">
      <xdr:nvSpPr>
        <xdr:cNvPr id="470" name="テキスト ボックス 469"/>
        <xdr:cNvSpPr txBox="1"/>
      </xdr:nvSpPr>
      <xdr:spPr>
        <a:xfrm>
          <a:off x="14020800" y="310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138769</xdr:rowOff>
    </xdr:from>
    <xdr:to>
      <xdr:col>64</xdr:col>
      <xdr:colOff>152400</xdr:colOff>
      <xdr:row>18</xdr:row>
      <xdr:rowOff>68919</xdr:rowOff>
    </xdr:to>
    <xdr:sp macro="" textlink="">
      <xdr:nvSpPr>
        <xdr:cNvPr id="471" name="楕円 470"/>
        <xdr:cNvSpPr/>
      </xdr:nvSpPr>
      <xdr:spPr>
        <a:xfrm>
          <a:off x="13462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53696</xdr:rowOff>
    </xdr:from>
    <xdr:ext cx="762000" cy="259045"/>
    <xdr:sp macro="" textlink="">
      <xdr:nvSpPr>
        <xdr:cNvPr id="472" name="テキスト ボックス 471"/>
        <xdr:cNvSpPr txBox="1"/>
      </xdr:nvSpPr>
      <xdr:spPr>
        <a:xfrm>
          <a:off x="13131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38,998
38,341
195.75
21,928,476
20,531,600
808,838
11,612,186
23,247,991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平成３０年度から０</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５ポイント減少し、類似団体平均値よりも０</a:t>
          </a:r>
          <a:r>
            <a:rPr kumimoji="1" lang="en-US" altLang="ja-JP" sz="1300" baseline="0">
              <a:latin typeface="ＭＳ Ｐゴシック" panose="020B0600070205080204" pitchFamily="50" charset="-128"/>
              <a:ea typeface="ＭＳ Ｐゴシック" panose="020B0600070205080204" pitchFamily="50" charset="-128"/>
            </a:rPr>
            <a:t>.</a:t>
          </a:r>
          <a:r>
            <a:rPr kumimoji="1" lang="ja-JP" altLang="en-US" sz="1300" baseline="0">
              <a:latin typeface="ＭＳ Ｐゴシック" panose="020B0600070205080204" pitchFamily="50" charset="-128"/>
              <a:ea typeface="ＭＳ Ｐゴシック" panose="020B0600070205080204" pitchFamily="50" charset="-128"/>
            </a:rPr>
            <a:t>１低い数値となっている。要因としては、平成３０年度の退職者が多く、それに比べ減少したため。</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66040</xdr:rowOff>
    </xdr:to>
    <xdr:cxnSp macro="">
      <xdr:nvCxnSpPr>
        <xdr:cNvPr id="66" name="直線コネクタ 65"/>
        <xdr:cNvCxnSpPr/>
      </xdr:nvCxnSpPr>
      <xdr:spPr>
        <a:xfrm flipV="1">
          <a:off x="3987800" y="62001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66040</xdr:rowOff>
    </xdr:to>
    <xdr:cxnSp macro="">
      <xdr:nvCxnSpPr>
        <xdr:cNvPr id="69" name="直線コネクタ 68"/>
        <xdr:cNvCxnSpPr/>
      </xdr:nvCxnSpPr>
      <xdr:spPr>
        <a:xfrm>
          <a:off x="3098800" y="60934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107950</xdr:rowOff>
    </xdr:to>
    <xdr:cxnSp macro="">
      <xdr:nvCxnSpPr>
        <xdr:cNvPr id="72" name="直線コネクタ 71"/>
        <xdr:cNvCxnSpPr/>
      </xdr:nvCxnSpPr>
      <xdr:spPr>
        <a:xfrm flipV="1">
          <a:off x="2209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153670</xdr:rowOff>
    </xdr:to>
    <xdr:cxnSp macro="">
      <xdr:nvCxnSpPr>
        <xdr:cNvPr id="75" name="直線コネクタ 74"/>
        <xdr:cNvCxnSpPr/>
      </xdr:nvCxnSpPr>
      <xdr:spPr>
        <a:xfrm flipV="1">
          <a:off x="1320800" y="610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88" name="テキスト ボックス 87"/>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１ポイント増加し、類似団体平均値よりも高い数値となっている。要因としては、防災対策事業や評価替え固定資産税土地鑑定委託料などが増加したため。</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16</xdr:row>
      <xdr:rowOff>154214</xdr:rowOff>
    </xdr:to>
    <xdr:cxnSp macro="">
      <xdr:nvCxnSpPr>
        <xdr:cNvPr id="129" name="直線コネクタ 128"/>
        <xdr:cNvCxnSpPr/>
      </xdr:nvCxnSpPr>
      <xdr:spPr>
        <a:xfrm>
          <a:off x="15671800" y="28865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143329</xdr:rowOff>
    </xdr:to>
    <xdr:cxnSp macro="">
      <xdr:nvCxnSpPr>
        <xdr:cNvPr id="132" name="直線コネクタ 131"/>
        <xdr:cNvCxnSpPr/>
      </xdr:nvCxnSpPr>
      <xdr:spPr>
        <a:xfrm>
          <a:off x="14782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34" name="テキスト ボックス 133"/>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88900</xdr:rowOff>
    </xdr:to>
    <xdr:cxnSp macro="">
      <xdr:nvCxnSpPr>
        <xdr:cNvPr id="135" name="直線コネクタ 134"/>
        <xdr:cNvCxnSpPr/>
      </xdr:nvCxnSpPr>
      <xdr:spPr>
        <a:xfrm>
          <a:off x="13893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95448</xdr:rowOff>
    </xdr:from>
    <xdr:ext cx="762000" cy="259045"/>
    <xdr:sp macro="" textlink="">
      <xdr:nvSpPr>
        <xdr:cNvPr id="137" name="テキスト ボックス 136"/>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45357</xdr:rowOff>
    </xdr:to>
    <xdr:cxnSp macro="">
      <xdr:nvCxnSpPr>
        <xdr:cNvPr id="138" name="直線コネクタ 137"/>
        <xdr:cNvCxnSpPr/>
      </xdr:nvCxnSpPr>
      <xdr:spPr>
        <a:xfrm>
          <a:off x="13004800" y="271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40" name="テキスト ボックス 139"/>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42" name="テキスト ボックス 141"/>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48" name="楕円 147"/>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75491</xdr:rowOff>
    </xdr:from>
    <xdr:ext cx="762000" cy="259045"/>
    <xdr:sp macro="" textlink="">
      <xdr:nvSpPr>
        <xdr:cNvPr id="149" name="物件費該当値テキスト"/>
        <xdr:cNvSpPr txBox="1"/>
      </xdr:nvSpPr>
      <xdr:spPr>
        <a:xfrm>
          <a:off x="16598900" y="28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1" name="テキスト ボックス 150"/>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3" name="テキスト ボックス 15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55" name="テキスト ボックス 154"/>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57" name="テキスト ボックス 156"/>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１ポイント悪化し、類似団体平均値よりも高い数値となっている。要因としては、令和元年度１０月より実施された保育料無償化を独自に先行実施したことで、経常一般財源が減少したため。</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127000</xdr:rowOff>
    </xdr:to>
    <xdr:cxnSp macro="">
      <xdr:nvCxnSpPr>
        <xdr:cNvPr id="192" name="直線コネクタ 191"/>
        <xdr:cNvCxnSpPr/>
      </xdr:nvCxnSpPr>
      <xdr:spPr>
        <a:xfrm>
          <a:off x="3987800" y="95485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167822</xdr:rowOff>
    </xdr:to>
    <xdr:cxnSp macro="">
      <xdr:nvCxnSpPr>
        <xdr:cNvPr id="195" name="直線コネクタ 194"/>
        <xdr:cNvCxnSpPr/>
      </xdr:nvCxnSpPr>
      <xdr:spPr>
        <a:xfrm flipV="1">
          <a:off x="3098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29028</xdr:rowOff>
    </xdr:to>
    <xdr:cxnSp macro="">
      <xdr:nvCxnSpPr>
        <xdr:cNvPr id="198" name="直線コネクタ 197"/>
        <xdr:cNvCxnSpPr/>
      </xdr:nvCxnSpPr>
      <xdr:spPr>
        <a:xfrm flipV="1">
          <a:off x="2209800" y="9597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29028</xdr:rowOff>
    </xdr:to>
    <xdr:cxnSp macro="">
      <xdr:nvCxnSpPr>
        <xdr:cNvPr id="201" name="直線コネクタ 200"/>
        <xdr:cNvCxnSpPr/>
      </xdr:nvCxnSpPr>
      <xdr:spPr>
        <a:xfrm>
          <a:off x="1320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04" name="フローチャート: 判断 203"/>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05" name="テキスト ボックス 204"/>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1" name="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214" name="テキスト ボックス 213"/>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117022</xdr:rowOff>
    </xdr:from>
    <xdr:to>
      <xdr:col>15</xdr:col>
      <xdr:colOff>149225</xdr:colOff>
      <xdr:row>56</xdr:row>
      <xdr:rowOff>47172</xdr:rowOff>
    </xdr:to>
    <xdr:sp macro="" textlink="">
      <xdr:nvSpPr>
        <xdr:cNvPr id="215" name="楕円 214"/>
        <xdr:cNvSpPr/>
      </xdr:nvSpPr>
      <xdr:spPr>
        <a:xfrm>
          <a:off x="3048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216" name="テキスト ボックス 215"/>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7" name="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8" name="テキスト ボックス 217"/>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9" name="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平成３０年度から０</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２ポイント増加し、類似団体平均値よりも大きく高い数値となっている。要因としては、水道施設や下水道施設、病院施設を有していることによる公営企業会計への繰出金が多額となっているためである。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独立採算の原則に立ち返った料金の値上げによる健全化、国民健康保険事業会計においても国民健康保険料の適正化を図ることなどにより、税収を主な財源とする普通会計の負担を減らしていくよう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57</xdr:row>
      <xdr:rowOff>148227</xdr:rowOff>
    </xdr:to>
    <xdr:cxnSp macro="">
      <xdr:nvCxnSpPr>
        <xdr:cNvPr id="255" name="直線コネクタ 254"/>
        <xdr:cNvCxnSpPr/>
      </xdr:nvCxnSpPr>
      <xdr:spPr>
        <a:xfrm>
          <a:off x="15671800" y="99078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89444</xdr:rowOff>
    </xdr:from>
    <xdr:to>
      <xdr:col>78</xdr:col>
      <xdr:colOff>69850</xdr:colOff>
      <xdr:row>57</xdr:row>
      <xdr:rowOff>135165</xdr:rowOff>
    </xdr:to>
    <xdr:cxnSp macro="">
      <xdr:nvCxnSpPr>
        <xdr:cNvPr id="258" name="直線コネクタ 257"/>
        <xdr:cNvCxnSpPr/>
      </xdr:nvCxnSpPr>
      <xdr:spPr>
        <a:xfrm>
          <a:off x="14782800" y="98620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89444</xdr:rowOff>
    </xdr:to>
    <xdr:cxnSp macro="">
      <xdr:nvCxnSpPr>
        <xdr:cNvPr id="261" name="直線コネクタ 260"/>
        <xdr:cNvCxnSpPr/>
      </xdr:nvCxnSpPr>
      <xdr:spPr>
        <a:xfrm>
          <a:off x="13893800" y="98229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169454</xdr:rowOff>
    </xdr:from>
    <xdr:to>
      <xdr:col>69</xdr:col>
      <xdr:colOff>92075</xdr:colOff>
      <xdr:row>57</xdr:row>
      <xdr:rowOff>50256</xdr:rowOff>
    </xdr:to>
    <xdr:cxnSp macro="">
      <xdr:nvCxnSpPr>
        <xdr:cNvPr id="264" name="直線コネクタ 263"/>
        <xdr:cNvCxnSpPr/>
      </xdr:nvCxnSpPr>
      <xdr:spPr>
        <a:xfrm>
          <a:off x="13004800" y="97706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7" name="フローチャート: 判断 266"/>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8" name="テキスト ボックス 267"/>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74" name="楕円 273"/>
        <xdr:cNvSpPr/>
      </xdr:nvSpPr>
      <xdr:spPr>
        <a:xfrm>
          <a:off x="164592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69504</xdr:rowOff>
    </xdr:from>
    <xdr:ext cx="762000" cy="259045"/>
    <xdr:sp macro="" textlink="">
      <xdr:nvSpPr>
        <xdr:cNvPr id="275" name="その他該当値テキスト"/>
        <xdr:cNvSpPr txBox="1"/>
      </xdr:nvSpPr>
      <xdr:spPr>
        <a:xfrm>
          <a:off x="16598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6" name="楕円 275"/>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7" name="テキスト ボックス 276"/>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38644</xdr:rowOff>
    </xdr:from>
    <xdr:to>
      <xdr:col>74</xdr:col>
      <xdr:colOff>31750</xdr:colOff>
      <xdr:row>57</xdr:row>
      <xdr:rowOff>140244</xdr:rowOff>
    </xdr:to>
    <xdr:sp macro="" textlink="">
      <xdr:nvSpPr>
        <xdr:cNvPr id="278" name="楕円 277"/>
        <xdr:cNvSpPr/>
      </xdr:nvSpPr>
      <xdr:spPr>
        <a:xfrm>
          <a:off x="14732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125021</xdr:rowOff>
    </xdr:from>
    <xdr:ext cx="762000" cy="259045"/>
    <xdr:sp macro="" textlink="">
      <xdr:nvSpPr>
        <xdr:cNvPr id="279" name="テキスト ボックス 278"/>
        <xdr:cNvSpPr txBox="1"/>
      </xdr:nvSpPr>
      <xdr:spPr>
        <a:xfrm>
          <a:off x="14401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80" name="楕円 279"/>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85833</xdr:rowOff>
    </xdr:from>
    <xdr:ext cx="762000" cy="259045"/>
    <xdr:sp macro="" textlink="">
      <xdr:nvSpPr>
        <xdr:cNvPr id="281" name="テキスト ボックス 280"/>
        <xdr:cNvSpPr txBox="1"/>
      </xdr:nvSpPr>
      <xdr:spPr>
        <a:xfrm>
          <a:off x="13512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118654</xdr:rowOff>
    </xdr:from>
    <xdr:to>
      <xdr:col>65</xdr:col>
      <xdr:colOff>53975</xdr:colOff>
      <xdr:row>57</xdr:row>
      <xdr:rowOff>48804</xdr:rowOff>
    </xdr:to>
    <xdr:sp macro="" textlink="">
      <xdr:nvSpPr>
        <xdr:cNvPr id="282" name="楕円 281"/>
        <xdr:cNvSpPr/>
      </xdr:nvSpPr>
      <xdr:spPr>
        <a:xfrm>
          <a:off x="12954000" y="97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33581</xdr:rowOff>
    </xdr:from>
    <xdr:ext cx="762000" cy="259045"/>
    <xdr:sp macro="" textlink="">
      <xdr:nvSpPr>
        <xdr:cNvPr id="283" name="テキスト ボックス 282"/>
        <xdr:cNvSpPr txBox="1"/>
      </xdr:nvSpPr>
      <xdr:spPr>
        <a:xfrm>
          <a:off x="12623800" y="980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４ポイント増加したが、類似団体平均値よりも低い数値となっている。要因としては、福山地区消防組合への負担金の増加や桜が丘団地販売のための補助金を充実させたことが考えられる。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今後、必要性の低い補助金の洗い出し及び補助金の期限を設けるなど、見直しや廃止を行う方針である。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12700</xdr:rowOff>
    </xdr:to>
    <xdr:cxnSp macro="">
      <xdr:nvCxnSpPr>
        <xdr:cNvPr id="313" name="直線コネクタ 312"/>
        <xdr:cNvCxnSpPr/>
      </xdr:nvCxnSpPr>
      <xdr:spPr>
        <a:xfrm>
          <a:off x="15671800" y="61666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35</xdr:row>
      <xdr:rowOff>170434</xdr:rowOff>
    </xdr:to>
    <xdr:cxnSp macro="">
      <xdr:nvCxnSpPr>
        <xdr:cNvPr id="316" name="直線コネクタ 315"/>
        <xdr:cNvCxnSpPr/>
      </xdr:nvCxnSpPr>
      <xdr:spPr>
        <a:xfrm flipV="1">
          <a:off x="14782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3556</xdr:rowOff>
    </xdr:to>
    <xdr:cxnSp macro="">
      <xdr:nvCxnSpPr>
        <xdr:cNvPr id="319" name="直線コネクタ 318"/>
        <xdr:cNvCxnSpPr/>
      </xdr:nvCxnSpPr>
      <xdr:spPr>
        <a:xfrm flipV="1">
          <a:off x="13893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36</xdr:row>
      <xdr:rowOff>3556</xdr:rowOff>
    </xdr:to>
    <xdr:cxnSp macro="">
      <xdr:nvCxnSpPr>
        <xdr:cNvPr id="322" name="直線コネクタ 321"/>
        <xdr:cNvCxnSpPr/>
      </xdr:nvCxnSpPr>
      <xdr:spPr>
        <a:xfrm>
          <a:off x="13004800" y="6120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フローチャート: 判断 324"/>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6" name="テキスト ボックス 325"/>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2" name="楕円 331"/>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3"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4" name="楕円 333"/>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5" name="テキスト ボックス 334"/>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6" name="楕円 335"/>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59961</xdr:rowOff>
    </xdr:from>
    <xdr:ext cx="762000" cy="259045"/>
    <xdr:sp macro="" textlink="">
      <xdr:nvSpPr>
        <xdr:cNvPr id="337" name="テキスト ボックス 336"/>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8" name="楕円 337"/>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9" name="テキスト ボックス 338"/>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40" name="楕円 339"/>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41" name="テキスト ボックス 340"/>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４ポイント増加し、類似団体平均値よりも大きく高い数値となっている。要因としては、大型事業に伴う過疎対策事業の償還が始まったためである。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引き続き、今後の普通建設事業を抑制するなど、公債費の抑制に努める。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87812</xdr:rowOff>
    </xdr:from>
    <xdr:to>
      <xdr:col>24</xdr:col>
      <xdr:colOff>25400</xdr:colOff>
      <xdr:row>78</xdr:row>
      <xdr:rowOff>113937</xdr:rowOff>
    </xdr:to>
    <xdr:cxnSp macro="">
      <xdr:nvCxnSpPr>
        <xdr:cNvPr id="376" name="直線コネクタ 375"/>
        <xdr:cNvCxnSpPr/>
      </xdr:nvCxnSpPr>
      <xdr:spPr>
        <a:xfrm>
          <a:off x="3987800" y="134609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87812</xdr:rowOff>
    </xdr:from>
    <xdr:to>
      <xdr:col>19</xdr:col>
      <xdr:colOff>187325</xdr:colOff>
      <xdr:row>78</xdr:row>
      <xdr:rowOff>133531</xdr:rowOff>
    </xdr:to>
    <xdr:cxnSp macro="">
      <xdr:nvCxnSpPr>
        <xdr:cNvPr id="379" name="直線コネクタ 378"/>
        <xdr:cNvCxnSpPr/>
      </xdr:nvCxnSpPr>
      <xdr:spPr>
        <a:xfrm flipV="1">
          <a:off x="3098800" y="134609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133531</xdr:rowOff>
    </xdr:from>
    <xdr:to>
      <xdr:col>15</xdr:col>
      <xdr:colOff>98425</xdr:colOff>
      <xdr:row>78</xdr:row>
      <xdr:rowOff>159657</xdr:rowOff>
    </xdr:to>
    <xdr:cxnSp macro="">
      <xdr:nvCxnSpPr>
        <xdr:cNvPr id="382" name="直線コネクタ 381"/>
        <xdr:cNvCxnSpPr/>
      </xdr:nvCxnSpPr>
      <xdr:spPr>
        <a:xfrm flipV="1">
          <a:off x="2209800" y="135066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146594</xdr:rowOff>
    </xdr:from>
    <xdr:to>
      <xdr:col>11</xdr:col>
      <xdr:colOff>9525</xdr:colOff>
      <xdr:row>78</xdr:row>
      <xdr:rowOff>159657</xdr:rowOff>
    </xdr:to>
    <xdr:cxnSp macro="">
      <xdr:nvCxnSpPr>
        <xdr:cNvPr id="385" name="直線コネクタ 384"/>
        <xdr:cNvCxnSpPr/>
      </xdr:nvCxnSpPr>
      <xdr:spPr>
        <a:xfrm>
          <a:off x="1320800" y="13519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8" name="フローチャート: 判断 387"/>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89" name="テキスト ボックス 388"/>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63137</xdr:rowOff>
    </xdr:from>
    <xdr:to>
      <xdr:col>24</xdr:col>
      <xdr:colOff>76200</xdr:colOff>
      <xdr:row>78</xdr:row>
      <xdr:rowOff>164737</xdr:rowOff>
    </xdr:to>
    <xdr:sp macro="" textlink="">
      <xdr:nvSpPr>
        <xdr:cNvPr id="395" name="楕円 394"/>
        <xdr:cNvSpPr/>
      </xdr:nvSpPr>
      <xdr:spPr>
        <a:xfrm>
          <a:off x="47752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35214</xdr:rowOff>
    </xdr:from>
    <xdr:ext cx="762000" cy="259045"/>
    <xdr:sp macro="" textlink="">
      <xdr:nvSpPr>
        <xdr:cNvPr id="396" name="公債費該当値テキスト"/>
        <xdr:cNvSpPr txBox="1"/>
      </xdr:nvSpPr>
      <xdr:spPr>
        <a:xfrm>
          <a:off x="49149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37012</xdr:rowOff>
    </xdr:from>
    <xdr:to>
      <xdr:col>20</xdr:col>
      <xdr:colOff>38100</xdr:colOff>
      <xdr:row>78</xdr:row>
      <xdr:rowOff>138612</xdr:rowOff>
    </xdr:to>
    <xdr:sp macro="" textlink="">
      <xdr:nvSpPr>
        <xdr:cNvPr id="397" name="楕円 396"/>
        <xdr:cNvSpPr/>
      </xdr:nvSpPr>
      <xdr:spPr>
        <a:xfrm>
          <a:off x="3937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123389</xdr:rowOff>
    </xdr:from>
    <xdr:ext cx="736600" cy="259045"/>
    <xdr:sp macro="" textlink="">
      <xdr:nvSpPr>
        <xdr:cNvPr id="398" name="テキスト ボックス 397"/>
        <xdr:cNvSpPr txBox="1"/>
      </xdr:nvSpPr>
      <xdr:spPr>
        <a:xfrm>
          <a:off x="3606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82731</xdr:rowOff>
    </xdr:from>
    <xdr:to>
      <xdr:col>15</xdr:col>
      <xdr:colOff>149225</xdr:colOff>
      <xdr:row>79</xdr:row>
      <xdr:rowOff>12881</xdr:rowOff>
    </xdr:to>
    <xdr:sp macro="" textlink="">
      <xdr:nvSpPr>
        <xdr:cNvPr id="399" name="楕円 398"/>
        <xdr:cNvSpPr/>
      </xdr:nvSpPr>
      <xdr:spPr>
        <a:xfrm>
          <a:off x="3048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169108</xdr:rowOff>
    </xdr:from>
    <xdr:ext cx="762000" cy="259045"/>
    <xdr:sp macro="" textlink="">
      <xdr:nvSpPr>
        <xdr:cNvPr id="400" name="テキスト ボックス 399"/>
        <xdr:cNvSpPr txBox="1"/>
      </xdr:nvSpPr>
      <xdr:spPr>
        <a:xfrm>
          <a:off x="2717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401" name="楕円 400"/>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402" name="テキスト ボックス 401"/>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95794</xdr:rowOff>
    </xdr:from>
    <xdr:to>
      <xdr:col>6</xdr:col>
      <xdr:colOff>171450</xdr:colOff>
      <xdr:row>79</xdr:row>
      <xdr:rowOff>25944</xdr:rowOff>
    </xdr:to>
    <xdr:sp macro="" textlink="">
      <xdr:nvSpPr>
        <xdr:cNvPr id="403" name="楕円 402"/>
        <xdr:cNvSpPr/>
      </xdr:nvSpPr>
      <xdr:spPr>
        <a:xfrm>
          <a:off x="1270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10721</xdr:rowOff>
    </xdr:from>
    <xdr:ext cx="762000" cy="259045"/>
    <xdr:sp macro="" textlink="">
      <xdr:nvSpPr>
        <xdr:cNvPr id="404" name="テキスト ボックス 403"/>
        <xdr:cNvSpPr txBox="1"/>
      </xdr:nvSpPr>
      <xdr:spPr>
        <a:xfrm>
          <a:off x="939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平成３０年度から１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３ポイント増加し、類似団体平均値よりも高い数値となった。主な要因としては、令和元年度１０月より実施された保育料無償化を独自に先行実施したことで、経常一般財源が減少したためである。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今後は財政の硬直化を防ぐため、公債費以外の部分については更なる業務見直しと効率化により自主財源の確保に努める。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156718</xdr:rowOff>
    </xdr:to>
    <xdr:cxnSp macro="">
      <xdr:nvCxnSpPr>
        <xdr:cNvPr id="435" name="直線コネクタ 434"/>
        <xdr:cNvCxnSpPr/>
      </xdr:nvCxnSpPr>
      <xdr:spPr>
        <a:xfrm>
          <a:off x="15671800" y="1329893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97282</xdr:rowOff>
    </xdr:to>
    <xdr:cxnSp macro="">
      <xdr:nvCxnSpPr>
        <xdr:cNvPr id="438" name="直線コネクタ 437"/>
        <xdr:cNvCxnSpPr/>
      </xdr:nvCxnSpPr>
      <xdr:spPr>
        <a:xfrm>
          <a:off x="14782800" y="131754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76</xdr:row>
      <xdr:rowOff>145287</xdr:rowOff>
    </xdr:to>
    <xdr:cxnSp macro="">
      <xdr:nvCxnSpPr>
        <xdr:cNvPr id="441" name="直線コネクタ 440"/>
        <xdr:cNvCxnSpPr/>
      </xdr:nvCxnSpPr>
      <xdr:spPr>
        <a:xfrm>
          <a:off x="13893800" y="131526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122428</xdr:rowOff>
    </xdr:to>
    <xdr:cxnSp macro="">
      <xdr:nvCxnSpPr>
        <xdr:cNvPr id="444" name="直線コネクタ 443"/>
        <xdr:cNvCxnSpPr/>
      </xdr:nvCxnSpPr>
      <xdr:spPr>
        <a:xfrm>
          <a:off x="13004800" y="130337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7" name="フローチャート: 判断 446"/>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8" name="テキスト ボックス 447"/>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54" name="楕円 453"/>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55"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56" name="楕円 455"/>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57" name="テキスト ボックス 456"/>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8" name="楕円 457"/>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9" name="テキスト ボックス 458"/>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60" name="楕円 459"/>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61" name="テキスト ボックス 46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62" name="楕円 461"/>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39133</xdr:rowOff>
    </xdr:from>
    <xdr:ext cx="762000" cy="259045"/>
    <xdr:sp macro="" textlink="">
      <xdr:nvSpPr>
        <xdr:cNvPr id="463" name="テキスト ボックス 462"/>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4743</xdr:rowOff>
    </xdr:from>
    <xdr:to>
      <xdr:col>29</xdr:col>
      <xdr:colOff>127000</xdr:colOff>
      <xdr:row>16</xdr:row>
      <xdr:rowOff>81617</xdr:rowOff>
    </xdr:to>
    <xdr:cxnSp macro="">
      <xdr:nvCxnSpPr>
        <xdr:cNvPr id="52" name="直線コネクタ 51"/>
        <xdr:cNvCxnSpPr/>
      </xdr:nvCxnSpPr>
      <xdr:spPr bwMode="auto">
        <a:xfrm flipV="1">
          <a:off x="5003800" y="2795568"/>
          <a:ext cx="647700" cy="76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160970</xdr:rowOff>
    </xdr:from>
    <xdr:ext cx="762000" cy="259045"/>
    <xdr:sp macro="" textlink="">
      <xdr:nvSpPr>
        <xdr:cNvPr id="53" name="人口1人当たり決算額の推移平均値テキスト130"/>
        <xdr:cNvSpPr txBox="1"/>
      </xdr:nvSpPr>
      <xdr:spPr>
        <a:xfrm>
          <a:off x="5740400" y="27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81617</xdr:rowOff>
    </xdr:from>
    <xdr:to>
      <xdr:col>26</xdr:col>
      <xdr:colOff>50800</xdr:colOff>
      <xdr:row>16</xdr:row>
      <xdr:rowOff>114617</xdr:rowOff>
    </xdr:to>
    <xdr:cxnSp macro="">
      <xdr:nvCxnSpPr>
        <xdr:cNvPr id="55" name="直線コネクタ 54"/>
        <xdr:cNvCxnSpPr/>
      </xdr:nvCxnSpPr>
      <xdr:spPr bwMode="auto">
        <a:xfrm flipV="1">
          <a:off x="4305300" y="2872442"/>
          <a:ext cx="698500" cy="3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114617</xdr:rowOff>
    </xdr:from>
    <xdr:to>
      <xdr:col>22</xdr:col>
      <xdr:colOff>114300</xdr:colOff>
      <xdr:row>16</xdr:row>
      <xdr:rowOff>136628</xdr:rowOff>
    </xdr:to>
    <xdr:cxnSp macro="">
      <xdr:nvCxnSpPr>
        <xdr:cNvPr id="58" name="直線コネクタ 57"/>
        <xdr:cNvCxnSpPr/>
      </xdr:nvCxnSpPr>
      <xdr:spPr bwMode="auto">
        <a:xfrm flipV="1">
          <a:off x="3606800" y="2905442"/>
          <a:ext cx="698500" cy="22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134391</xdr:rowOff>
    </xdr:from>
    <xdr:to>
      <xdr:col>18</xdr:col>
      <xdr:colOff>177800</xdr:colOff>
      <xdr:row>16</xdr:row>
      <xdr:rowOff>136628</xdr:rowOff>
    </xdr:to>
    <xdr:cxnSp macro="">
      <xdr:nvCxnSpPr>
        <xdr:cNvPr id="61" name="直線コネクタ 60"/>
        <xdr:cNvCxnSpPr/>
      </xdr:nvCxnSpPr>
      <xdr:spPr bwMode="auto">
        <a:xfrm>
          <a:off x="2908300" y="2925216"/>
          <a:ext cx="698500" cy="2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5949</xdr:rowOff>
    </xdr:from>
    <xdr:to>
      <xdr:col>15</xdr:col>
      <xdr:colOff>101600</xdr:colOff>
      <xdr:row>15</xdr:row>
      <xdr:rowOff>107549</xdr:rowOff>
    </xdr:to>
    <xdr:sp macro="" textlink="">
      <xdr:nvSpPr>
        <xdr:cNvPr id="64" name="フローチャート: 判断 63"/>
        <xdr:cNvSpPr/>
      </xdr:nvSpPr>
      <xdr:spPr bwMode="auto">
        <a:xfrm>
          <a:off x="2857500" y="2625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117726</xdr:rowOff>
    </xdr:from>
    <xdr:ext cx="762000" cy="259045"/>
    <xdr:sp macro="" textlink="">
      <xdr:nvSpPr>
        <xdr:cNvPr id="65" name="テキスト ボックス 64"/>
        <xdr:cNvSpPr txBox="1"/>
      </xdr:nvSpPr>
      <xdr:spPr>
        <a:xfrm>
          <a:off x="2527300" y="23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125393</xdr:rowOff>
    </xdr:from>
    <xdr:to>
      <xdr:col>29</xdr:col>
      <xdr:colOff>177800</xdr:colOff>
      <xdr:row>16</xdr:row>
      <xdr:rowOff>55543</xdr:rowOff>
    </xdr:to>
    <xdr:sp macro="" textlink="">
      <xdr:nvSpPr>
        <xdr:cNvPr id="71" name="楕円 70"/>
        <xdr:cNvSpPr/>
      </xdr:nvSpPr>
      <xdr:spPr bwMode="auto">
        <a:xfrm>
          <a:off x="5600700" y="274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141920</xdr:rowOff>
    </xdr:from>
    <xdr:ext cx="762000" cy="259045"/>
    <xdr:sp macro="" textlink="">
      <xdr:nvSpPr>
        <xdr:cNvPr id="72" name="人口1人当たり決算額の推移該当値テキスト130"/>
        <xdr:cNvSpPr txBox="1"/>
      </xdr:nvSpPr>
      <xdr:spPr>
        <a:xfrm>
          <a:off x="5740400" y="25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30817</xdr:rowOff>
    </xdr:from>
    <xdr:to>
      <xdr:col>26</xdr:col>
      <xdr:colOff>101600</xdr:colOff>
      <xdr:row>16</xdr:row>
      <xdr:rowOff>132417</xdr:rowOff>
    </xdr:to>
    <xdr:sp macro="" textlink="">
      <xdr:nvSpPr>
        <xdr:cNvPr id="73" name="楕円 72"/>
        <xdr:cNvSpPr/>
      </xdr:nvSpPr>
      <xdr:spPr bwMode="auto">
        <a:xfrm>
          <a:off x="4953000" y="282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117194</xdr:rowOff>
    </xdr:from>
    <xdr:ext cx="736600" cy="259045"/>
    <xdr:sp macro="" textlink="">
      <xdr:nvSpPr>
        <xdr:cNvPr id="74" name="テキスト ボックス 73"/>
        <xdr:cNvSpPr txBox="1"/>
      </xdr:nvSpPr>
      <xdr:spPr>
        <a:xfrm>
          <a:off x="4622800" y="290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63817</xdr:rowOff>
    </xdr:from>
    <xdr:to>
      <xdr:col>22</xdr:col>
      <xdr:colOff>165100</xdr:colOff>
      <xdr:row>16</xdr:row>
      <xdr:rowOff>165417</xdr:rowOff>
    </xdr:to>
    <xdr:sp macro="" textlink="">
      <xdr:nvSpPr>
        <xdr:cNvPr id="75" name="楕円 74"/>
        <xdr:cNvSpPr/>
      </xdr:nvSpPr>
      <xdr:spPr bwMode="auto">
        <a:xfrm>
          <a:off x="4254500" y="2854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150194</xdr:rowOff>
    </xdr:from>
    <xdr:ext cx="762000" cy="259045"/>
    <xdr:sp macro="" textlink="">
      <xdr:nvSpPr>
        <xdr:cNvPr id="76" name="テキスト ボックス 75"/>
        <xdr:cNvSpPr txBox="1"/>
      </xdr:nvSpPr>
      <xdr:spPr>
        <a:xfrm>
          <a:off x="3924300" y="294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85828</xdr:rowOff>
    </xdr:from>
    <xdr:to>
      <xdr:col>19</xdr:col>
      <xdr:colOff>38100</xdr:colOff>
      <xdr:row>17</xdr:row>
      <xdr:rowOff>15978</xdr:rowOff>
    </xdr:to>
    <xdr:sp macro="" textlink="">
      <xdr:nvSpPr>
        <xdr:cNvPr id="77" name="楕円 76"/>
        <xdr:cNvSpPr/>
      </xdr:nvSpPr>
      <xdr:spPr bwMode="auto">
        <a:xfrm>
          <a:off x="3556000" y="287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755</xdr:rowOff>
    </xdr:from>
    <xdr:ext cx="762000" cy="259045"/>
    <xdr:sp macro="" textlink="">
      <xdr:nvSpPr>
        <xdr:cNvPr id="78" name="テキスト ボックス 77"/>
        <xdr:cNvSpPr txBox="1"/>
      </xdr:nvSpPr>
      <xdr:spPr>
        <a:xfrm>
          <a:off x="3225800" y="296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83591</xdr:rowOff>
    </xdr:from>
    <xdr:to>
      <xdr:col>15</xdr:col>
      <xdr:colOff>101600</xdr:colOff>
      <xdr:row>17</xdr:row>
      <xdr:rowOff>13741</xdr:rowOff>
    </xdr:to>
    <xdr:sp macro="" textlink="">
      <xdr:nvSpPr>
        <xdr:cNvPr id="79" name="楕円 78"/>
        <xdr:cNvSpPr/>
      </xdr:nvSpPr>
      <xdr:spPr bwMode="auto">
        <a:xfrm>
          <a:off x="2857500" y="287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169968</xdr:rowOff>
    </xdr:from>
    <xdr:ext cx="762000" cy="259045"/>
    <xdr:sp macro="" textlink="">
      <xdr:nvSpPr>
        <xdr:cNvPr id="80" name="テキスト ボックス 79"/>
        <xdr:cNvSpPr txBox="1"/>
      </xdr:nvSpPr>
      <xdr:spPr>
        <a:xfrm>
          <a:off x="2527300" y="296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216905</xdr:rowOff>
    </xdr:from>
    <xdr:to>
      <xdr:col>29</xdr:col>
      <xdr:colOff>127000</xdr:colOff>
      <xdr:row>35</xdr:row>
      <xdr:rowOff>275884</xdr:rowOff>
    </xdr:to>
    <xdr:cxnSp macro="">
      <xdr:nvCxnSpPr>
        <xdr:cNvPr id="116" name="直線コネクタ 115"/>
        <xdr:cNvCxnSpPr/>
      </xdr:nvCxnSpPr>
      <xdr:spPr bwMode="auto">
        <a:xfrm flipV="1">
          <a:off x="5003800" y="6827255"/>
          <a:ext cx="647700" cy="58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268112</xdr:rowOff>
    </xdr:from>
    <xdr:to>
      <xdr:col>26</xdr:col>
      <xdr:colOff>50800</xdr:colOff>
      <xdr:row>35</xdr:row>
      <xdr:rowOff>275884</xdr:rowOff>
    </xdr:to>
    <xdr:cxnSp macro="">
      <xdr:nvCxnSpPr>
        <xdr:cNvPr id="119" name="直線コネクタ 118"/>
        <xdr:cNvCxnSpPr/>
      </xdr:nvCxnSpPr>
      <xdr:spPr bwMode="auto">
        <a:xfrm>
          <a:off x="4305300" y="6878462"/>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264095</xdr:rowOff>
    </xdr:from>
    <xdr:to>
      <xdr:col>22</xdr:col>
      <xdr:colOff>114300</xdr:colOff>
      <xdr:row>35</xdr:row>
      <xdr:rowOff>268112</xdr:rowOff>
    </xdr:to>
    <xdr:cxnSp macro="">
      <xdr:nvCxnSpPr>
        <xdr:cNvPr id="122" name="直線コネクタ 121"/>
        <xdr:cNvCxnSpPr/>
      </xdr:nvCxnSpPr>
      <xdr:spPr bwMode="auto">
        <a:xfrm>
          <a:off x="3606800" y="6874445"/>
          <a:ext cx="6985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192543</xdr:rowOff>
    </xdr:from>
    <xdr:to>
      <xdr:col>18</xdr:col>
      <xdr:colOff>177800</xdr:colOff>
      <xdr:row>35</xdr:row>
      <xdr:rowOff>264095</xdr:rowOff>
    </xdr:to>
    <xdr:cxnSp macro="">
      <xdr:nvCxnSpPr>
        <xdr:cNvPr id="125" name="直線コネクタ 124"/>
        <xdr:cNvCxnSpPr/>
      </xdr:nvCxnSpPr>
      <xdr:spPr bwMode="auto">
        <a:xfrm>
          <a:off x="2908300" y="6802893"/>
          <a:ext cx="698500" cy="7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171200</xdr:rowOff>
    </xdr:from>
    <xdr:to>
      <xdr:col>15</xdr:col>
      <xdr:colOff>101600</xdr:colOff>
      <xdr:row>35</xdr:row>
      <xdr:rowOff>272800</xdr:rowOff>
    </xdr:to>
    <xdr:sp macro="" textlink="">
      <xdr:nvSpPr>
        <xdr:cNvPr id="128" name="フローチャート: 判断 127"/>
        <xdr:cNvSpPr/>
      </xdr:nvSpPr>
      <xdr:spPr bwMode="auto">
        <a:xfrm>
          <a:off x="28575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257577</xdr:rowOff>
    </xdr:from>
    <xdr:ext cx="762000" cy="259045"/>
    <xdr:sp macro="" textlink="">
      <xdr:nvSpPr>
        <xdr:cNvPr id="129" name="テキスト ボックス 128"/>
        <xdr:cNvSpPr txBox="1"/>
      </xdr:nvSpPr>
      <xdr:spPr>
        <a:xfrm>
          <a:off x="2527300" y="686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166105</xdr:rowOff>
    </xdr:from>
    <xdr:to>
      <xdr:col>29</xdr:col>
      <xdr:colOff>177800</xdr:colOff>
      <xdr:row>35</xdr:row>
      <xdr:rowOff>267705</xdr:rowOff>
    </xdr:to>
    <xdr:sp macro="" textlink="">
      <xdr:nvSpPr>
        <xdr:cNvPr id="135" name="楕円 134"/>
        <xdr:cNvSpPr/>
      </xdr:nvSpPr>
      <xdr:spPr bwMode="auto">
        <a:xfrm>
          <a:off x="5600700" y="677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11182</xdr:rowOff>
    </xdr:from>
    <xdr:ext cx="762000" cy="259045"/>
    <xdr:sp macro="" textlink="">
      <xdr:nvSpPr>
        <xdr:cNvPr id="136" name="人口1人当たり決算額の推移該当値テキスト445"/>
        <xdr:cNvSpPr txBox="1"/>
      </xdr:nvSpPr>
      <xdr:spPr>
        <a:xfrm>
          <a:off x="5740400" y="662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225084</xdr:rowOff>
    </xdr:from>
    <xdr:to>
      <xdr:col>26</xdr:col>
      <xdr:colOff>101600</xdr:colOff>
      <xdr:row>35</xdr:row>
      <xdr:rowOff>326684</xdr:rowOff>
    </xdr:to>
    <xdr:sp macro="" textlink="">
      <xdr:nvSpPr>
        <xdr:cNvPr id="137" name="楕円 136"/>
        <xdr:cNvSpPr/>
      </xdr:nvSpPr>
      <xdr:spPr bwMode="auto">
        <a:xfrm>
          <a:off x="4953000" y="683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336861</xdr:rowOff>
    </xdr:from>
    <xdr:ext cx="736600" cy="259045"/>
    <xdr:sp macro="" textlink="">
      <xdr:nvSpPr>
        <xdr:cNvPr id="138" name="テキスト ボックス 137"/>
        <xdr:cNvSpPr txBox="1"/>
      </xdr:nvSpPr>
      <xdr:spPr>
        <a:xfrm>
          <a:off x="4622800" y="660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217312</xdr:rowOff>
    </xdr:from>
    <xdr:to>
      <xdr:col>22</xdr:col>
      <xdr:colOff>165100</xdr:colOff>
      <xdr:row>35</xdr:row>
      <xdr:rowOff>318912</xdr:rowOff>
    </xdr:to>
    <xdr:sp macro="" textlink="">
      <xdr:nvSpPr>
        <xdr:cNvPr id="139" name="楕円 138"/>
        <xdr:cNvSpPr/>
      </xdr:nvSpPr>
      <xdr:spPr bwMode="auto">
        <a:xfrm>
          <a:off x="4254500" y="682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329089</xdr:rowOff>
    </xdr:from>
    <xdr:ext cx="762000" cy="259045"/>
    <xdr:sp macro="" textlink="">
      <xdr:nvSpPr>
        <xdr:cNvPr id="140" name="テキスト ボックス 139"/>
        <xdr:cNvSpPr txBox="1"/>
      </xdr:nvSpPr>
      <xdr:spPr>
        <a:xfrm>
          <a:off x="3924300" y="659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213295</xdr:rowOff>
    </xdr:from>
    <xdr:to>
      <xdr:col>19</xdr:col>
      <xdr:colOff>38100</xdr:colOff>
      <xdr:row>35</xdr:row>
      <xdr:rowOff>314895</xdr:rowOff>
    </xdr:to>
    <xdr:sp macro="" textlink="">
      <xdr:nvSpPr>
        <xdr:cNvPr id="141" name="楕円 140"/>
        <xdr:cNvSpPr/>
      </xdr:nvSpPr>
      <xdr:spPr bwMode="auto">
        <a:xfrm>
          <a:off x="3556000" y="682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299672</xdr:rowOff>
    </xdr:from>
    <xdr:ext cx="762000" cy="259045"/>
    <xdr:sp macro="" textlink="">
      <xdr:nvSpPr>
        <xdr:cNvPr id="142" name="テキスト ボックス 141"/>
        <xdr:cNvSpPr txBox="1"/>
      </xdr:nvSpPr>
      <xdr:spPr>
        <a:xfrm>
          <a:off x="3225800" y="691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141743</xdr:rowOff>
    </xdr:from>
    <xdr:to>
      <xdr:col>15</xdr:col>
      <xdr:colOff>101600</xdr:colOff>
      <xdr:row>35</xdr:row>
      <xdr:rowOff>243343</xdr:rowOff>
    </xdr:to>
    <xdr:sp macro="" textlink="">
      <xdr:nvSpPr>
        <xdr:cNvPr id="143" name="楕円 142"/>
        <xdr:cNvSpPr/>
      </xdr:nvSpPr>
      <xdr:spPr bwMode="auto">
        <a:xfrm>
          <a:off x="2857500" y="675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253520</xdr:rowOff>
    </xdr:from>
    <xdr:ext cx="762000" cy="259045"/>
    <xdr:sp macro="" textlink="">
      <xdr:nvSpPr>
        <xdr:cNvPr id="144" name="テキスト ボックス 143"/>
        <xdr:cNvSpPr txBox="1"/>
      </xdr:nvSpPr>
      <xdr:spPr>
        <a:xfrm>
          <a:off x="2527300" y="652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38,998
38,341
195.75
21,928,476
20,531,600
808,838
11,612,186
23,247,991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7836</xdr:rowOff>
    </xdr:from>
    <xdr:to>
      <xdr:col>24</xdr:col>
      <xdr:colOff>63500</xdr:colOff>
      <xdr:row>35</xdr:row>
      <xdr:rowOff>48813</xdr:rowOff>
    </xdr:to>
    <xdr:cxnSp macro="">
      <xdr:nvCxnSpPr>
        <xdr:cNvPr id="61" name="直線コネクタ 60"/>
        <xdr:cNvCxnSpPr/>
      </xdr:nvCxnSpPr>
      <xdr:spPr>
        <a:xfrm flipV="1">
          <a:off x="3797300" y="6008586"/>
          <a:ext cx="838200" cy="4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48813</xdr:rowOff>
    </xdr:from>
    <xdr:to>
      <xdr:col>19</xdr:col>
      <xdr:colOff>177800</xdr:colOff>
      <xdr:row>35</xdr:row>
      <xdr:rowOff>139452</xdr:rowOff>
    </xdr:to>
    <xdr:cxnSp macro="">
      <xdr:nvCxnSpPr>
        <xdr:cNvPr id="64" name="直線コネクタ 63"/>
        <xdr:cNvCxnSpPr/>
      </xdr:nvCxnSpPr>
      <xdr:spPr>
        <a:xfrm flipV="1">
          <a:off x="2908300" y="6049563"/>
          <a:ext cx="889000" cy="9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139452</xdr:rowOff>
    </xdr:from>
    <xdr:to>
      <xdr:col>15</xdr:col>
      <xdr:colOff>50800</xdr:colOff>
      <xdr:row>36</xdr:row>
      <xdr:rowOff>2807</xdr:rowOff>
    </xdr:to>
    <xdr:cxnSp macro="">
      <xdr:nvCxnSpPr>
        <xdr:cNvPr id="67" name="直線コネクタ 66"/>
        <xdr:cNvCxnSpPr/>
      </xdr:nvCxnSpPr>
      <xdr:spPr>
        <a:xfrm flipV="1">
          <a:off x="2019300" y="6140202"/>
          <a:ext cx="8890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66815</xdr:rowOff>
    </xdr:from>
    <xdr:to>
      <xdr:col>10</xdr:col>
      <xdr:colOff>114300</xdr:colOff>
      <xdr:row>36</xdr:row>
      <xdr:rowOff>2807</xdr:rowOff>
    </xdr:to>
    <xdr:cxnSp macro="">
      <xdr:nvCxnSpPr>
        <xdr:cNvPr id="70" name="直線コネクタ 69"/>
        <xdr:cNvCxnSpPr/>
      </xdr:nvCxnSpPr>
      <xdr:spPr>
        <a:xfrm>
          <a:off x="1130300" y="6067565"/>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17920</xdr:rowOff>
    </xdr:from>
    <xdr:to>
      <xdr:col>6</xdr:col>
      <xdr:colOff>38100</xdr:colOff>
      <xdr:row>34</xdr:row>
      <xdr:rowOff>119520</xdr:rowOff>
    </xdr:to>
    <xdr:sp macro="" textlink="">
      <xdr:nvSpPr>
        <xdr:cNvPr id="73" name="フローチャート: 判断 72"/>
        <xdr:cNvSpPr/>
      </xdr:nvSpPr>
      <xdr:spPr>
        <a:xfrm>
          <a:off x="1079500" y="584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136047</xdr:rowOff>
    </xdr:from>
    <xdr:ext cx="534377" cy="259045"/>
    <xdr:sp macro="" textlink="">
      <xdr:nvSpPr>
        <xdr:cNvPr id="74" name="テキスト ボックス 73"/>
        <xdr:cNvSpPr txBox="1"/>
      </xdr:nvSpPr>
      <xdr:spPr>
        <a:xfrm>
          <a:off x="863111" y="56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128486</xdr:rowOff>
    </xdr:from>
    <xdr:to>
      <xdr:col>24</xdr:col>
      <xdr:colOff>114300</xdr:colOff>
      <xdr:row>35</xdr:row>
      <xdr:rowOff>58636</xdr:rowOff>
    </xdr:to>
    <xdr:sp macro="" textlink="">
      <xdr:nvSpPr>
        <xdr:cNvPr id="80" name="楕円 79"/>
        <xdr:cNvSpPr/>
      </xdr:nvSpPr>
      <xdr:spPr>
        <a:xfrm>
          <a:off x="4584700" y="59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151363</xdr:rowOff>
    </xdr:from>
    <xdr:ext cx="534377" cy="259045"/>
    <xdr:sp macro="" textlink="">
      <xdr:nvSpPr>
        <xdr:cNvPr id="81" name="人件費該当値テキスト"/>
        <xdr:cNvSpPr txBox="1"/>
      </xdr:nvSpPr>
      <xdr:spPr>
        <a:xfrm>
          <a:off x="4686300" y="58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169463</xdr:rowOff>
    </xdr:from>
    <xdr:to>
      <xdr:col>20</xdr:col>
      <xdr:colOff>38100</xdr:colOff>
      <xdr:row>35</xdr:row>
      <xdr:rowOff>99613</xdr:rowOff>
    </xdr:to>
    <xdr:sp macro="" textlink="">
      <xdr:nvSpPr>
        <xdr:cNvPr id="82" name="楕円 81"/>
        <xdr:cNvSpPr/>
      </xdr:nvSpPr>
      <xdr:spPr>
        <a:xfrm>
          <a:off x="3746500" y="599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116140</xdr:rowOff>
    </xdr:from>
    <xdr:ext cx="534377" cy="259045"/>
    <xdr:sp macro="" textlink="">
      <xdr:nvSpPr>
        <xdr:cNvPr id="83" name="テキスト ボックス 82"/>
        <xdr:cNvSpPr txBox="1"/>
      </xdr:nvSpPr>
      <xdr:spPr>
        <a:xfrm>
          <a:off x="3530111" y="5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88652</xdr:rowOff>
    </xdr:from>
    <xdr:to>
      <xdr:col>15</xdr:col>
      <xdr:colOff>101600</xdr:colOff>
      <xdr:row>36</xdr:row>
      <xdr:rowOff>18802</xdr:rowOff>
    </xdr:to>
    <xdr:sp macro="" textlink="">
      <xdr:nvSpPr>
        <xdr:cNvPr id="84" name="楕円 83"/>
        <xdr:cNvSpPr/>
      </xdr:nvSpPr>
      <xdr:spPr>
        <a:xfrm>
          <a:off x="2857500" y="608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35329</xdr:rowOff>
    </xdr:from>
    <xdr:ext cx="534377" cy="259045"/>
    <xdr:sp macro="" textlink="">
      <xdr:nvSpPr>
        <xdr:cNvPr id="85" name="テキスト ボックス 84"/>
        <xdr:cNvSpPr txBox="1"/>
      </xdr:nvSpPr>
      <xdr:spPr>
        <a:xfrm>
          <a:off x="2641111" y="58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123457</xdr:rowOff>
    </xdr:from>
    <xdr:to>
      <xdr:col>10</xdr:col>
      <xdr:colOff>165100</xdr:colOff>
      <xdr:row>36</xdr:row>
      <xdr:rowOff>53607</xdr:rowOff>
    </xdr:to>
    <xdr:sp macro="" textlink="">
      <xdr:nvSpPr>
        <xdr:cNvPr id="86" name="楕円 85"/>
        <xdr:cNvSpPr/>
      </xdr:nvSpPr>
      <xdr:spPr>
        <a:xfrm>
          <a:off x="1968500" y="61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70134</xdr:rowOff>
    </xdr:from>
    <xdr:ext cx="534377" cy="259045"/>
    <xdr:sp macro="" textlink="">
      <xdr:nvSpPr>
        <xdr:cNvPr id="87" name="テキスト ボックス 86"/>
        <xdr:cNvSpPr txBox="1"/>
      </xdr:nvSpPr>
      <xdr:spPr>
        <a:xfrm>
          <a:off x="1752111" y="58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16015</xdr:rowOff>
    </xdr:from>
    <xdr:to>
      <xdr:col>6</xdr:col>
      <xdr:colOff>38100</xdr:colOff>
      <xdr:row>35</xdr:row>
      <xdr:rowOff>117615</xdr:rowOff>
    </xdr:to>
    <xdr:sp macro="" textlink="">
      <xdr:nvSpPr>
        <xdr:cNvPr id="88" name="楕円 87"/>
        <xdr:cNvSpPr/>
      </xdr:nvSpPr>
      <xdr:spPr>
        <a:xfrm>
          <a:off x="1079500" y="601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108742</xdr:rowOff>
    </xdr:from>
    <xdr:ext cx="534377" cy="259045"/>
    <xdr:sp macro="" textlink="">
      <xdr:nvSpPr>
        <xdr:cNvPr id="89" name="テキスト ボックス 88"/>
        <xdr:cNvSpPr txBox="1"/>
      </xdr:nvSpPr>
      <xdr:spPr>
        <a:xfrm>
          <a:off x="863111" y="610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28296</xdr:rowOff>
    </xdr:from>
    <xdr:to>
      <xdr:col>24</xdr:col>
      <xdr:colOff>63500</xdr:colOff>
      <xdr:row>57</xdr:row>
      <xdr:rowOff>65601</xdr:rowOff>
    </xdr:to>
    <xdr:cxnSp macro="">
      <xdr:nvCxnSpPr>
        <xdr:cNvPr id="121" name="直線コネクタ 120"/>
        <xdr:cNvCxnSpPr/>
      </xdr:nvCxnSpPr>
      <xdr:spPr>
        <a:xfrm flipV="1">
          <a:off x="3797300" y="9800946"/>
          <a:ext cx="838200" cy="3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65601</xdr:rowOff>
    </xdr:from>
    <xdr:to>
      <xdr:col>19</xdr:col>
      <xdr:colOff>177800</xdr:colOff>
      <xdr:row>57</xdr:row>
      <xdr:rowOff>101622</xdr:rowOff>
    </xdr:to>
    <xdr:cxnSp macro="">
      <xdr:nvCxnSpPr>
        <xdr:cNvPr id="124" name="直線コネクタ 123"/>
        <xdr:cNvCxnSpPr/>
      </xdr:nvCxnSpPr>
      <xdr:spPr>
        <a:xfrm flipV="1">
          <a:off x="2908300" y="9838251"/>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101622</xdr:rowOff>
    </xdr:from>
    <xdr:to>
      <xdr:col>15</xdr:col>
      <xdr:colOff>50800</xdr:colOff>
      <xdr:row>57</xdr:row>
      <xdr:rowOff>101818</xdr:rowOff>
    </xdr:to>
    <xdr:cxnSp macro="">
      <xdr:nvCxnSpPr>
        <xdr:cNvPr id="127" name="直線コネクタ 126"/>
        <xdr:cNvCxnSpPr/>
      </xdr:nvCxnSpPr>
      <xdr:spPr>
        <a:xfrm flipV="1">
          <a:off x="2019300" y="987427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101818</xdr:rowOff>
    </xdr:from>
    <xdr:to>
      <xdr:col>10</xdr:col>
      <xdr:colOff>114300</xdr:colOff>
      <xdr:row>57</xdr:row>
      <xdr:rowOff>118244</xdr:rowOff>
    </xdr:to>
    <xdr:cxnSp macro="">
      <xdr:nvCxnSpPr>
        <xdr:cNvPr id="130" name="直線コネクタ 129"/>
        <xdr:cNvCxnSpPr/>
      </xdr:nvCxnSpPr>
      <xdr:spPr>
        <a:xfrm flipV="1">
          <a:off x="1130300" y="9874468"/>
          <a:ext cx="8890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122841</xdr:rowOff>
    </xdr:from>
    <xdr:to>
      <xdr:col>6</xdr:col>
      <xdr:colOff>38100</xdr:colOff>
      <xdr:row>57</xdr:row>
      <xdr:rowOff>52991</xdr:rowOff>
    </xdr:to>
    <xdr:sp macro="" textlink="">
      <xdr:nvSpPr>
        <xdr:cNvPr id="133" name="フローチャート: 判断 132"/>
        <xdr:cNvSpPr/>
      </xdr:nvSpPr>
      <xdr:spPr>
        <a:xfrm>
          <a:off x="1079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69518</xdr:rowOff>
    </xdr:from>
    <xdr:ext cx="534377" cy="259045"/>
    <xdr:sp macro="" textlink="">
      <xdr:nvSpPr>
        <xdr:cNvPr id="134" name="テキスト ボックス 133"/>
        <xdr:cNvSpPr txBox="1"/>
      </xdr:nvSpPr>
      <xdr:spPr>
        <a:xfrm>
          <a:off x="863111" y="94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148946</xdr:rowOff>
    </xdr:from>
    <xdr:to>
      <xdr:col>24</xdr:col>
      <xdr:colOff>114300</xdr:colOff>
      <xdr:row>57</xdr:row>
      <xdr:rowOff>79096</xdr:rowOff>
    </xdr:to>
    <xdr:sp macro="" textlink="">
      <xdr:nvSpPr>
        <xdr:cNvPr id="140" name="楕円 139"/>
        <xdr:cNvSpPr/>
      </xdr:nvSpPr>
      <xdr:spPr>
        <a:xfrm>
          <a:off x="45847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127373</xdr:rowOff>
    </xdr:from>
    <xdr:ext cx="534377" cy="259045"/>
    <xdr:sp macro="" textlink="">
      <xdr:nvSpPr>
        <xdr:cNvPr id="141" name="物件費該当値テキスト"/>
        <xdr:cNvSpPr txBox="1"/>
      </xdr:nvSpPr>
      <xdr:spPr>
        <a:xfrm>
          <a:off x="4686300"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14801</xdr:rowOff>
    </xdr:from>
    <xdr:to>
      <xdr:col>20</xdr:col>
      <xdr:colOff>38100</xdr:colOff>
      <xdr:row>57</xdr:row>
      <xdr:rowOff>116401</xdr:rowOff>
    </xdr:to>
    <xdr:sp macro="" textlink="">
      <xdr:nvSpPr>
        <xdr:cNvPr id="142" name="楕円 141"/>
        <xdr:cNvSpPr/>
      </xdr:nvSpPr>
      <xdr:spPr>
        <a:xfrm>
          <a:off x="3746500" y="97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107528</xdr:rowOff>
    </xdr:from>
    <xdr:ext cx="534377" cy="259045"/>
    <xdr:sp macro="" textlink="">
      <xdr:nvSpPr>
        <xdr:cNvPr id="143" name="テキスト ボックス 142"/>
        <xdr:cNvSpPr txBox="1"/>
      </xdr:nvSpPr>
      <xdr:spPr>
        <a:xfrm>
          <a:off x="3530111" y="98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50822</xdr:rowOff>
    </xdr:from>
    <xdr:to>
      <xdr:col>15</xdr:col>
      <xdr:colOff>101600</xdr:colOff>
      <xdr:row>57</xdr:row>
      <xdr:rowOff>152422</xdr:rowOff>
    </xdr:to>
    <xdr:sp macro="" textlink="">
      <xdr:nvSpPr>
        <xdr:cNvPr id="144" name="楕円 143"/>
        <xdr:cNvSpPr/>
      </xdr:nvSpPr>
      <xdr:spPr>
        <a:xfrm>
          <a:off x="2857500" y="98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143549</xdr:rowOff>
    </xdr:from>
    <xdr:ext cx="534377" cy="259045"/>
    <xdr:sp macro="" textlink="">
      <xdr:nvSpPr>
        <xdr:cNvPr id="145" name="テキスト ボックス 144"/>
        <xdr:cNvSpPr txBox="1"/>
      </xdr:nvSpPr>
      <xdr:spPr>
        <a:xfrm>
          <a:off x="2641111" y="99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51018</xdr:rowOff>
    </xdr:from>
    <xdr:to>
      <xdr:col>10</xdr:col>
      <xdr:colOff>165100</xdr:colOff>
      <xdr:row>57</xdr:row>
      <xdr:rowOff>152618</xdr:rowOff>
    </xdr:to>
    <xdr:sp macro="" textlink="">
      <xdr:nvSpPr>
        <xdr:cNvPr id="146" name="楕円 145"/>
        <xdr:cNvSpPr/>
      </xdr:nvSpPr>
      <xdr:spPr>
        <a:xfrm>
          <a:off x="1968500" y="98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143745</xdr:rowOff>
    </xdr:from>
    <xdr:ext cx="534377" cy="259045"/>
    <xdr:sp macro="" textlink="">
      <xdr:nvSpPr>
        <xdr:cNvPr id="147" name="テキスト ボックス 146"/>
        <xdr:cNvSpPr txBox="1"/>
      </xdr:nvSpPr>
      <xdr:spPr>
        <a:xfrm>
          <a:off x="1752111" y="9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67444</xdr:rowOff>
    </xdr:from>
    <xdr:to>
      <xdr:col>6</xdr:col>
      <xdr:colOff>38100</xdr:colOff>
      <xdr:row>57</xdr:row>
      <xdr:rowOff>169044</xdr:rowOff>
    </xdr:to>
    <xdr:sp macro="" textlink="">
      <xdr:nvSpPr>
        <xdr:cNvPr id="148" name="楕円 147"/>
        <xdr:cNvSpPr/>
      </xdr:nvSpPr>
      <xdr:spPr>
        <a:xfrm>
          <a:off x="1079500" y="98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160171</xdr:rowOff>
    </xdr:from>
    <xdr:ext cx="534377" cy="259045"/>
    <xdr:sp macro="" textlink="">
      <xdr:nvSpPr>
        <xdr:cNvPr id="149" name="テキスト ボックス 148"/>
        <xdr:cNvSpPr txBox="1"/>
      </xdr:nvSpPr>
      <xdr:spPr>
        <a:xfrm>
          <a:off x="863111" y="99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28563</xdr:rowOff>
    </xdr:from>
    <xdr:to>
      <xdr:col>24</xdr:col>
      <xdr:colOff>63500</xdr:colOff>
      <xdr:row>78</xdr:row>
      <xdr:rowOff>31572</xdr:rowOff>
    </xdr:to>
    <xdr:cxnSp macro="">
      <xdr:nvCxnSpPr>
        <xdr:cNvPr id="178" name="直線コネクタ 177"/>
        <xdr:cNvCxnSpPr/>
      </xdr:nvCxnSpPr>
      <xdr:spPr>
        <a:xfrm flipV="1">
          <a:off x="3797300" y="13401663"/>
          <a:ext cx="8382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14579</xdr:rowOff>
    </xdr:from>
    <xdr:to>
      <xdr:col>19</xdr:col>
      <xdr:colOff>177800</xdr:colOff>
      <xdr:row>78</xdr:row>
      <xdr:rowOff>31572</xdr:rowOff>
    </xdr:to>
    <xdr:cxnSp macro="">
      <xdr:nvCxnSpPr>
        <xdr:cNvPr id="181" name="直線コネクタ 180"/>
        <xdr:cNvCxnSpPr/>
      </xdr:nvCxnSpPr>
      <xdr:spPr>
        <a:xfrm>
          <a:off x="2908300" y="1338767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14579</xdr:rowOff>
    </xdr:from>
    <xdr:to>
      <xdr:col>15</xdr:col>
      <xdr:colOff>50800</xdr:colOff>
      <xdr:row>78</xdr:row>
      <xdr:rowOff>43650</xdr:rowOff>
    </xdr:to>
    <xdr:cxnSp macro="">
      <xdr:nvCxnSpPr>
        <xdr:cNvPr id="184" name="直線コネクタ 183"/>
        <xdr:cNvCxnSpPr/>
      </xdr:nvCxnSpPr>
      <xdr:spPr>
        <a:xfrm flipV="1">
          <a:off x="2019300" y="13387679"/>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43650</xdr:rowOff>
    </xdr:from>
    <xdr:to>
      <xdr:col>10</xdr:col>
      <xdr:colOff>114300</xdr:colOff>
      <xdr:row>78</xdr:row>
      <xdr:rowOff>70092</xdr:rowOff>
    </xdr:to>
    <xdr:cxnSp macro="">
      <xdr:nvCxnSpPr>
        <xdr:cNvPr id="187" name="直線コネクタ 186"/>
        <xdr:cNvCxnSpPr/>
      </xdr:nvCxnSpPr>
      <xdr:spPr>
        <a:xfrm flipV="1">
          <a:off x="1130300" y="13416750"/>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74803</xdr:rowOff>
    </xdr:from>
    <xdr:to>
      <xdr:col>6</xdr:col>
      <xdr:colOff>38100</xdr:colOff>
      <xdr:row>78</xdr:row>
      <xdr:rowOff>4953</xdr:rowOff>
    </xdr:to>
    <xdr:sp macro="" textlink="">
      <xdr:nvSpPr>
        <xdr:cNvPr id="190" name="フローチャート: 判断 189"/>
        <xdr:cNvSpPr/>
      </xdr:nvSpPr>
      <xdr:spPr>
        <a:xfrm>
          <a:off x="1079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21480</xdr:rowOff>
    </xdr:from>
    <xdr:ext cx="469744" cy="259045"/>
    <xdr:sp macro="" textlink="">
      <xdr:nvSpPr>
        <xdr:cNvPr id="191" name="テキスト ボックス 190"/>
        <xdr:cNvSpPr txBox="1"/>
      </xdr:nvSpPr>
      <xdr:spPr>
        <a:xfrm>
          <a:off x="895428"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149213</xdr:rowOff>
    </xdr:from>
    <xdr:to>
      <xdr:col>24</xdr:col>
      <xdr:colOff>114300</xdr:colOff>
      <xdr:row>78</xdr:row>
      <xdr:rowOff>79363</xdr:rowOff>
    </xdr:to>
    <xdr:sp macro="" textlink="">
      <xdr:nvSpPr>
        <xdr:cNvPr id="197" name="楕円 196"/>
        <xdr:cNvSpPr/>
      </xdr:nvSpPr>
      <xdr:spPr>
        <a:xfrm>
          <a:off x="4584700" y="133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127640</xdr:rowOff>
    </xdr:from>
    <xdr:ext cx="469744" cy="259045"/>
    <xdr:sp macro="" textlink="">
      <xdr:nvSpPr>
        <xdr:cNvPr id="198" name="維持補修費該当値テキスト"/>
        <xdr:cNvSpPr txBox="1"/>
      </xdr:nvSpPr>
      <xdr:spPr>
        <a:xfrm>
          <a:off x="4686300" y="133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152222</xdr:rowOff>
    </xdr:from>
    <xdr:to>
      <xdr:col>20</xdr:col>
      <xdr:colOff>38100</xdr:colOff>
      <xdr:row>78</xdr:row>
      <xdr:rowOff>82372</xdr:rowOff>
    </xdr:to>
    <xdr:sp macro="" textlink="">
      <xdr:nvSpPr>
        <xdr:cNvPr id="199" name="楕円 198"/>
        <xdr:cNvSpPr/>
      </xdr:nvSpPr>
      <xdr:spPr>
        <a:xfrm>
          <a:off x="3746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73499</xdr:rowOff>
    </xdr:from>
    <xdr:ext cx="469744" cy="259045"/>
    <xdr:sp macro="" textlink="">
      <xdr:nvSpPr>
        <xdr:cNvPr id="200" name="テキスト ボックス 199"/>
        <xdr:cNvSpPr txBox="1"/>
      </xdr:nvSpPr>
      <xdr:spPr>
        <a:xfrm>
          <a:off x="3562428" y="134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135229</xdr:rowOff>
    </xdr:from>
    <xdr:to>
      <xdr:col>15</xdr:col>
      <xdr:colOff>101600</xdr:colOff>
      <xdr:row>78</xdr:row>
      <xdr:rowOff>65379</xdr:rowOff>
    </xdr:to>
    <xdr:sp macro="" textlink="">
      <xdr:nvSpPr>
        <xdr:cNvPr id="201" name="楕円 200"/>
        <xdr:cNvSpPr/>
      </xdr:nvSpPr>
      <xdr:spPr>
        <a:xfrm>
          <a:off x="2857500" y="133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56506</xdr:rowOff>
    </xdr:from>
    <xdr:ext cx="469744" cy="259045"/>
    <xdr:sp macro="" textlink="">
      <xdr:nvSpPr>
        <xdr:cNvPr id="202" name="テキスト ボックス 201"/>
        <xdr:cNvSpPr txBox="1"/>
      </xdr:nvSpPr>
      <xdr:spPr>
        <a:xfrm>
          <a:off x="2673428" y="1342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164300</xdr:rowOff>
    </xdr:from>
    <xdr:to>
      <xdr:col>10</xdr:col>
      <xdr:colOff>165100</xdr:colOff>
      <xdr:row>78</xdr:row>
      <xdr:rowOff>94450</xdr:rowOff>
    </xdr:to>
    <xdr:sp macro="" textlink="">
      <xdr:nvSpPr>
        <xdr:cNvPr id="203" name="楕円 202"/>
        <xdr:cNvSpPr/>
      </xdr:nvSpPr>
      <xdr:spPr>
        <a:xfrm>
          <a:off x="1968500" y="133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85577</xdr:rowOff>
    </xdr:from>
    <xdr:ext cx="469744" cy="259045"/>
    <xdr:sp macro="" textlink="">
      <xdr:nvSpPr>
        <xdr:cNvPr id="204" name="テキスト ボックス 203"/>
        <xdr:cNvSpPr txBox="1"/>
      </xdr:nvSpPr>
      <xdr:spPr>
        <a:xfrm>
          <a:off x="1784428" y="134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19292</xdr:rowOff>
    </xdr:from>
    <xdr:to>
      <xdr:col>6</xdr:col>
      <xdr:colOff>38100</xdr:colOff>
      <xdr:row>78</xdr:row>
      <xdr:rowOff>120892</xdr:rowOff>
    </xdr:to>
    <xdr:sp macro="" textlink="">
      <xdr:nvSpPr>
        <xdr:cNvPr id="205" name="楕円 204"/>
        <xdr:cNvSpPr/>
      </xdr:nvSpPr>
      <xdr:spPr>
        <a:xfrm>
          <a:off x="10795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112019</xdr:rowOff>
    </xdr:from>
    <xdr:ext cx="469744" cy="259045"/>
    <xdr:sp macro="" textlink="">
      <xdr:nvSpPr>
        <xdr:cNvPr id="206" name="テキスト ボックス 205"/>
        <xdr:cNvSpPr txBox="1"/>
      </xdr:nvSpPr>
      <xdr:spPr>
        <a:xfrm>
          <a:off x="895428" y="1348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159748</xdr:rowOff>
    </xdr:from>
    <xdr:to>
      <xdr:col>24</xdr:col>
      <xdr:colOff>63500</xdr:colOff>
      <xdr:row>94</xdr:row>
      <xdr:rowOff>25468</xdr:rowOff>
    </xdr:to>
    <xdr:cxnSp macro="">
      <xdr:nvCxnSpPr>
        <xdr:cNvPr id="234" name="直線コネクタ 233"/>
        <xdr:cNvCxnSpPr/>
      </xdr:nvCxnSpPr>
      <xdr:spPr>
        <a:xfrm flipV="1">
          <a:off x="3797300" y="16104598"/>
          <a:ext cx="8382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162995</xdr:rowOff>
    </xdr:from>
    <xdr:to>
      <xdr:col>19</xdr:col>
      <xdr:colOff>177800</xdr:colOff>
      <xdr:row>94</xdr:row>
      <xdr:rowOff>25468</xdr:rowOff>
    </xdr:to>
    <xdr:cxnSp macro="">
      <xdr:nvCxnSpPr>
        <xdr:cNvPr id="237" name="直線コネクタ 236"/>
        <xdr:cNvCxnSpPr/>
      </xdr:nvCxnSpPr>
      <xdr:spPr>
        <a:xfrm>
          <a:off x="2908300" y="16107845"/>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162995</xdr:rowOff>
    </xdr:from>
    <xdr:to>
      <xdr:col>15</xdr:col>
      <xdr:colOff>50800</xdr:colOff>
      <xdr:row>93</xdr:row>
      <xdr:rowOff>170355</xdr:rowOff>
    </xdr:to>
    <xdr:cxnSp macro="">
      <xdr:nvCxnSpPr>
        <xdr:cNvPr id="240" name="直線コネクタ 239"/>
        <xdr:cNvCxnSpPr/>
      </xdr:nvCxnSpPr>
      <xdr:spPr>
        <a:xfrm flipV="1">
          <a:off x="2019300" y="16107845"/>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170355</xdr:rowOff>
    </xdr:from>
    <xdr:to>
      <xdr:col>10</xdr:col>
      <xdr:colOff>114300</xdr:colOff>
      <xdr:row>95</xdr:row>
      <xdr:rowOff>437</xdr:rowOff>
    </xdr:to>
    <xdr:cxnSp macro="">
      <xdr:nvCxnSpPr>
        <xdr:cNvPr id="243" name="直線コネクタ 242"/>
        <xdr:cNvCxnSpPr/>
      </xdr:nvCxnSpPr>
      <xdr:spPr>
        <a:xfrm flipV="1">
          <a:off x="1130300" y="16115205"/>
          <a:ext cx="889000" cy="17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58336</xdr:rowOff>
    </xdr:from>
    <xdr:to>
      <xdr:col>6</xdr:col>
      <xdr:colOff>38100</xdr:colOff>
      <xdr:row>95</xdr:row>
      <xdr:rowOff>159936</xdr:rowOff>
    </xdr:to>
    <xdr:sp macro="" textlink="">
      <xdr:nvSpPr>
        <xdr:cNvPr id="246" name="フローチャート: 判断 245"/>
        <xdr:cNvSpPr/>
      </xdr:nvSpPr>
      <xdr:spPr>
        <a:xfrm>
          <a:off x="1079500" y="1634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151063</xdr:rowOff>
    </xdr:from>
    <xdr:ext cx="534377" cy="259045"/>
    <xdr:sp macro="" textlink="">
      <xdr:nvSpPr>
        <xdr:cNvPr id="247" name="テキスト ボックス 246"/>
        <xdr:cNvSpPr txBox="1"/>
      </xdr:nvSpPr>
      <xdr:spPr>
        <a:xfrm>
          <a:off x="863111" y="164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108948</xdr:rowOff>
    </xdr:from>
    <xdr:to>
      <xdr:col>24</xdr:col>
      <xdr:colOff>114300</xdr:colOff>
      <xdr:row>94</xdr:row>
      <xdr:rowOff>39098</xdr:rowOff>
    </xdr:to>
    <xdr:sp macro="" textlink="">
      <xdr:nvSpPr>
        <xdr:cNvPr id="253" name="楕円 252"/>
        <xdr:cNvSpPr/>
      </xdr:nvSpPr>
      <xdr:spPr>
        <a:xfrm>
          <a:off x="4584700" y="1605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131825</xdr:rowOff>
    </xdr:from>
    <xdr:ext cx="534377" cy="259045"/>
    <xdr:sp macro="" textlink="">
      <xdr:nvSpPr>
        <xdr:cNvPr id="254" name="扶助費該当値テキスト"/>
        <xdr:cNvSpPr txBox="1"/>
      </xdr:nvSpPr>
      <xdr:spPr>
        <a:xfrm>
          <a:off x="4686300" y="15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146118</xdr:rowOff>
    </xdr:from>
    <xdr:to>
      <xdr:col>20</xdr:col>
      <xdr:colOff>38100</xdr:colOff>
      <xdr:row>94</xdr:row>
      <xdr:rowOff>76268</xdr:rowOff>
    </xdr:to>
    <xdr:sp macro="" textlink="">
      <xdr:nvSpPr>
        <xdr:cNvPr id="255" name="楕円 254"/>
        <xdr:cNvSpPr/>
      </xdr:nvSpPr>
      <xdr:spPr>
        <a:xfrm>
          <a:off x="3746500" y="1609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92795</xdr:rowOff>
    </xdr:from>
    <xdr:ext cx="534377" cy="259045"/>
    <xdr:sp macro="" textlink="">
      <xdr:nvSpPr>
        <xdr:cNvPr id="256" name="テキスト ボックス 255"/>
        <xdr:cNvSpPr txBox="1"/>
      </xdr:nvSpPr>
      <xdr:spPr>
        <a:xfrm>
          <a:off x="3530111" y="1586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112195</xdr:rowOff>
    </xdr:from>
    <xdr:to>
      <xdr:col>15</xdr:col>
      <xdr:colOff>101600</xdr:colOff>
      <xdr:row>94</xdr:row>
      <xdr:rowOff>42345</xdr:rowOff>
    </xdr:to>
    <xdr:sp macro="" textlink="">
      <xdr:nvSpPr>
        <xdr:cNvPr id="257" name="楕円 256"/>
        <xdr:cNvSpPr/>
      </xdr:nvSpPr>
      <xdr:spPr>
        <a:xfrm>
          <a:off x="2857500" y="160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58872</xdr:rowOff>
    </xdr:from>
    <xdr:ext cx="534377" cy="259045"/>
    <xdr:sp macro="" textlink="">
      <xdr:nvSpPr>
        <xdr:cNvPr id="258" name="テキスト ボックス 257"/>
        <xdr:cNvSpPr txBox="1"/>
      </xdr:nvSpPr>
      <xdr:spPr>
        <a:xfrm>
          <a:off x="2641111" y="1583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119555</xdr:rowOff>
    </xdr:from>
    <xdr:to>
      <xdr:col>10</xdr:col>
      <xdr:colOff>165100</xdr:colOff>
      <xdr:row>94</xdr:row>
      <xdr:rowOff>49705</xdr:rowOff>
    </xdr:to>
    <xdr:sp macro="" textlink="">
      <xdr:nvSpPr>
        <xdr:cNvPr id="259" name="楕円 258"/>
        <xdr:cNvSpPr/>
      </xdr:nvSpPr>
      <xdr:spPr>
        <a:xfrm>
          <a:off x="1968500" y="160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66232</xdr:rowOff>
    </xdr:from>
    <xdr:ext cx="534377" cy="259045"/>
    <xdr:sp macro="" textlink="">
      <xdr:nvSpPr>
        <xdr:cNvPr id="260" name="テキスト ボックス 259"/>
        <xdr:cNvSpPr txBox="1"/>
      </xdr:nvSpPr>
      <xdr:spPr>
        <a:xfrm>
          <a:off x="1752111" y="1583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121087</xdr:rowOff>
    </xdr:from>
    <xdr:to>
      <xdr:col>6</xdr:col>
      <xdr:colOff>38100</xdr:colOff>
      <xdr:row>95</xdr:row>
      <xdr:rowOff>51237</xdr:rowOff>
    </xdr:to>
    <xdr:sp macro="" textlink="">
      <xdr:nvSpPr>
        <xdr:cNvPr id="261" name="楕円 260"/>
        <xdr:cNvSpPr/>
      </xdr:nvSpPr>
      <xdr:spPr>
        <a:xfrm>
          <a:off x="1079500" y="162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67764</xdr:rowOff>
    </xdr:from>
    <xdr:ext cx="534377" cy="259045"/>
    <xdr:sp macro="" textlink="">
      <xdr:nvSpPr>
        <xdr:cNvPr id="262" name="テキスト ボックス 261"/>
        <xdr:cNvSpPr txBox="1"/>
      </xdr:nvSpPr>
      <xdr:spPr>
        <a:xfrm>
          <a:off x="863111" y="1601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143746</xdr:rowOff>
    </xdr:from>
    <xdr:to>
      <xdr:col>55</xdr:col>
      <xdr:colOff>0</xdr:colOff>
      <xdr:row>36</xdr:row>
      <xdr:rowOff>170576</xdr:rowOff>
    </xdr:to>
    <xdr:cxnSp macro="">
      <xdr:nvCxnSpPr>
        <xdr:cNvPr id="291" name="直線コネクタ 290"/>
        <xdr:cNvCxnSpPr/>
      </xdr:nvCxnSpPr>
      <xdr:spPr>
        <a:xfrm flipV="1">
          <a:off x="9639300" y="6315946"/>
          <a:ext cx="838200" cy="2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170576</xdr:rowOff>
    </xdr:from>
    <xdr:to>
      <xdr:col>50</xdr:col>
      <xdr:colOff>114300</xdr:colOff>
      <xdr:row>37</xdr:row>
      <xdr:rowOff>49388</xdr:rowOff>
    </xdr:to>
    <xdr:cxnSp macro="">
      <xdr:nvCxnSpPr>
        <xdr:cNvPr id="294" name="直線コネクタ 293"/>
        <xdr:cNvCxnSpPr/>
      </xdr:nvCxnSpPr>
      <xdr:spPr>
        <a:xfrm flipV="1">
          <a:off x="8750300" y="6342776"/>
          <a:ext cx="889000" cy="5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46789</xdr:rowOff>
    </xdr:from>
    <xdr:to>
      <xdr:col>45</xdr:col>
      <xdr:colOff>177800</xdr:colOff>
      <xdr:row>37</xdr:row>
      <xdr:rowOff>49388</xdr:rowOff>
    </xdr:to>
    <xdr:cxnSp macro="">
      <xdr:nvCxnSpPr>
        <xdr:cNvPr id="297" name="直線コネクタ 296"/>
        <xdr:cNvCxnSpPr/>
      </xdr:nvCxnSpPr>
      <xdr:spPr>
        <a:xfrm>
          <a:off x="7861300" y="6390439"/>
          <a:ext cx="889000" cy="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46789</xdr:rowOff>
    </xdr:from>
    <xdr:to>
      <xdr:col>41</xdr:col>
      <xdr:colOff>50800</xdr:colOff>
      <xdr:row>37</xdr:row>
      <xdr:rowOff>49792</xdr:rowOff>
    </xdr:to>
    <xdr:cxnSp macro="">
      <xdr:nvCxnSpPr>
        <xdr:cNvPr id="300" name="直線コネクタ 299"/>
        <xdr:cNvCxnSpPr/>
      </xdr:nvCxnSpPr>
      <xdr:spPr>
        <a:xfrm flipV="1">
          <a:off x="6972300" y="6390439"/>
          <a:ext cx="889000" cy="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2154</xdr:rowOff>
    </xdr:from>
    <xdr:to>
      <xdr:col>36</xdr:col>
      <xdr:colOff>165100</xdr:colOff>
      <xdr:row>36</xdr:row>
      <xdr:rowOff>103754</xdr:rowOff>
    </xdr:to>
    <xdr:sp macro="" textlink="">
      <xdr:nvSpPr>
        <xdr:cNvPr id="303" name="フローチャート: 判断 302"/>
        <xdr:cNvSpPr/>
      </xdr:nvSpPr>
      <xdr:spPr>
        <a:xfrm>
          <a:off x="6921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120281</xdr:rowOff>
    </xdr:from>
    <xdr:ext cx="534377" cy="259045"/>
    <xdr:sp macro="" textlink="">
      <xdr:nvSpPr>
        <xdr:cNvPr id="304" name="テキスト ボックス 303"/>
        <xdr:cNvSpPr txBox="1"/>
      </xdr:nvSpPr>
      <xdr:spPr>
        <a:xfrm>
          <a:off x="6705111" y="594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92946</xdr:rowOff>
    </xdr:from>
    <xdr:to>
      <xdr:col>55</xdr:col>
      <xdr:colOff>50800</xdr:colOff>
      <xdr:row>37</xdr:row>
      <xdr:rowOff>23096</xdr:rowOff>
    </xdr:to>
    <xdr:sp macro="" textlink="">
      <xdr:nvSpPr>
        <xdr:cNvPr id="310" name="楕円 309"/>
        <xdr:cNvSpPr/>
      </xdr:nvSpPr>
      <xdr:spPr>
        <a:xfrm>
          <a:off x="10426700" y="62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71373</xdr:rowOff>
    </xdr:from>
    <xdr:ext cx="534377" cy="259045"/>
    <xdr:sp macro="" textlink="">
      <xdr:nvSpPr>
        <xdr:cNvPr id="311" name="補助費等該当値テキスト"/>
        <xdr:cNvSpPr txBox="1"/>
      </xdr:nvSpPr>
      <xdr:spPr>
        <a:xfrm>
          <a:off x="10528300" y="62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119776</xdr:rowOff>
    </xdr:from>
    <xdr:to>
      <xdr:col>50</xdr:col>
      <xdr:colOff>165100</xdr:colOff>
      <xdr:row>37</xdr:row>
      <xdr:rowOff>49926</xdr:rowOff>
    </xdr:to>
    <xdr:sp macro="" textlink="">
      <xdr:nvSpPr>
        <xdr:cNvPr id="312" name="楕円 311"/>
        <xdr:cNvSpPr/>
      </xdr:nvSpPr>
      <xdr:spPr>
        <a:xfrm>
          <a:off x="9588500" y="62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41053</xdr:rowOff>
    </xdr:from>
    <xdr:ext cx="534377" cy="259045"/>
    <xdr:sp macro="" textlink="">
      <xdr:nvSpPr>
        <xdr:cNvPr id="313" name="テキスト ボックス 312"/>
        <xdr:cNvSpPr txBox="1"/>
      </xdr:nvSpPr>
      <xdr:spPr>
        <a:xfrm>
          <a:off x="9372111" y="63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170038</xdr:rowOff>
    </xdr:from>
    <xdr:to>
      <xdr:col>46</xdr:col>
      <xdr:colOff>38100</xdr:colOff>
      <xdr:row>37</xdr:row>
      <xdr:rowOff>100188</xdr:rowOff>
    </xdr:to>
    <xdr:sp macro="" textlink="">
      <xdr:nvSpPr>
        <xdr:cNvPr id="314" name="楕円 313"/>
        <xdr:cNvSpPr/>
      </xdr:nvSpPr>
      <xdr:spPr>
        <a:xfrm>
          <a:off x="8699500" y="63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91315</xdr:rowOff>
    </xdr:from>
    <xdr:ext cx="534377" cy="259045"/>
    <xdr:sp macro="" textlink="">
      <xdr:nvSpPr>
        <xdr:cNvPr id="315" name="テキスト ボックス 314"/>
        <xdr:cNvSpPr txBox="1"/>
      </xdr:nvSpPr>
      <xdr:spPr>
        <a:xfrm>
          <a:off x="8483111" y="643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167439</xdr:rowOff>
    </xdr:from>
    <xdr:to>
      <xdr:col>41</xdr:col>
      <xdr:colOff>101600</xdr:colOff>
      <xdr:row>37</xdr:row>
      <xdr:rowOff>97589</xdr:rowOff>
    </xdr:to>
    <xdr:sp macro="" textlink="">
      <xdr:nvSpPr>
        <xdr:cNvPr id="316" name="楕円 315"/>
        <xdr:cNvSpPr/>
      </xdr:nvSpPr>
      <xdr:spPr>
        <a:xfrm>
          <a:off x="7810500" y="63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88716</xdr:rowOff>
    </xdr:from>
    <xdr:ext cx="534377" cy="259045"/>
    <xdr:sp macro="" textlink="">
      <xdr:nvSpPr>
        <xdr:cNvPr id="317" name="テキスト ボックス 316"/>
        <xdr:cNvSpPr txBox="1"/>
      </xdr:nvSpPr>
      <xdr:spPr>
        <a:xfrm>
          <a:off x="7594111" y="64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170442</xdr:rowOff>
    </xdr:from>
    <xdr:to>
      <xdr:col>36</xdr:col>
      <xdr:colOff>165100</xdr:colOff>
      <xdr:row>37</xdr:row>
      <xdr:rowOff>100592</xdr:rowOff>
    </xdr:to>
    <xdr:sp macro="" textlink="">
      <xdr:nvSpPr>
        <xdr:cNvPr id="318" name="楕円 317"/>
        <xdr:cNvSpPr/>
      </xdr:nvSpPr>
      <xdr:spPr>
        <a:xfrm>
          <a:off x="6921500" y="63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91719</xdr:rowOff>
    </xdr:from>
    <xdr:ext cx="534377" cy="259045"/>
    <xdr:sp macro="" textlink="">
      <xdr:nvSpPr>
        <xdr:cNvPr id="319" name="テキスト ボックス 318"/>
        <xdr:cNvSpPr txBox="1"/>
      </xdr:nvSpPr>
      <xdr:spPr>
        <a:xfrm>
          <a:off x="6705111" y="643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160110</xdr:rowOff>
    </xdr:from>
    <xdr:to>
      <xdr:col>55</xdr:col>
      <xdr:colOff>0</xdr:colOff>
      <xdr:row>58</xdr:row>
      <xdr:rowOff>33950</xdr:rowOff>
    </xdr:to>
    <xdr:cxnSp macro="">
      <xdr:nvCxnSpPr>
        <xdr:cNvPr id="346" name="直線コネクタ 345"/>
        <xdr:cNvCxnSpPr/>
      </xdr:nvCxnSpPr>
      <xdr:spPr>
        <a:xfrm flipV="1">
          <a:off x="9639300" y="9932760"/>
          <a:ext cx="838200" cy="4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169121</xdr:rowOff>
    </xdr:from>
    <xdr:to>
      <xdr:col>50</xdr:col>
      <xdr:colOff>114300</xdr:colOff>
      <xdr:row>58</xdr:row>
      <xdr:rowOff>33950</xdr:rowOff>
    </xdr:to>
    <xdr:cxnSp macro="">
      <xdr:nvCxnSpPr>
        <xdr:cNvPr id="349" name="直線コネクタ 348"/>
        <xdr:cNvCxnSpPr/>
      </xdr:nvCxnSpPr>
      <xdr:spPr>
        <a:xfrm>
          <a:off x="8750300" y="9941771"/>
          <a:ext cx="889000" cy="3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150344</xdr:rowOff>
    </xdr:from>
    <xdr:to>
      <xdr:col>45</xdr:col>
      <xdr:colOff>177800</xdr:colOff>
      <xdr:row>57</xdr:row>
      <xdr:rowOff>169121</xdr:rowOff>
    </xdr:to>
    <xdr:cxnSp macro="">
      <xdr:nvCxnSpPr>
        <xdr:cNvPr id="352" name="直線コネクタ 351"/>
        <xdr:cNvCxnSpPr/>
      </xdr:nvCxnSpPr>
      <xdr:spPr>
        <a:xfrm>
          <a:off x="7861300" y="9922994"/>
          <a:ext cx="8890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36304</xdr:rowOff>
    </xdr:from>
    <xdr:to>
      <xdr:col>41</xdr:col>
      <xdr:colOff>50800</xdr:colOff>
      <xdr:row>57</xdr:row>
      <xdr:rowOff>150344</xdr:rowOff>
    </xdr:to>
    <xdr:cxnSp macro="">
      <xdr:nvCxnSpPr>
        <xdr:cNvPr id="355" name="直線コネクタ 354"/>
        <xdr:cNvCxnSpPr/>
      </xdr:nvCxnSpPr>
      <xdr:spPr>
        <a:xfrm>
          <a:off x="6972300" y="9808954"/>
          <a:ext cx="889000" cy="1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59241</xdr:rowOff>
    </xdr:from>
    <xdr:to>
      <xdr:col>36</xdr:col>
      <xdr:colOff>165100</xdr:colOff>
      <xdr:row>57</xdr:row>
      <xdr:rowOff>160841</xdr:rowOff>
    </xdr:to>
    <xdr:sp macro="" textlink="">
      <xdr:nvSpPr>
        <xdr:cNvPr id="358" name="フローチャート: 判断 357"/>
        <xdr:cNvSpPr/>
      </xdr:nvSpPr>
      <xdr:spPr>
        <a:xfrm>
          <a:off x="6921500" y="983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151968</xdr:rowOff>
    </xdr:from>
    <xdr:ext cx="534377" cy="259045"/>
    <xdr:sp macro="" textlink="">
      <xdr:nvSpPr>
        <xdr:cNvPr id="359" name="テキスト ボックス 358"/>
        <xdr:cNvSpPr txBox="1"/>
      </xdr:nvSpPr>
      <xdr:spPr>
        <a:xfrm>
          <a:off x="6705111" y="99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109310</xdr:rowOff>
    </xdr:from>
    <xdr:to>
      <xdr:col>55</xdr:col>
      <xdr:colOff>50800</xdr:colOff>
      <xdr:row>58</xdr:row>
      <xdr:rowOff>39460</xdr:rowOff>
    </xdr:to>
    <xdr:sp macro="" textlink="">
      <xdr:nvSpPr>
        <xdr:cNvPr id="365" name="楕円 364"/>
        <xdr:cNvSpPr/>
      </xdr:nvSpPr>
      <xdr:spPr>
        <a:xfrm>
          <a:off x="10426700" y="98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154600</xdr:rowOff>
    </xdr:from>
    <xdr:to>
      <xdr:col>50</xdr:col>
      <xdr:colOff>165100</xdr:colOff>
      <xdr:row>58</xdr:row>
      <xdr:rowOff>84750</xdr:rowOff>
    </xdr:to>
    <xdr:sp macro="" textlink="">
      <xdr:nvSpPr>
        <xdr:cNvPr id="367" name="楕円 366"/>
        <xdr:cNvSpPr/>
      </xdr:nvSpPr>
      <xdr:spPr>
        <a:xfrm>
          <a:off x="9588500" y="99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75877</xdr:rowOff>
    </xdr:from>
    <xdr:ext cx="534377" cy="259045"/>
    <xdr:sp macro="" textlink="">
      <xdr:nvSpPr>
        <xdr:cNvPr id="368" name="テキスト ボックス 367"/>
        <xdr:cNvSpPr txBox="1"/>
      </xdr:nvSpPr>
      <xdr:spPr>
        <a:xfrm>
          <a:off x="9372111" y="100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118321</xdr:rowOff>
    </xdr:from>
    <xdr:to>
      <xdr:col>46</xdr:col>
      <xdr:colOff>38100</xdr:colOff>
      <xdr:row>58</xdr:row>
      <xdr:rowOff>48471</xdr:rowOff>
    </xdr:to>
    <xdr:sp macro="" textlink="">
      <xdr:nvSpPr>
        <xdr:cNvPr id="369" name="楕円 368"/>
        <xdr:cNvSpPr/>
      </xdr:nvSpPr>
      <xdr:spPr>
        <a:xfrm>
          <a:off x="8699500" y="9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39598</xdr:rowOff>
    </xdr:from>
    <xdr:ext cx="534377" cy="259045"/>
    <xdr:sp macro="" textlink="">
      <xdr:nvSpPr>
        <xdr:cNvPr id="370" name="テキスト ボックス 369"/>
        <xdr:cNvSpPr txBox="1"/>
      </xdr:nvSpPr>
      <xdr:spPr>
        <a:xfrm>
          <a:off x="8483111" y="99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99544</xdr:rowOff>
    </xdr:from>
    <xdr:to>
      <xdr:col>41</xdr:col>
      <xdr:colOff>101600</xdr:colOff>
      <xdr:row>58</xdr:row>
      <xdr:rowOff>29694</xdr:rowOff>
    </xdr:to>
    <xdr:sp macro="" textlink="">
      <xdr:nvSpPr>
        <xdr:cNvPr id="371" name="楕円 370"/>
        <xdr:cNvSpPr/>
      </xdr:nvSpPr>
      <xdr:spPr>
        <a:xfrm>
          <a:off x="7810500" y="98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46221</xdr:rowOff>
    </xdr:from>
    <xdr:ext cx="534377" cy="259045"/>
    <xdr:sp macro="" textlink="">
      <xdr:nvSpPr>
        <xdr:cNvPr id="372" name="テキスト ボックス 371"/>
        <xdr:cNvSpPr txBox="1"/>
      </xdr:nvSpPr>
      <xdr:spPr>
        <a:xfrm>
          <a:off x="7594111" y="964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156954</xdr:rowOff>
    </xdr:from>
    <xdr:to>
      <xdr:col>36</xdr:col>
      <xdr:colOff>165100</xdr:colOff>
      <xdr:row>57</xdr:row>
      <xdr:rowOff>87104</xdr:rowOff>
    </xdr:to>
    <xdr:sp macro="" textlink="">
      <xdr:nvSpPr>
        <xdr:cNvPr id="373" name="楕円 372"/>
        <xdr:cNvSpPr/>
      </xdr:nvSpPr>
      <xdr:spPr>
        <a:xfrm>
          <a:off x="6921500" y="97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103631</xdr:rowOff>
    </xdr:from>
    <xdr:ext cx="599010" cy="259045"/>
    <xdr:sp macro="" textlink="">
      <xdr:nvSpPr>
        <xdr:cNvPr id="374" name="テキスト ボックス 373"/>
        <xdr:cNvSpPr txBox="1"/>
      </xdr:nvSpPr>
      <xdr:spPr>
        <a:xfrm>
          <a:off x="6672795" y="953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9950</xdr:rowOff>
    </xdr:from>
    <xdr:to>
      <xdr:col>55</xdr:col>
      <xdr:colOff>0</xdr:colOff>
      <xdr:row>79</xdr:row>
      <xdr:rowOff>44351</xdr:rowOff>
    </xdr:to>
    <xdr:cxnSp macro="">
      <xdr:nvCxnSpPr>
        <xdr:cNvPr id="403" name="直線コネクタ 402"/>
        <xdr:cNvCxnSpPr/>
      </xdr:nvCxnSpPr>
      <xdr:spPr>
        <a:xfrm flipV="1">
          <a:off x="9639300" y="13554500"/>
          <a:ext cx="838200" cy="3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44252</xdr:rowOff>
    </xdr:from>
    <xdr:to>
      <xdr:col>50</xdr:col>
      <xdr:colOff>114300</xdr:colOff>
      <xdr:row>79</xdr:row>
      <xdr:rowOff>44351</xdr:rowOff>
    </xdr:to>
    <xdr:cxnSp macro="">
      <xdr:nvCxnSpPr>
        <xdr:cNvPr id="406" name="直線コネクタ 405"/>
        <xdr:cNvCxnSpPr/>
      </xdr:nvCxnSpPr>
      <xdr:spPr>
        <a:xfrm>
          <a:off x="8750300" y="1358880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41622</xdr:rowOff>
    </xdr:from>
    <xdr:to>
      <xdr:col>45</xdr:col>
      <xdr:colOff>177800</xdr:colOff>
      <xdr:row>79</xdr:row>
      <xdr:rowOff>44252</xdr:rowOff>
    </xdr:to>
    <xdr:cxnSp macro="">
      <xdr:nvCxnSpPr>
        <xdr:cNvPr id="409" name="直線コネクタ 408"/>
        <xdr:cNvCxnSpPr/>
      </xdr:nvCxnSpPr>
      <xdr:spPr>
        <a:xfrm>
          <a:off x="7861300" y="13586172"/>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41622</xdr:rowOff>
    </xdr:from>
    <xdr:to>
      <xdr:col>41</xdr:col>
      <xdr:colOff>50800</xdr:colOff>
      <xdr:row>79</xdr:row>
      <xdr:rowOff>44411</xdr:rowOff>
    </xdr:to>
    <xdr:cxnSp macro="">
      <xdr:nvCxnSpPr>
        <xdr:cNvPr id="412" name="直線コネクタ 411"/>
        <xdr:cNvCxnSpPr/>
      </xdr:nvCxnSpPr>
      <xdr:spPr>
        <a:xfrm flipV="1">
          <a:off x="6972300" y="1358617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155091</xdr:rowOff>
    </xdr:from>
    <xdr:to>
      <xdr:col>36</xdr:col>
      <xdr:colOff>165100</xdr:colOff>
      <xdr:row>78</xdr:row>
      <xdr:rowOff>85241</xdr:rowOff>
    </xdr:to>
    <xdr:sp macro="" textlink="">
      <xdr:nvSpPr>
        <xdr:cNvPr id="415" name="フローチャート: 判断 414"/>
        <xdr:cNvSpPr/>
      </xdr:nvSpPr>
      <xdr:spPr>
        <a:xfrm>
          <a:off x="6921500" y="133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101768</xdr:rowOff>
    </xdr:from>
    <xdr:ext cx="534377" cy="259045"/>
    <xdr:sp macro="" textlink="">
      <xdr:nvSpPr>
        <xdr:cNvPr id="416" name="テキスト ボックス 415"/>
        <xdr:cNvSpPr txBox="1"/>
      </xdr:nvSpPr>
      <xdr:spPr>
        <a:xfrm>
          <a:off x="6705111" y="1313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130600</xdr:rowOff>
    </xdr:from>
    <xdr:to>
      <xdr:col>55</xdr:col>
      <xdr:colOff>50800</xdr:colOff>
      <xdr:row>79</xdr:row>
      <xdr:rowOff>60750</xdr:rowOff>
    </xdr:to>
    <xdr:sp macro="" textlink="">
      <xdr:nvSpPr>
        <xdr:cNvPr id="422" name="楕円 421"/>
        <xdr:cNvSpPr/>
      </xdr:nvSpPr>
      <xdr:spPr>
        <a:xfrm>
          <a:off x="10426700" y="135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64408</xdr:rowOff>
    </xdr:from>
    <xdr:ext cx="469744" cy="259045"/>
    <xdr:sp macro="" textlink="">
      <xdr:nvSpPr>
        <xdr:cNvPr id="423" name="普通建設事業費 （ うち新規整備　）該当値テキスト"/>
        <xdr:cNvSpPr txBox="1"/>
      </xdr:nvSpPr>
      <xdr:spPr>
        <a:xfrm>
          <a:off x="10528300" y="1343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165001</xdr:rowOff>
    </xdr:from>
    <xdr:to>
      <xdr:col>50</xdr:col>
      <xdr:colOff>165100</xdr:colOff>
      <xdr:row>79</xdr:row>
      <xdr:rowOff>95151</xdr:rowOff>
    </xdr:to>
    <xdr:sp macro="" textlink="">
      <xdr:nvSpPr>
        <xdr:cNvPr id="424" name="楕円 423"/>
        <xdr:cNvSpPr/>
      </xdr:nvSpPr>
      <xdr:spPr>
        <a:xfrm>
          <a:off x="9588500" y="135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86278</xdr:rowOff>
    </xdr:from>
    <xdr:ext cx="313932" cy="259045"/>
    <xdr:sp macro="" textlink="">
      <xdr:nvSpPr>
        <xdr:cNvPr id="425" name="テキスト ボックス 424"/>
        <xdr:cNvSpPr txBox="1"/>
      </xdr:nvSpPr>
      <xdr:spPr>
        <a:xfrm>
          <a:off x="9482333" y="136308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164902</xdr:rowOff>
    </xdr:from>
    <xdr:to>
      <xdr:col>46</xdr:col>
      <xdr:colOff>38100</xdr:colOff>
      <xdr:row>79</xdr:row>
      <xdr:rowOff>95052</xdr:rowOff>
    </xdr:to>
    <xdr:sp macro="" textlink="">
      <xdr:nvSpPr>
        <xdr:cNvPr id="426" name="楕円 425"/>
        <xdr:cNvSpPr/>
      </xdr:nvSpPr>
      <xdr:spPr>
        <a:xfrm>
          <a:off x="8699500" y="135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86179</xdr:rowOff>
    </xdr:from>
    <xdr:ext cx="313932" cy="259045"/>
    <xdr:sp macro="" textlink="">
      <xdr:nvSpPr>
        <xdr:cNvPr id="427" name="テキスト ボックス 426"/>
        <xdr:cNvSpPr txBox="1"/>
      </xdr:nvSpPr>
      <xdr:spPr>
        <a:xfrm>
          <a:off x="8593333" y="13630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162272</xdr:rowOff>
    </xdr:from>
    <xdr:to>
      <xdr:col>41</xdr:col>
      <xdr:colOff>101600</xdr:colOff>
      <xdr:row>79</xdr:row>
      <xdr:rowOff>92422</xdr:rowOff>
    </xdr:to>
    <xdr:sp macro="" textlink="">
      <xdr:nvSpPr>
        <xdr:cNvPr id="428" name="楕円 427"/>
        <xdr:cNvSpPr/>
      </xdr:nvSpPr>
      <xdr:spPr>
        <a:xfrm>
          <a:off x="7810500" y="1353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83549</xdr:rowOff>
    </xdr:from>
    <xdr:ext cx="378565" cy="259045"/>
    <xdr:sp macro="" textlink="">
      <xdr:nvSpPr>
        <xdr:cNvPr id="429" name="テキスト ボックス 428"/>
        <xdr:cNvSpPr txBox="1"/>
      </xdr:nvSpPr>
      <xdr:spPr>
        <a:xfrm>
          <a:off x="7672017" y="13628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165061</xdr:rowOff>
    </xdr:from>
    <xdr:to>
      <xdr:col>36</xdr:col>
      <xdr:colOff>165100</xdr:colOff>
      <xdr:row>79</xdr:row>
      <xdr:rowOff>95211</xdr:rowOff>
    </xdr:to>
    <xdr:sp macro="" textlink="">
      <xdr:nvSpPr>
        <xdr:cNvPr id="430" name="楕円 429"/>
        <xdr:cNvSpPr/>
      </xdr:nvSpPr>
      <xdr:spPr>
        <a:xfrm>
          <a:off x="6921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86338</xdr:rowOff>
    </xdr:from>
    <xdr:ext cx="313932" cy="259045"/>
    <xdr:sp macro="" textlink="">
      <xdr:nvSpPr>
        <xdr:cNvPr id="431" name="テキスト ボックス 430"/>
        <xdr:cNvSpPr txBox="1"/>
      </xdr:nvSpPr>
      <xdr:spPr>
        <a:xfrm>
          <a:off x="6815333" y="1363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23603</xdr:rowOff>
    </xdr:from>
    <xdr:to>
      <xdr:col>55</xdr:col>
      <xdr:colOff>0</xdr:colOff>
      <xdr:row>97</xdr:row>
      <xdr:rowOff>37559</xdr:rowOff>
    </xdr:to>
    <xdr:cxnSp macro="">
      <xdr:nvCxnSpPr>
        <xdr:cNvPr id="462" name="直線コネクタ 461"/>
        <xdr:cNvCxnSpPr/>
      </xdr:nvCxnSpPr>
      <xdr:spPr>
        <a:xfrm flipV="1">
          <a:off x="9639300" y="16654253"/>
          <a:ext cx="838200" cy="1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69498</xdr:rowOff>
    </xdr:from>
    <xdr:to>
      <xdr:col>50</xdr:col>
      <xdr:colOff>114300</xdr:colOff>
      <xdr:row>97</xdr:row>
      <xdr:rowOff>37559</xdr:rowOff>
    </xdr:to>
    <xdr:cxnSp macro="">
      <xdr:nvCxnSpPr>
        <xdr:cNvPr id="465" name="直線コネクタ 464"/>
        <xdr:cNvCxnSpPr/>
      </xdr:nvCxnSpPr>
      <xdr:spPr>
        <a:xfrm>
          <a:off x="8750300" y="16528698"/>
          <a:ext cx="889000" cy="13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28437</xdr:rowOff>
    </xdr:from>
    <xdr:to>
      <xdr:col>45</xdr:col>
      <xdr:colOff>177800</xdr:colOff>
      <xdr:row>96</xdr:row>
      <xdr:rowOff>69498</xdr:rowOff>
    </xdr:to>
    <xdr:cxnSp macro="">
      <xdr:nvCxnSpPr>
        <xdr:cNvPr id="468" name="直線コネクタ 467"/>
        <xdr:cNvCxnSpPr/>
      </xdr:nvCxnSpPr>
      <xdr:spPr>
        <a:xfrm>
          <a:off x="7861300" y="16487637"/>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124271</xdr:rowOff>
    </xdr:from>
    <xdr:ext cx="534377" cy="259045"/>
    <xdr:sp macro="" textlink="">
      <xdr:nvSpPr>
        <xdr:cNvPr id="470" name="テキスト ボックス 469"/>
        <xdr:cNvSpPr txBox="1"/>
      </xdr:nvSpPr>
      <xdr:spPr>
        <a:xfrm>
          <a:off x="8483111" y="167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40825</xdr:rowOff>
    </xdr:from>
    <xdr:to>
      <xdr:col>41</xdr:col>
      <xdr:colOff>50800</xdr:colOff>
      <xdr:row>96</xdr:row>
      <xdr:rowOff>28437</xdr:rowOff>
    </xdr:to>
    <xdr:cxnSp macro="">
      <xdr:nvCxnSpPr>
        <xdr:cNvPr id="471" name="直線コネクタ 470"/>
        <xdr:cNvCxnSpPr/>
      </xdr:nvCxnSpPr>
      <xdr:spPr>
        <a:xfrm>
          <a:off x="6972300" y="15985675"/>
          <a:ext cx="889000" cy="50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124204</xdr:rowOff>
    </xdr:from>
    <xdr:ext cx="534377" cy="259045"/>
    <xdr:sp macro="" textlink="">
      <xdr:nvSpPr>
        <xdr:cNvPr id="473" name="テキスト ボックス 472"/>
        <xdr:cNvSpPr txBox="1"/>
      </xdr:nvSpPr>
      <xdr:spPr>
        <a:xfrm>
          <a:off x="7594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129111</xdr:rowOff>
    </xdr:from>
    <xdr:to>
      <xdr:col>36</xdr:col>
      <xdr:colOff>165100</xdr:colOff>
      <xdr:row>98</xdr:row>
      <xdr:rowOff>59261</xdr:rowOff>
    </xdr:to>
    <xdr:sp macro="" textlink="">
      <xdr:nvSpPr>
        <xdr:cNvPr id="474" name="フローチャート: 判断 473"/>
        <xdr:cNvSpPr/>
      </xdr:nvSpPr>
      <xdr:spPr>
        <a:xfrm>
          <a:off x="6921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50388</xdr:rowOff>
    </xdr:from>
    <xdr:ext cx="534377" cy="259045"/>
    <xdr:sp macro="" textlink="">
      <xdr:nvSpPr>
        <xdr:cNvPr id="475" name="テキスト ボックス 474"/>
        <xdr:cNvSpPr txBox="1"/>
      </xdr:nvSpPr>
      <xdr:spPr>
        <a:xfrm>
          <a:off x="6705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144253</xdr:rowOff>
    </xdr:from>
    <xdr:to>
      <xdr:col>55</xdr:col>
      <xdr:colOff>50800</xdr:colOff>
      <xdr:row>97</xdr:row>
      <xdr:rowOff>74403</xdr:rowOff>
    </xdr:to>
    <xdr:sp macro="" textlink="">
      <xdr:nvSpPr>
        <xdr:cNvPr id="481" name="楕円 480"/>
        <xdr:cNvSpPr/>
      </xdr:nvSpPr>
      <xdr:spPr>
        <a:xfrm>
          <a:off x="10426700" y="166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122680</xdr:rowOff>
    </xdr:from>
    <xdr:ext cx="534377" cy="259045"/>
    <xdr:sp macro="" textlink="">
      <xdr:nvSpPr>
        <xdr:cNvPr id="482" name="普通建設事業費 （ うち更新整備　）該当値テキスト"/>
        <xdr:cNvSpPr txBox="1"/>
      </xdr:nvSpPr>
      <xdr:spPr>
        <a:xfrm>
          <a:off x="10528300" y="16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158209</xdr:rowOff>
    </xdr:from>
    <xdr:to>
      <xdr:col>50</xdr:col>
      <xdr:colOff>165100</xdr:colOff>
      <xdr:row>97</xdr:row>
      <xdr:rowOff>88359</xdr:rowOff>
    </xdr:to>
    <xdr:sp macro="" textlink="">
      <xdr:nvSpPr>
        <xdr:cNvPr id="483" name="楕円 482"/>
        <xdr:cNvSpPr/>
      </xdr:nvSpPr>
      <xdr:spPr>
        <a:xfrm>
          <a:off x="9588500" y="166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79486</xdr:rowOff>
    </xdr:from>
    <xdr:ext cx="534377" cy="259045"/>
    <xdr:sp macro="" textlink="">
      <xdr:nvSpPr>
        <xdr:cNvPr id="484" name="テキスト ボックス 483"/>
        <xdr:cNvSpPr txBox="1"/>
      </xdr:nvSpPr>
      <xdr:spPr>
        <a:xfrm>
          <a:off x="9372111" y="167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18698</xdr:rowOff>
    </xdr:from>
    <xdr:to>
      <xdr:col>46</xdr:col>
      <xdr:colOff>38100</xdr:colOff>
      <xdr:row>96</xdr:row>
      <xdr:rowOff>120298</xdr:rowOff>
    </xdr:to>
    <xdr:sp macro="" textlink="">
      <xdr:nvSpPr>
        <xdr:cNvPr id="485" name="楕円 484"/>
        <xdr:cNvSpPr/>
      </xdr:nvSpPr>
      <xdr:spPr>
        <a:xfrm>
          <a:off x="8699500" y="164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136825</xdr:rowOff>
    </xdr:from>
    <xdr:ext cx="534377" cy="259045"/>
    <xdr:sp macro="" textlink="">
      <xdr:nvSpPr>
        <xdr:cNvPr id="486" name="テキスト ボックス 485"/>
        <xdr:cNvSpPr txBox="1"/>
      </xdr:nvSpPr>
      <xdr:spPr>
        <a:xfrm>
          <a:off x="8483111" y="1625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149087</xdr:rowOff>
    </xdr:from>
    <xdr:to>
      <xdr:col>41</xdr:col>
      <xdr:colOff>101600</xdr:colOff>
      <xdr:row>96</xdr:row>
      <xdr:rowOff>79237</xdr:rowOff>
    </xdr:to>
    <xdr:sp macro="" textlink="">
      <xdr:nvSpPr>
        <xdr:cNvPr id="487" name="楕円 486"/>
        <xdr:cNvSpPr/>
      </xdr:nvSpPr>
      <xdr:spPr>
        <a:xfrm>
          <a:off x="7810500" y="164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95764</xdr:rowOff>
    </xdr:from>
    <xdr:ext cx="534377" cy="259045"/>
    <xdr:sp macro="" textlink="">
      <xdr:nvSpPr>
        <xdr:cNvPr id="488" name="テキスト ボックス 487"/>
        <xdr:cNvSpPr txBox="1"/>
      </xdr:nvSpPr>
      <xdr:spPr>
        <a:xfrm>
          <a:off x="7594111" y="1621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161475</xdr:rowOff>
    </xdr:from>
    <xdr:to>
      <xdr:col>36</xdr:col>
      <xdr:colOff>165100</xdr:colOff>
      <xdr:row>93</xdr:row>
      <xdr:rowOff>91625</xdr:rowOff>
    </xdr:to>
    <xdr:sp macro="" textlink="">
      <xdr:nvSpPr>
        <xdr:cNvPr id="489" name="楕円 488"/>
        <xdr:cNvSpPr/>
      </xdr:nvSpPr>
      <xdr:spPr>
        <a:xfrm>
          <a:off x="6921500" y="1593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108152</xdr:rowOff>
    </xdr:from>
    <xdr:ext cx="534377" cy="259045"/>
    <xdr:sp macro="" textlink="">
      <xdr:nvSpPr>
        <xdr:cNvPr id="490" name="テキスト ボックス 489"/>
        <xdr:cNvSpPr txBox="1"/>
      </xdr:nvSpPr>
      <xdr:spPr>
        <a:xfrm>
          <a:off x="6705111" y="1571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14046</xdr:rowOff>
    </xdr:from>
    <xdr:to>
      <xdr:col>85</xdr:col>
      <xdr:colOff>127000</xdr:colOff>
      <xdr:row>38</xdr:row>
      <xdr:rowOff>17120</xdr:rowOff>
    </xdr:to>
    <xdr:cxnSp macro="">
      <xdr:nvCxnSpPr>
        <xdr:cNvPr id="519" name="直線コネクタ 518"/>
        <xdr:cNvCxnSpPr/>
      </xdr:nvCxnSpPr>
      <xdr:spPr>
        <a:xfrm>
          <a:off x="15481300" y="6529146"/>
          <a:ext cx="8382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62120</xdr:rowOff>
    </xdr:from>
    <xdr:ext cx="469744" cy="259045"/>
    <xdr:sp macro="" textlink="">
      <xdr:nvSpPr>
        <xdr:cNvPr id="520" name="災害復旧事業費平均値テキスト"/>
        <xdr:cNvSpPr txBox="1"/>
      </xdr:nvSpPr>
      <xdr:spPr>
        <a:xfrm>
          <a:off x="16370300" y="657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14046</xdr:rowOff>
    </xdr:from>
    <xdr:to>
      <xdr:col>81</xdr:col>
      <xdr:colOff>50800</xdr:colOff>
      <xdr:row>39</xdr:row>
      <xdr:rowOff>8319</xdr:rowOff>
    </xdr:to>
    <xdr:cxnSp macro="">
      <xdr:nvCxnSpPr>
        <xdr:cNvPr id="522" name="直線コネクタ 521"/>
        <xdr:cNvCxnSpPr/>
      </xdr:nvCxnSpPr>
      <xdr:spPr>
        <a:xfrm flipV="1">
          <a:off x="14592300" y="6529146"/>
          <a:ext cx="889000" cy="1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14406</xdr:rowOff>
    </xdr:from>
    <xdr:ext cx="469744" cy="259045"/>
    <xdr:sp macro="" textlink="">
      <xdr:nvSpPr>
        <xdr:cNvPr id="524" name="テキスト ボックス 523"/>
        <xdr:cNvSpPr txBox="1"/>
      </xdr:nvSpPr>
      <xdr:spPr>
        <a:xfrm>
          <a:off x="15246428" y="6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1498</xdr:rowOff>
    </xdr:from>
    <xdr:to>
      <xdr:col>76</xdr:col>
      <xdr:colOff>114300</xdr:colOff>
      <xdr:row>39</xdr:row>
      <xdr:rowOff>8319</xdr:rowOff>
    </xdr:to>
    <xdr:cxnSp macro="">
      <xdr:nvCxnSpPr>
        <xdr:cNvPr id="525" name="直線コネクタ 524"/>
        <xdr:cNvCxnSpPr/>
      </xdr:nvCxnSpPr>
      <xdr:spPr>
        <a:xfrm>
          <a:off x="13703300" y="6688048"/>
          <a:ext cx="8890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1498</xdr:rowOff>
    </xdr:from>
    <xdr:to>
      <xdr:col>71</xdr:col>
      <xdr:colOff>177800</xdr:colOff>
      <xdr:row>39</xdr:row>
      <xdr:rowOff>34899</xdr:rowOff>
    </xdr:to>
    <xdr:cxnSp macro="">
      <xdr:nvCxnSpPr>
        <xdr:cNvPr id="528" name="直線コネクタ 527"/>
        <xdr:cNvCxnSpPr/>
      </xdr:nvCxnSpPr>
      <xdr:spPr>
        <a:xfrm flipV="1">
          <a:off x="12814300" y="6688048"/>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61320</xdr:rowOff>
    </xdr:from>
    <xdr:ext cx="469744" cy="259045"/>
    <xdr:sp macro="" textlink="">
      <xdr:nvSpPr>
        <xdr:cNvPr id="530" name="テキスト ボックス 529"/>
        <xdr:cNvSpPr txBox="1"/>
      </xdr:nvSpPr>
      <xdr:spPr>
        <a:xfrm>
          <a:off x="13468428" y="67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133680</xdr:rowOff>
    </xdr:from>
    <xdr:to>
      <xdr:col>67</xdr:col>
      <xdr:colOff>101600</xdr:colOff>
      <xdr:row>39</xdr:row>
      <xdr:rowOff>63830</xdr:rowOff>
    </xdr:to>
    <xdr:sp macro="" textlink="">
      <xdr:nvSpPr>
        <xdr:cNvPr id="531" name="フローチャート: 判断 530"/>
        <xdr:cNvSpPr/>
      </xdr:nvSpPr>
      <xdr:spPr>
        <a:xfrm>
          <a:off x="12763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80357</xdr:rowOff>
    </xdr:from>
    <xdr:ext cx="469744" cy="259045"/>
    <xdr:sp macro="" textlink="">
      <xdr:nvSpPr>
        <xdr:cNvPr id="532" name="テキスト ボックス 531"/>
        <xdr:cNvSpPr txBox="1"/>
      </xdr:nvSpPr>
      <xdr:spPr>
        <a:xfrm>
          <a:off x="12579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137769</xdr:rowOff>
    </xdr:from>
    <xdr:to>
      <xdr:col>85</xdr:col>
      <xdr:colOff>177800</xdr:colOff>
      <xdr:row>38</xdr:row>
      <xdr:rowOff>67920</xdr:rowOff>
    </xdr:to>
    <xdr:sp macro="" textlink="">
      <xdr:nvSpPr>
        <xdr:cNvPr id="538" name="楕円 537"/>
        <xdr:cNvSpPr/>
      </xdr:nvSpPr>
      <xdr:spPr>
        <a:xfrm>
          <a:off x="16268700" y="64814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160646</xdr:rowOff>
    </xdr:from>
    <xdr:ext cx="534377" cy="259045"/>
    <xdr:sp macro="" textlink="">
      <xdr:nvSpPr>
        <xdr:cNvPr id="539" name="災害復旧事業費該当値テキスト"/>
        <xdr:cNvSpPr txBox="1"/>
      </xdr:nvSpPr>
      <xdr:spPr>
        <a:xfrm>
          <a:off x="16370300" y="63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134696</xdr:rowOff>
    </xdr:from>
    <xdr:to>
      <xdr:col>81</xdr:col>
      <xdr:colOff>101600</xdr:colOff>
      <xdr:row>38</xdr:row>
      <xdr:rowOff>64846</xdr:rowOff>
    </xdr:to>
    <xdr:sp macro="" textlink="">
      <xdr:nvSpPr>
        <xdr:cNvPr id="540" name="楕円 539"/>
        <xdr:cNvSpPr/>
      </xdr:nvSpPr>
      <xdr:spPr>
        <a:xfrm>
          <a:off x="15430500" y="64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81373</xdr:rowOff>
    </xdr:from>
    <xdr:ext cx="534377" cy="259045"/>
    <xdr:sp macro="" textlink="">
      <xdr:nvSpPr>
        <xdr:cNvPr id="541" name="テキスト ボックス 540"/>
        <xdr:cNvSpPr txBox="1"/>
      </xdr:nvSpPr>
      <xdr:spPr>
        <a:xfrm>
          <a:off x="15214111" y="62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128969</xdr:rowOff>
    </xdr:from>
    <xdr:to>
      <xdr:col>76</xdr:col>
      <xdr:colOff>165100</xdr:colOff>
      <xdr:row>39</xdr:row>
      <xdr:rowOff>59119</xdr:rowOff>
    </xdr:to>
    <xdr:sp macro="" textlink="">
      <xdr:nvSpPr>
        <xdr:cNvPr id="542" name="楕円 541"/>
        <xdr:cNvSpPr/>
      </xdr:nvSpPr>
      <xdr:spPr>
        <a:xfrm>
          <a:off x="14541500" y="66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50246</xdr:rowOff>
    </xdr:from>
    <xdr:ext cx="469744" cy="259045"/>
    <xdr:sp macro="" textlink="">
      <xdr:nvSpPr>
        <xdr:cNvPr id="543" name="テキスト ボックス 542"/>
        <xdr:cNvSpPr txBox="1"/>
      </xdr:nvSpPr>
      <xdr:spPr>
        <a:xfrm>
          <a:off x="14357428" y="673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122148</xdr:rowOff>
    </xdr:from>
    <xdr:to>
      <xdr:col>72</xdr:col>
      <xdr:colOff>38100</xdr:colOff>
      <xdr:row>39</xdr:row>
      <xdr:rowOff>52298</xdr:rowOff>
    </xdr:to>
    <xdr:sp macro="" textlink="">
      <xdr:nvSpPr>
        <xdr:cNvPr id="544" name="楕円 543"/>
        <xdr:cNvSpPr/>
      </xdr:nvSpPr>
      <xdr:spPr>
        <a:xfrm>
          <a:off x="13652500" y="66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68826</xdr:rowOff>
    </xdr:from>
    <xdr:ext cx="469744" cy="259045"/>
    <xdr:sp macro="" textlink="">
      <xdr:nvSpPr>
        <xdr:cNvPr id="545" name="テキスト ボックス 544"/>
        <xdr:cNvSpPr txBox="1"/>
      </xdr:nvSpPr>
      <xdr:spPr>
        <a:xfrm>
          <a:off x="13468428" y="64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155549</xdr:rowOff>
    </xdr:from>
    <xdr:to>
      <xdr:col>67</xdr:col>
      <xdr:colOff>101600</xdr:colOff>
      <xdr:row>39</xdr:row>
      <xdr:rowOff>85699</xdr:rowOff>
    </xdr:to>
    <xdr:sp macro="" textlink="">
      <xdr:nvSpPr>
        <xdr:cNvPr id="546" name="楕円 545"/>
        <xdr:cNvSpPr/>
      </xdr:nvSpPr>
      <xdr:spPr>
        <a:xfrm>
          <a:off x="12763500" y="66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76826</xdr:rowOff>
    </xdr:from>
    <xdr:ext cx="378565" cy="259045"/>
    <xdr:sp macro="" textlink="">
      <xdr:nvSpPr>
        <xdr:cNvPr id="547" name="テキスト ボックス 546"/>
        <xdr:cNvSpPr txBox="1"/>
      </xdr:nvSpPr>
      <xdr:spPr>
        <a:xfrm>
          <a:off x="12625017" y="6763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72377</xdr:rowOff>
    </xdr:from>
    <xdr:to>
      <xdr:col>85</xdr:col>
      <xdr:colOff>127000</xdr:colOff>
      <xdr:row>74</xdr:row>
      <xdr:rowOff>98184</xdr:rowOff>
    </xdr:to>
    <xdr:cxnSp macro="">
      <xdr:nvCxnSpPr>
        <xdr:cNvPr id="625" name="直線コネクタ 624"/>
        <xdr:cNvCxnSpPr/>
      </xdr:nvCxnSpPr>
      <xdr:spPr>
        <a:xfrm flipV="1">
          <a:off x="15481300" y="12759677"/>
          <a:ext cx="8382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83159</xdr:rowOff>
    </xdr:from>
    <xdr:to>
      <xdr:col>81</xdr:col>
      <xdr:colOff>50800</xdr:colOff>
      <xdr:row>74</xdr:row>
      <xdr:rowOff>98184</xdr:rowOff>
    </xdr:to>
    <xdr:cxnSp macro="">
      <xdr:nvCxnSpPr>
        <xdr:cNvPr id="628" name="直線コネクタ 627"/>
        <xdr:cNvCxnSpPr/>
      </xdr:nvCxnSpPr>
      <xdr:spPr>
        <a:xfrm>
          <a:off x="14592300" y="12770459"/>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70853</xdr:rowOff>
    </xdr:from>
    <xdr:to>
      <xdr:col>76</xdr:col>
      <xdr:colOff>114300</xdr:colOff>
      <xdr:row>74</xdr:row>
      <xdr:rowOff>83159</xdr:rowOff>
    </xdr:to>
    <xdr:cxnSp macro="">
      <xdr:nvCxnSpPr>
        <xdr:cNvPr id="631" name="直線コネクタ 630"/>
        <xdr:cNvCxnSpPr/>
      </xdr:nvCxnSpPr>
      <xdr:spPr>
        <a:xfrm>
          <a:off x="13703300" y="12758153"/>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57582</xdr:rowOff>
    </xdr:from>
    <xdr:to>
      <xdr:col>71</xdr:col>
      <xdr:colOff>177800</xdr:colOff>
      <xdr:row>74</xdr:row>
      <xdr:rowOff>70853</xdr:rowOff>
    </xdr:to>
    <xdr:cxnSp macro="">
      <xdr:nvCxnSpPr>
        <xdr:cNvPr id="634" name="直線コネクタ 633"/>
        <xdr:cNvCxnSpPr/>
      </xdr:nvCxnSpPr>
      <xdr:spPr>
        <a:xfrm>
          <a:off x="12814300" y="12744882"/>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11354</xdr:rowOff>
    </xdr:from>
    <xdr:to>
      <xdr:col>67</xdr:col>
      <xdr:colOff>101600</xdr:colOff>
      <xdr:row>74</xdr:row>
      <xdr:rowOff>112954</xdr:rowOff>
    </xdr:to>
    <xdr:sp macro="" textlink="">
      <xdr:nvSpPr>
        <xdr:cNvPr id="637" name="フローチャート: 判断 636"/>
        <xdr:cNvSpPr/>
      </xdr:nvSpPr>
      <xdr:spPr>
        <a:xfrm>
          <a:off x="12763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104081</xdr:rowOff>
    </xdr:from>
    <xdr:ext cx="534377" cy="259045"/>
    <xdr:sp macro="" textlink="">
      <xdr:nvSpPr>
        <xdr:cNvPr id="638" name="テキスト ボックス 637"/>
        <xdr:cNvSpPr txBox="1"/>
      </xdr:nvSpPr>
      <xdr:spPr>
        <a:xfrm>
          <a:off x="12547111" y="1279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21577</xdr:rowOff>
    </xdr:from>
    <xdr:to>
      <xdr:col>85</xdr:col>
      <xdr:colOff>177800</xdr:colOff>
      <xdr:row>74</xdr:row>
      <xdr:rowOff>123177</xdr:rowOff>
    </xdr:to>
    <xdr:sp macro="" textlink="">
      <xdr:nvSpPr>
        <xdr:cNvPr id="644" name="楕円 643"/>
        <xdr:cNvSpPr/>
      </xdr:nvSpPr>
      <xdr:spPr>
        <a:xfrm>
          <a:off x="16268700" y="127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44454</xdr:rowOff>
    </xdr:from>
    <xdr:ext cx="534377" cy="259045"/>
    <xdr:sp macro="" textlink="">
      <xdr:nvSpPr>
        <xdr:cNvPr id="645" name="公債費該当値テキスト"/>
        <xdr:cNvSpPr txBox="1"/>
      </xdr:nvSpPr>
      <xdr:spPr>
        <a:xfrm>
          <a:off x="16370300" y="125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47384</xdr:rowOff>
    </xdr:from>
    <xdr:to>
      <xdr:col>81</xdr:col>
      <xdr:colOff>101600</xdr:colOff>
      <xdr:row>74</xdr:row>
      <xdr:rowOff>148984</xdr:rowOff>
    </xdr:to>
    <xdr:sp macro="" textlink="">
      <xdr:nvSpPr>
        <xdr:cNvPr id="646" name="楕円 645"/>
        <xdr:cNvSpPr/>
      </xdr:nvSpPr>
      <xdr:spPr>
        <a:xfrm>
          <a:off x="15430500" y="127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165511</xdr:rowOff>
    </xdr:from>
    <xdr:ext cx="534377" cy="259045"/>
    <xdr:sp macro="" textlink="">
      <xdr:nvSpPr>
        <xdr:cNvPr id="647" name="テキスト ボックス 646"/>
        <xdr:cNvSpPr txBox="1"/>
      </xdr:nvSpPr>
      <xdr:spPr>
        <a:xfrm>
          <a:off x="15214111" y="125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32359</xdr:rowOff>
    </xdr:from>
    <xdr:to>
      <xdr:col>76</xdr:col>
      <xdr:colOff>165100</xdr:colOff>
      <xdr:row>74</xdr:row>
      <xdr:rowOff>133959</xdr:rowOff>
    </xdr:to>
    <xdr:sp macro="" textlink="">
      <xdr:nvSpPr>
        <xdr:cNvPr id="648" name="楕円 647"/>
        <xdr:cNvSpPr/>
      </xdr:nvSpPr>
      <xdr:spPr>
        <a:xfrm>
          <a:off x="14541500" y="127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150486</xdr:rowOff>
    </xdr:from>
    <xdr:ext cx="534377" cy="259045"/>
    <xdr:sp macro="" textlink="">
      <xdr:nvSpPr>
        <xdr:cNvPr id="649" name="テキスト ボックス 648"/>
        <xdr:cNvSpPr txBox="1"/>
      </xdr:nvSpPr>
      <xdr:spPr>
        <a:xfrm>
          <a:off x="14325111" y="124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20053</xdr:rowOff>
    </xdr:from>
    <xdr:to>
      <xdr:col>72</xdr:col>
      <xdr:colOff>38100</xdr:colOff>
      <xdr:row>74</xdr:row>
      <xdr:rowOff>121653</xdr:rowOff>
    </xdr:to>
    <xdr:sp macro="" textlink="">
      <xdr:nvSpPr>
        <xdr:cNvPr id="650" name="楕円 649"/>
        <xdr:cNvSpPr/>
      </xdr:nvSpPr>
      <xdr:spPr>
        <a:xfrm>
          <a:off x="13652500" y="127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138180</xdr:rowOff>
    </xdr:from>
    <xdr:ext cx="534377" cy="259045"/>
    <xdr:sp macro="" textlink="">
      <xdr:nvSpPr>
        <xdr:cNvPr id="651" name="テキスト ボックス 650"/>
        <xdr:cNvSpPr txBox="1"/>
      </xdr:nvSpPr>
      <xdr:spPr>
        <a:xfrm>
          <a:off x="13436111" y="1248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6782</xdr:rowOff>
    </xdr:from>
    <xdr:to>
      <xdr:col>67</xdr:col>
      <xdr:colOff>101600</xdr:colOff>
      <xdr:row>74</xdr:row>
      <xdr:rowOff>108382</xdr:rowOff>
    </xdr:to>
    <xdr:sp macro="" textlink="">
      <xdr:nvSpPr>
        <xdr:cNvPr id="652" name="楕円 651"/>
        <xdr:cNvSpPr/>
      </xdr:nvSpPr>
      <xdr:spPr>
        <a:xfrm>
          <a:off x="12763500" y="1269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124909</xdr:rowOff>
    </xdr:from>
    <xdr:ext cx="534377" cy="259045"/>
    <xdr:sp macro="" textlink="">
      <xdr:nvSpPr>
        <xdr:cNvPr id="653" name="テキスト ボックス 652"/>
        <xdr:cNvSpPr txBox="1"/>
      </xdr:nvSpPr>
      <xdr:spPr>
        <a:xfrm>
          <a:off x="12547111" y="124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124174</xdr:rowOff>
    </xdr:from>
    <xdr:to>
      <xdr:col>85</xdr:col>
      <xdr:colOff>127000</xdr:colOff>
      <xdr:row>98</xdr:row>
      <xdr:rowOff>131570</xdr:rowOff>
    </xdr:to>
    <xdr:cxnSp macro="">
      <xdr:nvCxnSpPr>
        <xdr:cNvPr id="680" name="直線コネクタ 679"/>
        <xdr:cNvCxnSpPr/>
      </xdr:nvCxnSpPr>
      <xdr:spPr>
        <a:xfrm>
          <a:off x="15481300" y="16926274"/>
          <a:ext cx="8382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107376</xdr:rowOff>
    </xdr:from>
    <xdr:to>
      <xdr:col>81</xdr:col>
      <xdr:colOff>50800</xdr:colOff>
      <xdr:row>98</xdr:row>
      <xdr:rowOff>124174</xdr:rowOff>
    </xdr:to>
    <xdr:cxnSp macro="">
      <xdr:nvCxnSpPr>
        <xdr:cNvPr id="683" name="直線コネクタ 682"/>
        <xdr:cNvCxnSpPr/>
      </xdr:nvCxnSpPr>
      <xdr:spPr>
        <a:xfrm>
          <a:off x="14592300" y="16909476"/>
          <a:ext cx="889000" cy="1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107376</xdr:rowOff>
    </xdr:from>
    <xdr:to>
      <xdr:col>76</xdr:col>
      <xdr:colOff>114300</xdr:colOff>
      <xdr:row>98</xdr:row>
      <xdr:rowOff>110330</xdr:rowOff>
    </xdr:to>
    <xdr:cxnSp macro="">
      <xdr:nvCxnSpPr>
        <xdr:cNvPr id="686" name="直線コネクタ 685"/>
        <xdr:cNvCxnSpPr/>
      </xdr:nvCxnSpPr>
      <xdr:spPr>
        <a:xfrm flipV="1">
          <a:off x="13703300" y="16909476"/>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69666</xdr:rowOff>
    </xdr:from>
    <xdr:to>
      <xdr:col>71</xdr:col>
      <xdr:colOff>177800</xdr:colOff>
      <xdr:row>98</xdr:row>
      <xdr:rowOff>110330</xdr:rowOff>
    </xdr:to>
    <xdr:cxnSp macro="">
      <xdr:nvCxnSpPr>
        <xdr:cNvPr id="689" name="直線コネクタ 688"/>
        <xdr:cNvCxnSpPr/>
      </xdr:nvCxnSpPr>
      <xdr:spPr>
        <a:xfrm>
          <a:off x="12814300" y="16871766"/>
          <a:ext cx="889000" cy="4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92" name="フローチャート: 判断 691"/>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3" name="テキスト ボックス 692"/>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80770</xdr:rowOff>
    </xdr:from>
    <xdr:to>
      <xdr:col>85</xdr:col>
      <xdr:colOff>177800</xdr:colOff>
      <xdr:row>99</xdr:row>
      <xdr:rowOff>10920</xdr:rowOff>
    </xdr:to>
    <xdr:sp macro="" textlink="">
      <xdr:nvSpPr>
        <xdr:cNvPr id="699" name="楕円 698"/>
        <xdr:cNvSpPr/>
      </xdr:nvSpPr>
      <xdr:spPr>
        <a:xfrm>
          <a:off x="16268700" y="16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469744" cy="259045"/>
    <xdr:sp macro="" textlink="">
      <xdr:nvSpPr>
        <xdr:cNvPr id="700" name="積立金該当値テキスト"/>
        <xdr:cNvSpPr txBox="1"/>
      </xdr:nvSpPr>
      <xdr:spPr>
        <a:xfrm>
          <a:off x="16370300" y="167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73374</xdr:rowOff>
    </xdr:from>
    <xdr:to>
      <xdr:col>81</xdr:col>
      <xdr:colOff>101600</xdr:colOff>
      <xdr:row>99</xdr:row>
      <xdr:rowOff>3524</xdr:rowOff>
    </xdr:to>
    <xdr:sp macro="" textlink="">
      <xdr:nvSpPr>
        <xdr:cNvPr id="701" name="楕円 700"/>
        <xdr:cNvSpPr/>
      </xdr:nvSpPr>
      <xdr:spPr>
        <a:xfrm>
          <a:off x="15430500" y="1687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166101</xdr:rowOff>
    </xdr:from>
    <xdr:ext cx="469744" cy="259045"/>
    <xdr:sp macro="" textlink="">
      <xdr:nvSpPr>
        <xdr:cNvPr id="702" name="テキスト ボックス 701"/>
        <xdr:cNvSpPr txBox="1"/>
      </xdr:nvSpPr>
      <xdr:spPr>
        <a:xfrm>
          <a:off x="15246428" y="1696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56576</xdr:rowOff>
    </xdr:from>
    <xdr:to>
      <xdr:col>76</xdr:col>
      <xdr:colOff>165100</xdr:colOff>
      <xdr:row>98</xdr:row>
      <xdr:rowOff>158176</xdr:rowOff>
    </xdr:to>
    <xdr:sp macro="" textlink="">
      <xdr:nvSpPr>
        <xdr:cNvPr id="703" name="楕円 702"/>
        <xdr:cNvSpPr/>
      </xdr:nvSpPr>
      <xdr:spPr>
        <a:xfrm>
          <a:off x="14541500" y="168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149303</xdr:rowOff>
    </xdr:from>
    <xdr:ext cx="469744" cy="259045"/>
    <xdr:sp macro="" textlink="">
      <xdr:nvSpPr>
        <xdr:cNvPr id="704" name="テキスト ボックス 703"/>
        <xdr:cNvSpPr txBox="1"/>
      </xdr:nvSpPr>
      <xdr:spPr>
        <a:xfrm>
          <a:off x="14357428" y="1695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59530</xdr:rowOff>
    </xdr:from>
    <xdr:to>
      <xdr:col>72</xdr:col>
      <xdr:colOff>38100</xdr:colOff>
      <xdr:row>98</xdr:row>
      <xdr:rowOff>161130</xdr:rowOff>
    </xdr:to>
    <xdr:sp macro="" textlink="">
      <xdr:nvSpPr>
        <xdr:cNvPr id="705" name="楕円 704"/>
        <xdr:cNvSpPr/>
      </xdr:nvSpPr>
      <xdr:spPr>
        <a:xfrm>
          <a:off x="13652500" y="168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152257</xdr:rowOff>
    </xdr:from>
    <xdr:ext cx="469744" cy="259045"/>
    <xdr:sp macro="" textlink="">
      <xdr:nvSpPr>
        <xdr:cNvPr id="706" name="テキスト ボックス 705"/>
        <xdr:cNvSpPr txBox="1"/>
      </xdr:nvSpPr>
      <xdr:spPr>
        <a:xfrm>
          <a:off x="13468428" y="1695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18866</xdr:rowOff>
    </xdr:from>
    <xdr:to>
      <xdr:col>67</xdr:col>
      <xdr:colOff>101600</xdr:colOff>
      <xdr:row>98</xdr:row>
      <xdr:rowOff>120466</xdr:rowOff>
    </xdr:to>
    <xdr:sp macro="" textlink="">
      <xdr:nvSpPr>
        <xdr:cNvPr id="707" name="楕円 706"/>
        <xdr:cNvSpPr/>
      </xdr:nvSpPr>
      <xdr:spPr>
        <a:xfrm>
          <a:off x="12763500" y="16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111593</xdr:rowOff>
    </xdr:from>
    <xdr:ext cx="534377" cy="259045"/>
    <xdr:sp macro="" textlink="">
      <xdr:nvSpPr>
        <xdr:cNvPr id="708" name="テキスト ボックス 707"/>
        <xdr:cNvSpPr txBox="1"/>
      </xdr:nvSpPr>
      <xdr:spPr>
        <a:xfrm>
          <a:off x="12547111" y="1691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42578</xdr:rowOff>
    </xdr:from>
    <xdr:to>
      <xdr:col>116</xdr:col>
      <xdr:colOff>63500</xdr:colOff>
      <xdr:row>39</xdr:row>
      <xdr:rowOff>46268</xdr:rowOff>
    </xdr:to>
    <xdr:cxnSp macro="">
      <xdr:nvCxnSpPr>
        <xdr:cNvPr id="739" name="直線コネクタ 738"/>
        <xdr:cNvCxnSpPr/>
      </xdr:nvCxnSpPr>
      <xdr:spPr>
        <a:xfrm flipV="1">
          <a:off x="21323300" y="6729128"/>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41827</xdr:rowOff>
    </xdr:from>
    <xdr:to>
      <xdr:col>111</xdr:col>
      <xdr:colOff>177800</xdr:colOff>
      <xdr:row>39</xdr:row>
      <xdr:rowOff>46268</xdr:rowOff>
    </xdr:to>
    <xdr:cxnSp macro="">
      <xdr:nvCxnSpPr>
        <xdr:cNvPr id="742" name="直線コネクタ 741"/>
        <xdr:cNvCxnSpPr/>
      </xdr:nvCxnSpPr>
      <xdr:spPr>
        <a:xfrm>
          <a:off x="20434300" y="672837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41827</xdr:rowOff>
    </xdr:from>
    <xdr:to>
      <xdr:col>107</xdr:col>
      <xdr:colOff>50800</xdr:colOff>
      <xdr:row>39</xdr:row>
      <xdr:rowOff>45059</xdr:rowOff>
    </xdr:to>
    <xdr:cxnSp macro="">
      <xdr:nvCxnSpPr>
        <xdr:cNvPr id="745" name="直線コネクタ 744"/>
        <xdr:cNvCxnSpPr/>
      </xdr:nvCxnSpPr>
      <xdr:spPr>
        <a:xfrm flipV="1">
          <a:off x="19545300" y="6728377"/>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41042</xdr:rowOff>
    </xdr:from>
    <xdr:to>
      <xdr:col>102</xdr:col>
      <xdr:colOff>114300</xdr:colOff>
      <xdr:row>39</xdr:row>
      <xdr:rowOff>45059</xdr:rowOff>
    </xdr:to>
    <xdr:cxnSp macro="">
      <xdr:nvCxnSpPr>
        <xdr:cNvPr id="748" name="直線コネクタ 747"/>
        <xdr:cNvCxnSpPr/>
      </xdr:nvCxnSpPr>
      <xdr:spPr>
        <a:xfrm>
          <a:off x="18656300" y="6727592"/>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127011</xdr:rowOff>
    </xdr:from>
    <xdr:to>
      <xdr:col>98</xdr:col>
      <xdr:colOff>38100</xdr:colOff>
      <xdr:row>39</xdr:row>
      <xdr:rowOff>57161</xdr:rowOff>
    </xdr:to>
    <xdr:sp macro="" textlink="">
      <xdr:nvSpPr>
        <xdr:cNvPr id="751" name="フローチャート: 判断 750"/>
        <xdr:cNvSpPr/>
      </xdr:nvSpPr>
      <xdr:spPr>
        <a:xfrm>
          <a:off x="18605500" y="664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73688</xdr:rowOff>
    </xdr:from>
    <xdr:ext cx="469744" cy="259045"/>
    <xdr:sp macro="" textlink="">
      <xdr:nvSpPr>
        <xdr:cNvPr id="752" name="テキスト ボックス 751"/>
        <xdr:cNvSpPr txBox="1"/>
      </xdr:nvSpPr>
      <xdr:spPr>
        <a:xfrm>
          <a:off x="18421428" y="6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163228</xdr:rowOff>
    </xdr:from>
    <xdr:to>
      <xdr:col>116</xdr:col>
      <xdr:colOff>114300</xdr:colOff>
      <xdr:row>39</xdr:row>
      <xdr:rowOff>93378</xdr:rowOff>
    </xdr:to>
    <xdr:sp macro="" textlink="">
      <xdr:nvSpPr>
        <xdr:cNvPr id="758" name="楕円 757"/>
        <xdr:cNvSpPr/>
      </xdr:nvSpPr>
      <xdr:spPr>
        <a:xfrm>
          <a:off x="22110700" y="66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78155</xdr:rowOff>
    </xdr:from>
    <xdr:ext cx="469744" cy="259045"/>
    <xdr:sp macro="" textlink="">
      <xdr:nvSpPr>
        <xdr:cNvPr id="759" name="投資及び出資金該当値テキスト"/>
        <xdr:cNvSpPr txBox="1"/>
      </xdr:nvSpPr>
      <xdr:spPr>
        <a:xfrm>
          <a:off x="22212300" y="659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166918</xdr:rowOff>
    </xdr:from>
    <xdr:to>
      <xdr:col>112</xdr:col>
      <xdr:colOff>38100</xdr:colOff>
      <xdr:row>39</xdr:row>
      <xdr:rowOff>97068</xdr:rowOff>
    </xdr:to>
    <xdr:sp macro="" textlink="">
      <xdr:nvSpPr>
        <xdr:cNvPr id="760" name="楕円 759"/>
        <xdr:cNvSpPr/>
      </xdr:nvSpPr>
      <xdr:spPr>
        <a:xfrm>
          <a:off x="21272500" y="668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88195</xdr:rowOff>
    </xdr:from>
    <xdr:ext cx="469744" cy="259045"/>
    <xdr:sp macro="" textlink="">
      <xdr:nvSpPr>
        <xdr:cNvPr id="761" name="テキスト ボックス 760"/>
        <xdr:cNvSpPr txBox="1"/>
      </xdr:nvSpPr>
      <xdr:spPr>
        <a:xfrm>
          <a:off x="21088428" y="677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162477</xdr:rowOff>
    </xdr:from>
    <xdr:to>
      <xdr:col>107</xdr:col>
      <xdr:colOff>101600</xdr:colOff>
      <xdr:row>39</xdr:row>
      <xdr:rowOff>92627</xdr:rowOff>
    </xdr:to>
    <xdr:sp macro="" textlink="">
      <xdr:nvSpPr>
        <xdr:cNvPr id="762" name="楕円 761"/>
        <xdr:cNvSpPr/>
      </xdr:nvSpPr>
      <xdr:spPr>
        <a:xfrm>
          <a:off x="20383500" y="667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83754</xdr:rowOff>
    </xdr:from>
    <xdr:ext cx="469744" cy="259045"/>
    <xdr:sp macro="" textlink="">
      <xdr:nvSpPr>
        <xdr:cNvPr id="763" name="テキスト ボックス 762"/>
        <xdr:cNvSpPr txBox="1"/>
      </xdr:nvSpPr>
      <xdr:spPr>
        <a:xfrm>
          <a:off x="20199428" y="67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165709</xdr:rowOff>
    </xdr:from>
    <xdr:to>
      <xdr:col>102</xdr:col>
      <xdr:colOff>165100</xdr:colOff>
      <xdr:row>39</xdr:row>
      <xdr:rowOff>95859</xdr:rowOff>
    </xdr:to>
    <xdr:sp macro="" textlink="">
      <xdr:nvSpPr>
        <xdr:cNvPr id="764" name="楕円 763"/>
        <xdr:cNvSpPr/>
      </xdr:nvSpPr>
      <xdr:spPr>
        <a:xfrm>
          <a:off x="19494500" y="66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86986</xdr:rowOff>
    </xdr:from>
    <xdr:ext cx="469744" cy="259045"/>
    <xdr:sp macro="" textlink="">
      <xdr:nvSpPr>
        <xdr:cNvPr id="765" name="テキスト ボックス 764"/>
        <xdr:cNvSpPr txBox="1"/>
      </xdr:nvSpPr>
      <xdr:spPr>
        <a:xfrm>
          <a:off x="19310428" y="677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161692</xdr:rowOff>
    </xdr:from>
    <xdr:to>
      <xdr:col>98</xdr:col>
      <xdr:colOff>38100</xdr:colOff>
      <xdr:row>39</xdr:row>
      <xdr:rowOff>91842</xdr:rowOff>
    </xdr:to>
    <xdr:sp macro="" textlink="">
      <xdr:nvSpPr>
        <xdr:cNvPr id="766" name="楕円 765"/>
        <xdr:cNvSpPr/>
      </xdr:nvSpPr>
      <xdr:spPr>
        <a:xfrm>
          <a:off x="18605500" y="66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82969</xdr:rowOff>
    </xdr:from>
    <xdr:ext cx="469744" cy="259045"/>
    <xdr:sp macro="" textlink="">
      <xdr:nvSpPr>
        <xdr:cNvPr id="767" name="テキスト ボックス 766"/>
        <xdr:cNvSpPr txBox="1"/>
      </xdr:nvSpPr>
      <xdr:spPr>
        <a:xfrm>
          <a:off x="18421428" y="676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154239</xdr:rowOff>
    </xdr:from>
    <xdr:to>
      <xdr:col>116</xdr:col>
      <xdr:colOff>63500</xdr:colOff>
      <xdr:row>56</xdr:row>
      <xdr:rowOff>11912</xdr:rowOff>
    </xdr:to>
    <xdr:cxnSp macro="">
      <xdr:nvCxnSpPr>
        <xdr:cNvPr id="794" name="直線コネクタ 793"/>
        <xdr:cNvCxnSpPr/>
      </xdr:nvCxnSpPr>
      <xdr:spPr>
        <a:xfrm>
          <a:off x="21323300" y="9583989"/>
          <a:ext cx="8382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140889</xdr:rowOff>
    </xdr:from>
    <xdr:to>
      <xdr:col>111</xdr:col>
      <xdr:colOff>177800</xdr:colOff>
      <xdr:row>55</xdr:row>
      <xdr:rowOff>154239</xdr:rowOff>
    </xdr:to>
    <xdr:cxnSp macro="">
      <xdr:nvCxnSpPr>
        <xdr:cNvPr id="797" name="直線コネクタ 796"/>
        <xdr:cNvCxnSpPr/>
      </xdr:nvCxnSpPr>
      <xdr:spPr>
        <a:xfrm>
          <a:off x="20434300" y="9570639"/>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140889</xdr:rowOff>
    </xdr:from>
    <xdr:to>
      <xdr:col>107</xdr:col>
      <xdr:colOff>50800</xdr:colOff>
      <xdr:row>55</xdr:row>
      <xdr:rowOff>151998</xdr:rowOff>
    </xdr:to>
    <xdr:cxnSp macro="">
      <xdr:nvCxnSpPr>
        <xdr:cNvPr id="800" name="直線コネクタ 799"/>
        <xdr:cNvCxnSpPr/>
      </xdr:nvCxnSpPr>
      <xdr:spPr>
        <a:xfrm flipV="1">
          <a:off x="19545300" y="9570639"/>
          <a:ext cx="889000" cy="1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151998</xdr:rowOff>
    </xdr:from>
    <xdr:to>
      <xdr:col>102</xdr:col>
      <xdr:colOff>114300</xdr:colOff>
      <xdr:row>56</xdr:row>
      <xdr:rowOff>69566</xdr:rowOff>
    </xdr:to>
    <xdr:cxnSp macro="">
      <xdr:nvCxnSpPr>
        <xdr:cNvPr id="803" name="直線コネクタ 802"/>
        <xdr:cNvCxnSpPr/>
      </xdr:nvCxnSpPr>
      <xdr:spPr>
        <a:xfrm flipV="1">
          <a:off x="18656300" y="9581748"/>
          <a:ext cx="889000" cy="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45016</xdr:rowOff>
    </xdr:from>
    <xdr:ext cx="469744" cy="259045"/>
    <xdr:sp macro="" textlink="">
      <xdr:nvSpPr>
        <xdr:cNvPr id="805" name="テキスト ボックス 804"/>
        <xdr:cNvSpPr txBox="1"/>
      </xdr:nvSpPr>
      <xdr:spPr>
        <a:xfrm>
          <a:off x="19310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06" name="フローチャート: 判断 805"/>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07" name="テキスト ボックス 806"/>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132562</xdr:rowOff>
    </xdr:from>
    <xdr:to>
      <xdr:col>116</xdr:col>
      <xdr:colOff>114300</xdr:colOff>
      <xdr:row>56</xdr:row>
      <xdr:rowOff>62712</xdr:rowOff>
    </xdr:to>
    <xdr:sp macro="" textlink="">
      <xdr:nvSpPr>
        <xdr:cNvPr id="813" name="楕円 812"/>
        <xdr:cNvSpPr/>
      </xdr:nvSpPr>
      <xdr:spPr>
        <a:xfrm>
          <a:off x="22110700" y="95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155439</xdr:rowOff>
    </xdr:from>
    <xdr:ext cx="534377" cy="259045"/>
    <xdr:sp macro="" textlink="">
      <xdr:nvSpPr>
        <xdr:cNvPr id="814" name="貸付金該当値テキスト"/>
        <xdr:cNvSpPr txBox="1"/>
      </xdr:nvSpPr>
      <xdr:spPr>
        <a:xfrm>
          <a:off x="22212300" y="94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103439</xdr:rowOff>
    </xdr:from>
    <xdr:to>
      <xdr:col>112</xdr:col>
      <xdr:colOff>38100</xdr:colOff>
      <xdr:row>56</xdr:row>
      <xdr:rowOff>33589</xdr:rowOff>
    </xdr:to>
    <xdr:sp macro="" textlink="">
      <xdr:nvSpPr>
        <xdr:cNvPr id="815" name="楕円 814"/>
        <xdr:cNvSpPr/>
      </xdr:nvSpPr>
      <xdr:spPr>
        <a:xfrm>
          <a:off x="21272500" y="95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50116</xdr:rowOff>
    </xdr:from>
    <xdr:ext cx="534377" cy="259045"/>
    <xdr:sp macro="" textlink="">
      <xdr:nvSpPr>
        <xdr:cNvPr id="816" name="テキスト ボックス 815"/>
        <xdr:cNvSpPr txBox="1"/>
      </xdr:nvSpPr>
      <xdr:spPr>
        <a:xfrm>
          <a:off x="21056111" y="930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90089</xdr:rowOff>
    </xdr:from>
    <xdr:to>
      <xdr:col>107</xdr:col>
      <xdr:colOff>101600</xdr:colOff>
      <xdr:row>56</xdr:row>
      <xdr:rowOff>20239</xdr:rowOff>
    </xdr:to>
    <xdr:sp macro="" textlink="">
      <xdr:nvSpPr>
        <xdr:cNvPr id="817" name="楕円 816"/>
        <xdr:cNvSpPr/>
      </xdr:nvSpPr>
      <xdr:spPr>
        <a:xfrm>
          <a:off x="20383500" y="951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36766</xdr:rowOff>
    </xdr:from>
    <xdr:ext cx="534377" cy="259045"/>
    <xdr:sp macro="" textlink="">
      <xdr:nvSpPr>
        <xdr:cNvPr id="818" name="テキスト ボックス 817"/>
        <xdr:cNvSpPr txBox="1"/>
      </xdr:nvSpPr>
      <xdr:spPr>
        <a:xfrm>
          <a:off x="20167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101198</xdr:rowOff>
    </xdr:from>
    <xdr:to>
      <xdr:col>102</xdr:col>
      <xdr:colOff>165100</xdr:colOff>
      <xdr:row>56</xdr:row>
      <xdr:rowOff>31348</xdr:rowOff>
    </xdr:to>
    <xdr:sp macro="" textlink="">
      <xdr:nvSpPr>
        <xdr:cNvPr id="819" name="楕円 818"/>
        <xdr:cNvSpPr/>
      </xdr:nvSpPr>
      <xdr:spPr>
        <a:xfrm>
          <a:off x="19494500" y="95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47875</xdr:rowOff>
    </xdr:from>
    <xdr:ext cx="534377" cy="259045"/>
    <xdr:sp macro="" textlink="">
      <xdr:nvSpPr>
        <xdr:cNvPr id="820" name="テキスト ボックス 819"/>
        <xdr:cNvSpPr txBox="1"/>
      </xdr:nvSpPr>
      <xdr:spPr>
        <a:xfrm>
          <a:off x="19278111" y="930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18766</xdr:rowOff>
    </xdr:from>
    <xdr:to>
      <xdr:col>98</xdr:col>
      <xdr:colOff>38100</xdr:colOff>
      <xdr:row>56</xdr:row>
      <xdr:rowOff>120366</xdr:rowOff>
    </xdr:to>
    <xdr:sp macro="" textlink="">
      <xdr:nvSpPr>
        <xdr:cNvPr id="821" name="楕円 820"/>
        <xdr:cNvSpPr/>
      </xdr:nvSpPr>
      <xdr:spPr>
        <a:xfrm>
          <a:off x="18605500" y="96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136893</xdr:rowOff>
    </xdr:from>
    <xdr:ext cx="469744" cy="259045"/>
    <xdr:sp macro="" textlink="">
      <xdr:nvSpPr>
        <xdr:cNvPr id="822" name="テキスト ボックス 821"/>
        <xdr:cNvSpPr txBox="1"/>
      </xdr:nvSpPr>
      <xdr:spPr>
        <a:xfrm>
          <a:off x="18421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68434</xdr:rowOff>
    </xdr:from>
    <xdr:to>
      <xdr:col>116</xdr:col>
      <xdr:colOff>63500</xdr:colOff>
      <xdr:row>74</xdr:row>
      <xdr:rowOff>125317</xdr:rowOff>
    </xdr:to>
    <xdr:cxnSp macro="">
      <xdr:nvCxnSpPr>
        <xdr:cNvPr id="852" name="直線コネクタ 851"/>
        <xdr:cNvCxnSpPr/>
      </xdr:nvCxnSpPr>
      <xdr:spPr>
        <a:xfrm flipV="1">
          <a:off x="21323300" y="12755734"/>
          <a:ext cx="8382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125317</xdr:rowOff>
    </xdr:from>
    <xdr:to>
      <xdr:col>111</xdr:col>
      <xdr:colOff>177800</xdr:colOff>
      <xdr:row>75</xdr:row>
      <xdr:rowOff>20104</xdr:rowOff>
    </xdr:to>
    <xdr:cxnSp macro="">
      <xdr:nvCxnSpPr>
        <xdr:cNvPr id="855" name="直線コネクタ 854"/>
        <xdr:cNvCxnSpPr/>
      </xdr:nvCxnSpPr>
      <xdr:spPr>
        <a:xfrm flipV="1">
          <a:off x="20434300" y="12812617"/>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20104</xdr:rowOff>
    </xdr:from>
    <xdr:to>
      <xdr:col>107</xdr:col>
      <xdr:colOff>50800</xdr:colOff>
      <xdr:row>75</xdr:row>
      <xdr:rowOff>47346</xdr:rowOff>
    </xdr:to>
    <xdr:cxnSp macro="">
      <xdr:nvCxnSpPr>
        <xdr:cNvPr id="858" name="直線コネクタ 857"/>
        <xdr:cNvCxnSpPr/>
      </xdr:nvCxnSpPr>
      <xdr:spPr>
        <a:xfrm flipV="1">
          <a:off x="19545300" y="12878854"/>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40716</xdr:rowOff>
    </xdr:from>
    <xdr:to>
      <xdr:col>102</xdr:col>
      <xdr:colOff>114300</xdr:colOff>
      <xdr:row>75</xdr:row>
      <xdr:rowOff>47346</xdr:rowOff>
    </xdr:to>
    <xdr:cxnSp macro="">
      <xdr:nvCxnSpPr>
        <xdr:cNvPr id="861" name="直線コネクタ 860"/>
        <xdr:cNvCxnSpPr/>
      </xdr:nvCxnSpPr>
      <xdr:spPr>
        <a:xfrm>
          <a:off x="18656300" y="1289946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4" name="フローチャート: 判断 863"/>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65" name="テキスト ボックス 864"/>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17634</xdr:rowOff>
    </xdr:from>
    <xdr:to>
      <xdr:col>116</xdr:col>
      <xdr:colOff>114300</xdr:colOff>
      <xdr:row>74</xdr:row>
      <xdr:rowOff>119234</xdr:rowOff>
    </xdr:to>
    <xdr:sp macro="" textlink="">
      <xdr:nvSpPr>
        <xdr:cNvPr id="871" name="楕円 870"/>
        <xdr:cNvSpPr/>
      </xdr:nvSpPr>
      <xdr:spPr>
        <a:xfrm>
          <a:off x="22110700" y="127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40511</xdr:rowOff>
    </xdr:from>
    <xdr:ext cx="534377" cy="259045"/>
    <xdr:sp macro="" textlink="">
      <xdr:nvSpPr>
        <xdr:cNvPr id="872" name="繰出金該当値テキスト"/>
        <xdr:cNvSpPr txBox="1"/>
      </xdr:nvSpPr>
      <xdr:spPr>
        <a:xfrm>
          <a:off x="22212300" y="125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74517</xdr:rowOff>
    </xdr:from>
    <xdr:to>
      <xdr:col>112</xdr:col>
      <xdr:colOff>38100</xdr:colOff>
      <xdr:row>75</xdr:row>
      <xdr:rowOff>4667</xdr:rowOff>
    </xdr:to>
    <xdr:sp macro="" textlink="">
      <xdr:nvSpPr>
        <xdr:cNvPr id="873" name="楕円 872"/>
        <xdr:cNvSpPr/>
      </xdr:nvSpPr>
      <xdr:spPr>
        <a:xfrm>
          <a:off x="21272500" y="127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21194</xdr:rowOff>
    </xdr:from>
    <xdr:ext cx="534377" cy="259045"/>
    <xdr:sp macro="" textlink="">
      <xdr:nvSpPr>
        <xdr:cNvPr id="874" name="テキスト ボックス 873"/>
        <xdr:cNvSpPr txBox="1"/>
      </xdr:nvSpPr>
      <xdr:spPr>
        <a:xfrm>
          <a:off x="21056111" y="125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140754</xdr:rowOff>
    </xdr:from>
    <xdr:to>
      <xdr:col>107</xdr:col>
      <xdr:colOff>101600</xdr:colOff>
      <xdr:row>75</xdr:row>
      <xdr:rowOff>70904</xdr:rowOff>
    </xdr:to>
    <xdr:sp macro="" textlink="">
      <xdr:nvSpPr>
        <xdr:cNvPr id="875" name="楕円 874"/>
        <xdr:cNvSpPr/>
      </xdr:nvSpPr>
      <xdr:spPr>
        <a:xfrm>
          <a:off x="20383500" y="128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87431</xdr:rowOff>
    </xdr:from>
    <xdr:ext cx="534377" cy="259045"/>
    <xdr:sp macro="" textlink="">
      <xdr:nvSpPr>
        <xdr:cNvPr id="876" name="テキスト ボックス 875"/>
        <xdr:cNvSpPr txBox="1"/>
      </xdr:nvSpPr>
      <xdr:spPr>
        <a:xfrm>
          <a:off x="20167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167996</xdr:rowOff>
    </xdr:from>
    <xdr:to>
      <xdr:col>102</xdr:col>
      <xdr:colOff>165100</xdr:colOff>
      <xdr:row>75</xdr:row>
      <xdr:rowOff>98146</xdr:rowOff>
    </xdr:to>
    <xdr:sp macro="" textlink="">
      <xdr:nvSpPr>
        <xdr:cNvPr id="877" name="楕円 876"/>
        <xdr:cNvSpPr/>
      </xdr:nvSpPr>
      <xdr:spPr>
        <a:xfrm>
          <a:off x="19494500" y="1285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114673</xdr:rowOff>
    </xdr:from>
    <xdr:ext cx="534377" cy="259045"/>
    <xdr:sp macro="" textlink="">
      <xdr:nvSpPr>
        <xdr:cNvPr id="878" name="テキスト ボックス 877"/>
        <xdr:cNvSpPr txBox="1"/>
      </xdr:nvSpPr>
      <xdr:spPr>
        <a:xfrm>
          <a:off x="19278111" y="1263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161366</xdr:rowOff>
    </xdr:from>
    <xdr:to>
      <xdr:col>98</xdr:col>
      <xdr:colOff>38100</xdr:colOff>
      <xdr:row>75</xdr:row>
      <xdr:rowOff>91516</xdr:rowOff>
    </xdr:to>
    <xdr:sp macro="" textlink="">
      <xdr:nvSpPr>
        <xdr:cNvPr id="879" name="楕円 878"/>
        <xdr:cNvSpPr/>
      </xdr:nvSpPr>
      <xdr:spPr>
        <a:xfrm>
          <a:off x="18605500" y="128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82643</xdr:rowOff>
    </xdr:from>
    <xdr:ext cx="534377" cy="259045"/>
    <xdr:sp macro="" textlink="">
      <xdr:nvSpPr>
        <xdr:cNvPr id="880" name="テキスト ボックス 879"/>
        <xdr:cNvSpPr txBox="1"/>
      </xdr:nvSpPr>
      <xdr:spPr>
        <a:xfrm>
          <a:off x="18389111" y="129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平成３０年度と比較すると、義務的経費である人件費、扶助費、公債費のいずれも増加しており、類似団体平均値と比較しても上回っている。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また普通建設事業費については、新たな事業展開を行うため、新規整備及び更新整備いずれも増加している。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繰出金についても年々増加傾向にあるため、独立採算の原則に立ち返った料金の値上げ等による健全化、国民健康保険料の適正化など、普通会計の負担額を減らしていくよう努める。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38,998
38,341
195.75
21,928,476
20,531,600
808,838
11,612,186
23,247,991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74.1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76672</xdr:rowOff>
    </xdr:from>
    <xdr:to>
      <xdr:col>24</xdr:col>
      <xdr:colOff>63500</xdr:colOff>
      <xdr:row>34</xdr:row>
      <xdr:rowOff>161907</xdr:rowOff>
    </xdr:to>
    <xdr:cxnSp macro="">
      <xdr:nvCxnSpPr>
        <xdr:cNvPr id="63" name="直線コネクタ 62"/>
        <xdr:cNvCxnSpPr/>
      </xdr:nvCxnSpPr>
      <xdr:spPr>
        <a:xfrm flipV="1">
          <a:off x="3797300" y="5905972"/>
          <a:ext cx="8382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152436</xdr:rowOff>
    </xdr:from>
    <xdr:to>
      <xdr:col>19</xdr:col>
      <xdr:colOff>177800</xdr:colOff>
      <xdr:row>34</xdr:row>
      <xdr:rowOff>161907</xdr:rowOff>
    </xdr:to>
    <xdr:cxnSp macro="">
      <xdr:nvCxnSpPr>
        <xdr:cNvPr id="66" name="直線コネクタ 65"/>
        <xdr:cNvCxnSpPr/>
      </xdr:nvCxnSpPr>
      <xdr:spPr>
        <a:xfrm>
          <a:off x="2908300" y="5981736"/>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152436</xdr:rowOff>
    </xdr:from>
    <xdr:to>
      <xdr:col>15</xdr:col>
      <xdr:colOff>50800</xdr:colOff>
      <xdr:row>35</xdr:row>
      <xdr:rowOff>26706</xdr:rowOff>
    </xdr:to>
    <xdr:cxnSp macro="">
      <xdr:nvCxnSpPr>
        <xdr:cNvPr id="69" name="直線コネクタ 68"/>
        <xdr:cNvCxnSpPr/>
      </xdr:nvCxnSpPr>
      <xdr:spPr>
        <a:xfrm flipV="1">
          <a:off x="2019300" y="5981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46954</xdr:rowOff>
    </xdr:from>
    <xdr:to>
      <xdr:col>10</xdr:col>
      <xdr:colOff>114300</xdr:colOff>
      <xdr:row>35</xdr:row>
      <xdr:rowOff>26706</xdr:rowOff>
    </xdr:to>
    <xdr:cxnSp macro="">
      <xdr:nvCxnSpPr>
        <xdr:cNvPr id="72" name="直線コネクタ 71"/>
        <xdr:cNvCxnSpPr/>
      </xdr:nvCxnSpPr>
      <xdr:spPr>
        <a:xfrm>
          <a:off x="1130300" y="5876254"/>
          <a:ext cx="889000" cy="15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10849</xdr:rowOff>
    </xdr:from>
    <xdr:to>
      <xdr:col>6</xdr:col>
      <xdr:colOff>38100</xdr:colOff>
      <xdr:row>35</xdr:row>
      <xdr:rowOff>112449</xdr:rowOff>
    </xdr:to>
    <xdr:sp macro="" textlink="">
      <xdr:nvSpPr>
        <xdr:cNvPr id="75" name="フローチャート: 判断 74"/>
        <xdr:cNvSpPr/>
      </xdr:nvSpPr>
      <xdr:spPr>
        <a:xfrm>
          <a:off x="1079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103576</xdr:rowOff>
    </xdr:from>
    <xdr:ext cx="469744" cy="259045"/>
    <xdr:sp macro="" textlink="">
      <xdr:nvSpPr>
        <xdr:cNvPr id="76" name="テキスト ボックス 75"/>
        <xdr:cNvSpPr txBox="1"/>
      </xdr:nvSpPr>
      <xdr:spPr>
        <a:xfrm>
          <a:off x="895428" y="610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25872</xdr:rowOff>
    </xdr:from>
    <xdr:to>
      <xdr:col>24</xdr:col>
      <xdr:colOff>114300</xdr:colOff>
      <xdr:row>34</xdr:row>
      <xdr:rowOff>127472</xdr:rowOff>
    </xdr:to>
    <xdr:sp macro="" textlink="">
      <xdr:nvSpPr>
        <xdr:cNvPr id="82" name="楕円 81"/>
        <xdr:cNvSpPr/>
      </xdr:nvSpPr>
      <xdr:spPr>
        <a:xfrm>
          <a:off x="4584700" y="58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48749</xdr:rowOff>
    </xdr:from>
    <xdr:ext cx="469744" cy="259045"/>
    <xdr:sp macro="" textlink="">
      <xdr:nvSpPr>
        <xdr:cNvPr id="83" name="議会費該当値テキスト"/>
        <xdr:cNvSpPr txBox="1"/>
      </xdr:nvSpPr>
      <xdr:spPr>
        <a:xfrm>
          <a:off x="4686300" y="570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111107</xdr:rowOff>
    </xdr:from>
    <xdr:to>
      <xdr:col>20</xdr:col>
      <xdr:colOff>38100</xdr:colOff>
      <xdr:row>35</xdr:row>
      <xdr:rowOff>41257</xdr:rowOff>
    </xdr:to>
    <xdr:sp macro="" textlink="">
      <xdr:nvSpPr>
        <xdr:cNvPr id="84" name="楕円 83"/>
        <xdr:cNvSpPr/>
      </xdr:nvSpPr>
      <xdr:spPr>
        <a:xfrm>
          <a:off x="3746500" y="594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57784</xdr:rowOff>
    </xdr:from>
    <xdr:ext cx="469744" cy="259045"/>
    <xdr:sp macro="" textlink="">
      <xdr:nvSpPr>
        <xdr:cNvPr id="85" name="テキスト ボックス 84"/>
        <xdr:cNvSpPr txBox="1"/>
      </xdr:nvSpPr>
      <xdr:spPr>
        <a:xfrm>
          <a:off x="3562428" y="571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101636</xdr:rowOff>
    </xdr:from>
    <xdr:to>
      <xdr:col>15</xdr:col>
      <xdr:colOff>101600</xdr:colOff>
      <xdr:row>35</xdr:row>
      <xdr:rowOff>31786</xdr:rowOff>
    </xdr:to>
    <xdr:sp macro="" textlink="">
      <xdr:nvSpPr>
        <xdr:cNvPr id="86" name="楕円 85"/>
        <xdr:cNvSpPr/>
      </xdr:nvSpPr>
      <xdr:spPr>
        <a:xfrm>
          <a:off x="28575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48313</xdr:rowOff>
    </xdr:from>
    <xdr:ext cx="469744" cy="259045"/>
    <xdr:sp macro="" textlink="">
      <xdr:nvSpPr>
        <xdr:cNvPr id="87" name="テキスト ボックス 86"/>
        <xdr:cNvSpPr txBox="1"/>
      </xdr:nvSpPr>
      <xdr:spPr>
        <a:xfrm>
          <a:off x="2673428" y="57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147356</xdr:rowOff>
    </xdr:from>
    <xdr:to>
      <xdr:col>10</xdr:col>
      <xdr:colOff>165100</xdr:colOff>
      <xdr:row>35</xdr:row>
      <xdr:rowOff>77506</xdr:rowOff>
    </xdr:to>
    <xdr:sp macro="" textlink="">
      <xdr:nvSpPr>
        <xdr:cNvPr id="88" name="楕円 87"/>
        <xdr:cNvSpPr/>
      </xdr:nvSpPr>
      <xdr:spPr>
        <a:xfrm>
          <a:off x="1968500" y="5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94033</xdr:rowOff>
    </xdr:from>
    <xdr:ext cx="469744" cy="259045"/>
    <xdr:sp macro="" textlink="">
      <xdr:nvSpPr>
        <xdr:cNvPr id="89" name="テキスト ボックス 88"/>
        <xdr:cNvSpPr txBox="1"/>
      </xdr:nvSpPr>
      <xdr:spPr>
        <a:xfrm>
          <a:off x="1784428" y="575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167604</xdr:rowOff>
    </xdr:from>
    <xdr:to>
      <xdr:col>6</xdr:col>
      <xdr:colOff>38100</xdr:colOff>
      <xdr:row>34</xdr:row>
      <xdr:rowOff>97754</xdr:rowOff>
    </xdr:to>
    <xdr:sp macro="" textlink="">
      <xdr:nvSpPr>
        <xdr:cNvPr id="90" name="楕円 89"/>
        <xdr:cNvSpPr/>
      </xdr:nvSpPr>
      <xdr:spPr>
        <a:xfrm>
          <a:off x="1079500" y="58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114281</xdr:rowOff>
    </xdr:from>
    <xdr:ext cx="469744" cy="259045"/>
    <xdr:sp macro="" textlink="">
      <xdr:nvSpPr>
        <xdr:cNvPr id="91" name="テキスト ボックス 90"/>
        <xdr:cNvSpPr txBox="1"/>
      </xdr:nvSpPr>
      <xdr:spPr>
        <a:xfrm>
          <a:off x="895428" y="560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106697</xdr:rowOff>
    </xdr:from>
    <xdr:to>
      <xdr:col>24</xdr:col>
      <xdr:colOff>63500</xdr:colOff>
      <xdr:row>58</xdr:row>
      <xdr:rowOff>113130</xdr:rowOff>
    </xdr:to>
    <xdr:cxnSp macro="">
      <xdr:nvCxnSpPr>
        <xdr:cNvPr id="122" name="直線コネクタ 121"/>
        <xdr:cNvCxnSpPr/>
      </xdr:nvCxnSpPr>
      <xdr:spPr>
        <a:xfrm flipV="1">
          <a:off x="3797300" y="10050797"/>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113130</xdr:rowOff>
    </xdr:from>
    <xdr:to>
      <xdr:col>19</xdr:col>
      <xdr:colOff>177800</xdr:colOff>
      <xdr:row>58</xdr:row>
      <xdr:rowOff>141601</xdr:rowOff>
    </xdr:to>
    <xdr:cxnSp macro="">
      <xdr:nvCxnSpPr>
        <xdr:cNvPr id="125" name="直線コネクタ 124"/>
        <xdr:cNvCxnSpPr/>
      </xdr:nvCxnSpPr>
      <xdr:spPr>
        <a:xfrm flipV="1">
          <a:off x="2908300" y="10057230"/>
          <a:ext cx="889000" cy="2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97772</xdr:rowOff>
    </xdr:from>
    <xdr:to>
      <xdr:col>15</xdr:col>
      <xdr:colOff>50800</xdr:colOff>
      <xdr:row>58</xdr:row>
      <xdr:rowOff>141601</xdr:rowOff>
    </xdr:to>
    <xdr:cxnSp macro="">
      <xdr:nvCxnSpPr>
        <xdr:cNvPr id="128" name="直線コネクタ 127"/>
        <xdr:cNvCxnSpPr/>
      </xdr:nvCxnSpPr>
      <xdr:spPr>
        <a:xfrm>
          <a:off x="2019300" y="10041872"/>
          <a:ext cx="889000" cy="4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65787</xdr:rowOff>
    </xdr:from>
    <xdr:to>
      <xdr:col>10</xdr:col>
      <xdr:colOff>114300</xdr:colOff>
      <xdr:row>58</xdr:row>
      <xdr:rowOff>97772</xdr:rowOff>
    </xdr:to>
    <xdr:cxnSp macro="">
      <xdr:nvCxnSpPr>
        <xdr:cNvPr id="131" name="直線コネクタ 130"/>
        <xdr:cNvCxnSpPr/>
      </xdr:nvCxnSpPr>
      <xdr:spPr>
        <a:xfrm>
          <a:off x="1130300" y="10009887"/>
          <a:ext cx="889000" cy="3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4" name="フローチャート: 判断 133"/>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5" name="テキスト ボックス 134"/>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55897</xdr:rowOff>
    </xdr:from>
    <xdr:to>
      <xdr:col>24</xdr:col>
      <xdr:colOff>114300</xdr:colOff>
      <xdr:row>58</xdr:row>
      <xdr:rowOff>157497</xdr:rowOff>
    </xdr:to>
    <xdr:sp macro="" textlink="">
      <xdr:nvSpPr>
        <xdr:cNvPr id="141" name="楕円 140"/>
        <xdr:cNvSpPr/>
      </xdr:nvSpPr>
      <xdr:spPr>
        <a:xfrm>
          <a:off x="4584700" y="999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142274</xdr:rowOff>
    </xdr:from>
    <xdr:ext cx="534377" cy="259045"/>
    <xdr:sp macro="" textlink="">
      <xdr:nvSpPr>
        <xdr:cNvPr id="142" name="総務費該当値テキスト"/>
        <xdr:cNvSpPr txBox="1"/>
      </xdr:nvSpPr>
      <xdr:spPr>
        <a:xfrm>
          <a:off x="4686300" y="991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62330</xdr:rowOff>
    </xdr:from>
    <xdr:to>
      <xdr:col>20</xdr:col>
      <xdr:colOff>38100</xdr:colOff>
      <xdr:row>58</xdr:row>
      <xdr:rowOff>163930</xdr:rowOff>
    </xdr:to>
    <xdr:sp macro="" textlink="">
      <xdr:nvSpPr>
        <xdr:cNvPr id="143" name="楕円 142"/>
        <xdr:cNvSpPr/>
      </xdr:nvSpPr>
      <xdr:spPr>
        <a:xfrm>
          <a:off x="3746500" y="100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155057</xdr:rowOff>
    </xdr:from>
    <xdr:ext cx="534377" cy="259045"/>
    <xdr:sp macro="" textlink="">
      <xdr:nvSpPr>
        <xdr:cNvPr id="144" name="テキスト ボックス 143"/>
        <xdr:cNvSpPr txBox="1"/>
      </xdr:nvSpPr>
      <xdr:spPr>
        <a:xfrm>
          <a:off x="3530111" y="1009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90801</xdr:rowOff>
    </xdr:from>
    <xdr:to>
      <xdr:col>15</xdr:col>
      <xdr:colOff>101600</xdr:colOff>
      <xdr:row>59</xdr:row>
      <xdr:rowOff>20951</xdr:rowOff>
    </xdr:to>
    <xdr:sp macro="" textlink="">
      <xdr:nvSpPr>
        <xdr:cNvPr id="145" name="楕円 144"/>
        <xdr:cNvSpPr/>
      </xdr:nvSpPr>
      <xdr:spPr>
        <a:xfrm>
          <a:off x="2857500" y="1003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12078</xdr:rowOff>
    </xdr:from>
    <xdr:ext cx="534377" cy="259045"/>
    <xdr:sp macro="" textlink="">
      <xdr:nvSpPr>
        <xdr:cNvPr id="146" name="テキスト ボックス 145"/>
        <xdr:cNvSpPr txBox="1"/>
      </xdr:nvSpPr>
      <xdr:spPr>
        <a:xfrm>
          <a:off x="2641111" y="1012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46972</xdr:rowOff>
    </xdr:from>
    <xdr:to>
      <xdr:col>10</xdr:col>
      <xdr:colOff>165100</xdr:colOff>
      <xdr:row>58</xdr:row>
      <xdr:rowOff>148572</xdr:rowOff>
    </xdr:to>
    <xdr:sp macro="" textlink="">
      <xdr:nvSpPr>
        <xdr:cNvPr id="147" name="楕円 146"/>
        <xdr:cNvSpPr/>
      </xdr:nvSpPr>
      <xdr:spPr>
        <a:xfrm>
          <a:off x="1968500" y="99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139699</xdr:rowOff>
    </xdr:from>
    <xdr:ext cx="534377" cy="259045"/>
    <xdr:sp macro="" textlink="">
      <xdr:nvSpPr>
        <xdr:cNvPr id="148" name="テキスト ボックス 147"/>
        <xdr:cNvSpPr txBox="1"/>
      </xdr:nvSpPr>
      <xdr:spPr>
        <a:xfrm>
          <a:off x="1752111" y="1008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14987</xdr:rowOff>
    </xdr:from>
    <xdr:to>
      <xdr:col>6</xdr:col>
      <xdr:colOff>38100</xdr:colOff>
      <xdr:row>58</xdr:row>
      <xdr:rowOff>116587</xdr:rowOff>
    </xdr:to>
    <xdr:sp macro="" textlink="">
      <xdr:nvSpPr>
        <xdr:cNvPr id="149" name="楕円 148"/>
        <xdr:cNvSpPr/>
      </xdr:nvSpPr>
      <xdr:spPr>
        <a:xfrm>
          <a:off x="1079500" y="99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107714</xdr:rowOff>
    </xdr:from>
    <xdr:ext cx="534377" cy="259045"/>
    <xdr:sp macro="" textlink="">
      <xdr:nvSpPr>
        <xdr:cNvPr id="150" name="テキスト ボックス 149"/>
        <xdr:cNvSpPr txBox="1"/>
      </xdr:nvSpPr>
      <xdr:spPr>
        <a:xfrm>
          <a:off x="863111" y="100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141284</xdr:rowOff>
    </xdr:from>
    <xdr:to>
      <xdr:col>24</xdr:col>
      <xdr:colOff>63500</xdr:colOff>
      <xdr:row>74</xdr:row>
      <xdr:rowOff>94780</xdr:rowOff>
    </xdr:to>
    <xdr:cxnSp macro="">
      <xdr:nvCxnSpPr>
        <xdr:cNvPr id="182" name="直線コネクタ 181"/>
        <xdr:cNvCxnSpPr/>
      </xdr:nvCxnSpPr>
      <xdr:spPr>
        <a:xfrm flipV="1">
          <a:off x="3797300" y="12657134"/>
          <a:ext cx="838200" cy="1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131470</xdr:rowOff>
    </xdr:from>
    <xdr:to>
      <xdr:col>19</xdr:col>
      <xdr:colOff>177800</xdr:colOff>
      <xdr:row>74</xdr:row>
      <xdr:rowOff>94780</xdr:rowOff>
    </xdr:to>
    <xdr:cxnSp macro="">
      <xdr:nvCxnSpPr>
        <xdr:cNvPr id="185" name="直線コネクタ 184"/>
        <xdr:cNvCxnSpPr/>
      </xdr:nvCxnSpPr>
      <xdr:spPr>
        <a:xfrm>
          <a:off x="2908300" y="12647320"/>
          <a:ext cx="889000" cy="1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131470</xdr:rowOff>
    </xdr:from>
    <xdr:to>
      <xdr:col>15</xdr:col>
      <xdr:colOff>50800</xdr:colOff>
      <xdr:row>75</xdr:row>
      <xdr:rowOff>86779</xdr:rowOff>
    </xdr:to>
    <xdr:cxnSp macro="">
      <xdr:nvCxnSpPr>
        <xdr:cNvPr id="188" name="直線コネクタ 187"/>
        <xdr:cNvCxnSpPr/>
      </xdr:nvCxnSpPr>
      <xdr:spPr>
        <a:xfrm flipV="1">
          <a:off x="2019300" y="12647320"/>
          <a:ext cx="889000" cy="29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86779</xdr:rowOff>
    </xdr:from>
    <xdr:to>
      <xdr:col>10</xdr:col>
      <xdr:colOff>114300</xdr:colOff>
      <xdr:row>76</xdr:row>
      <xdr:rowOff>47754</xdr:rowOff>
    </xdr:to>
    <xdr:cxnSp macro="">
      <xdr:nvCxnSpPr>
        <xdr:cNvPr id="191" name="直線コネクタ 190"/>
        <xdr:cNvCxnSpPr/>
      </xdr:nvCxnSpPr>
      <xdr:spPr>
        <a:xfrm flipV="1">
          <a:off x="1130300" y="12945529"/>
          <a:ext cx="889000" cy="13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126357</xdr:rowOff>
    </xdr:from>
    <xdr:to>
      <xdr:col>6</xdr:col>
      <xdr:colOff>38100</xdr:colOff>
      <xdr:row>76</xdr:row>
      <xdr:rowOff>56508</xdr:rowOff>
    </xdr:to>
    <xdr:sp macro="" textlink="">
      <xdr:nvSpPr>
        <xdr:cNvPr id="194" name="フローチャート: 判断 193"/>
        <xdr:cNvSpPr/>
      </xdr:nvSpPr>
      <xdr:spPr>
        <a:xfrm>
          <a:off x="1079500" y="129851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73034</xdr:rowOff>
    </xdr:from>
    <xdr:ext cx="599010" cy="259045"/>
    <xdr:sp macro="" textlink="">
      <xdr:nvSpPr>
        <xdr:cNvPr id="195" name="テキスト ボックス 194"/>
        <xdr:cNvSpPr txBox="1"/>
      </xdr:nvSpPr>
      <xdr:spPr>
        <a:xfrm>
          <a:off x="830795" y="1276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90484</xdr:rowOff>
    </xdr:from>
    <xdr:to>
      <xdr:col>24</xdr:col>
      <xdr:colOff>114300</xdr:colOff>
      <xdr:row>74</xdr:row>
      <xdr:rowOff>20634</xdr:rowOff>
    </xdr:to>
    <xdr:sp macro="" textlink="">
      <xdr:nvSpPr>
        <xdr:cNvPr id="201" name="楕円 200"/>
        <xdr:cNvSpPr/>
      </xdr:nvSpPr>
      <xdr:spPr>
        <a:xfrm>
          <a:off x="4584700" y="1260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113361</xdr:rowOff>
    </xdr:from>
    <xdr:ext cx="599010" cy="259045"/>
    <xdr:sp macro="" textlink="">
      <xdr:nvSpPr>
        <xdr:cNvPr id="202" name="民生費該当値テキスト"/>
        <xdr:cNvSpPr txBox="1"/>
      </xdr:nvSpPr>
      <xdr:spPr>
        <a:xfrm>
          <a:off x="4686300" y="1245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43980</xdr:rowOff>
    </xdr:from>
    <xdr:to>
      <xdr:col>20</xdr:col>
      <xdr:colOff>38100</xdr:colOff>
      <xdr:row>74</xdr:row>
      <xdr:rowOff>145580</xdr:rowOff>
    </xdr:to>
    <xdr:sp macro="" textlink="">
      <xdr:nvSpPr>
        <xdr:cNvPr id="203" name="楕円 202"/>
        <xdr:cNvSpPr/>
      </xdr:nvSpPr>
      <xdr:spPr>
        <a:xfrm>
          <a:off x="3746500" y="127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162107</xdr:rowOff>
    </xdr:from>
    <xdr:ext cx="599010" cy="259045"/>
    <xdr:sp macro="" textlink="">
      <xdr:nvSpPr>
        <xdr:cNvPr id="204" name="テキスト ボックス 203"/>
        <xdr:cNvSpPr txBox="1"/>
      </xdr:nvSpPr>
      <xdr:spPr>
        <a:xfrm>
          <a:off x="3497795" y="1250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80670</xdr:rowOff>
    </xdr:from>
    <xdr:to>
      <xdr:col>15</xdr:col>
      <xdr:colOff>101600</xdr:colOff>
      <xdr:row>74</xdr:row>
      <xdr:rowOff>10820</xdr:rowOff>
    </xdr:to>
    <xdr:sp macro="" textlink="">
      <xdr:nvSpPr>
        <xdr:cNvPr id="205" name="楕円 204"/>
        <xdr:cNvSpPr/>
      </xdr:nvSpPr>
      <xdr:spPr>
        <a:xfrm>
          <a:off x="2857500" y="1259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27347</xdr:rowOff>
    </xdr:from>
    <xdr:ext cx="599010" cy="259045"/>
    <xdr:sp macro="" textlink="">
      <xdr:nvSpPr>
        <xdr:cNvPr id="206" name="テキスト ボックス 205"/>
        <xdr:cNvSpPr txBox="1"/>
      </xdr:nvSpPr>
      <xdr:spPr>
        <a:xfrm>
          <a:off x="2608795" y="1237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35979</xdr:rowOff>
    </xdr:from>
    <xdr:to>
      <xdr:col>10</xdr:col>
      <xdr:colOff>165100</xdr:colOff>
      <xdr:row>75</xdr:row>
      <xdr:rowOff>137579</xdr:rowOff>
    </xdr:to>
    <xdr:sp macro="" textlink="">
      <xdr:nvSpPr>
        <xdr:cNvPr id="207" name="楕円 206"/>
        <xdr:cNvSpPr/>
      </xdr:nvSpPr>
      <xdr:spPr>
        <a:xfrm>
          <a:off x="1968500" y="128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154106</xdr:rowOff>
    </xdr:from>
    <xdr:ext cx="599010" cy="259045"/>
    <xdr:sp macro="" textlink="">
      <xdr:nvSpPr>
        <xdr:cNvPr id="208" name="テキスト ボックス 207"/>
        <xdr:cNvSpPr txBox="1"/>
      </xdr:nvSpPr>
      <xdr:spPr>
        <a:xfrm>
          <a:off x="1719795" y="1266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168404</xdr:rowOff>
    </xdr:from>
    <xdr:to>
      <xdr:col>6</xdr:col>
      <xdr:colOff>38100</xdr:colOff>
      <xdr:row>76</xdr:row>
      <xdr:rowOff>98554</xdr:rowOff>
    </xdr:to>
    <xdr:sp macro="" textlink="">
      <xdr:nvSpPr>
        <xdr:cNvPr id="209" name="楕円 208"/>
        <xdr:cNvSpPr/>
      </xdr:nvSpPr>
      <xdr:spPr>
        <a:xfrm>
          <a:off x="1079500" y="1302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89681</xdr:rowOff>
    </xdr:from>
    <xdr:ext cx="599010" cy="259045"/>
    <xdr:sp macro="" textlink="">
      <xdr:nvSpPr>
        <xdr:cNvPr id="210" name="テキスト ボックス 209"/>
        <xdr:cNvSpPr txBox="1"/>
      </xdr:nvSpPr>
      <xdr:spPr>
        <a:xfrm>
          <a:off x="830795" y="131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159672</xdr:rowOff>
    </xdr:from>
    <xdr:to>
      <xdr:col>24</xdr:col>
      <xdr:colOff>63500</xdr:colOff>
      <xdr:row>96</xdr:row>
      <xdr:rowOff>166835</xdr:rowOff>
    </xdr:to>
    <xdr:cxnSp macro="">
      <xdr:nvCxnSpPr>
        <xdr:cNvPr id="239" name="直線コネクタ 238"/>
        <xdr:cNvCxnSpPr/>
      </xdr:nvCxnSpPr>
      <xdr:spPr>
        <a:xfrm>
          <a:off x="3797300" y="16618872"/>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154696</xdr:rowOff>
    </xdr:from>
    <xdr:to>
      <xdr:col>19</xdr:col>
      <xdr:colOff>177800</xdr:colOff>
      <xdr:row>96</xdr:row>
      <xdr:rowOff>159672</xdr:rowOff>
    </xdr:to>
    <xdr:cxnSp macro="">
      <xdr:nvCxnSpPr>
        <xdr:cNvPr id="242" name="直線コネクタ 241"/>
        <xdr:cNvCxnSpPr/>
      </xdr:nvCxnSpPr>
      <xdr:spPr>
        <a:xfrm>
          <a:off x="2908300" y="16613896"/>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104488</xdr:rowOff>
    </xdr:from>
    <xdr:to>
      <xdr:col>15</xdr:col>
      <xdr:colOff>50800</xdr:colOff>
      <xdr:row>96</xdr:row>
      <xdr:rowOff>154696</xdr:rowOff>
    </xdr:to>
    <xdr:cxnSp macro="">
      <xdr:nvCxnSpPr>
        <xdr:cNvPr id="245" name="直線コネクタ 244"/>
        <xdr:cNvCxnSpPr/>
      </xdr:nvCxnSpPr>
      <xdr:spPr>
        <a:xfrm>
          <a:off x="2019300" y="16563688"/>
          <a:ext cx="889000" cy="5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165212</xdr:rowOff>
    </xdr:from>
    <xdr:to>
      <xdr:col>10</xdr:col>
      <xdr:colOff>114300</xdr:colOff>
      <xdr:row>96</xdr:row>
      <xdr:rowOff>104488</xdr:rowOff>
    </xdr:to>
    <xdr:cxnSp macro="">
      <xdr:nvCxnSpPr>
        <xdr:cNvPr id="248" name="直線コネクタ 247"/>
        <xdr:cNvCxnSpPr/>
      </xdr:nvCxnSpPr>
      <xdr:spPr>
        <a:xfrm>
          <a:off x="1130300" y="16110062"/>
          <a:ext cx="889000" cy="4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134787</xdr:rowOff>
    </xdr:from>
    <xdr:to>
      <xdr:col>6</xdr:col>
      <xdr:colOff>38100</xdr:colOff>
      <xdr:row>97</xdr:row>
      <xdr:rowOff>64937</xdr:rowOff>
    </xdr:to>
    <xdr:sp macro="" textlink="">
      <xdr:nvSpPr>
        <xdr:cNvPr id="251" name="フローチャート: 判断 250"/>
        <xdr:cNvSpPr/>
      </xdr:nvSpPr>
      <xdr:spPr>
        <a:xfrm>
          <a:off x="1079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56064</xdr:rowOff>
    </xdr:from>
    <xdr:ext cx="534377" cy="259045"/>
    <xdr:sp macro="" textlink="">
      <xdr:nvSpPr>
        <xdr:cNvPr id="252" name="テキスト ボックス 251"/>
        <xdr:cNvSpPr txBox="1"/>
      </xdr:nvSpPr>
      <xdr:spPr>
        <a:xfrm>
          <a:off x="863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116035</xdr:rowOff>
    </xdr:from>
    <xdr:to>
      <xdr:col>24</xdr:col>
      <xdr:colOff>114300</xdr:colOff>
      <xdr:row>97</xdr:row>
      <xdr:rowOff>46185</xdr:rowOff>
    </xdr:to>
    <xdr:sp macro="" textlink="">
      <xdr:nvSpPr>
        <xdr:cNvPr id="258" name="楕円 257"/>
        <xdr:cNvSpPr/>
      </xdr:nvSpPr>
      <xdr:spPr>
        <a:xfrm>
          <a:off x="4584700" y="165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138912</xdr:rowOff>
    </xdr:from>
    <xdr:ext cx="534377" cy="259045"/>
    <xdr:sp macro="" textlink="">
      <xdr:nvSpPr>
        <xdr:cNvPr id="259" name="衛生費該当値テキスト"/>
        <xdr:cNvSpPr txBox="1"/>
      </xdr:nvSpPr>
      <xdr:spPr>
        <a:xfrm>
          <a:off x="4686300" y="164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108872</xdr:rowOff>
    </xdr:from>
    <xdr:to>
      <xdr:col>20</xdr:col>
      <xdr:colOff>38100</xdr:colOff>
      <xdr:row>97</xdr:row>
      <xdr:rowOff>39022</xdr:rowOff>
    </xdr:to>
    <xdr:sp macro="" textlink="">
      <xdr:nvSpPr>
        <xdr:cNvPr id="260" name="楕円 259"/>
        <xdr:cNvSpPr/>
      </xdr:nvSpPr>
      <xdr:spPr>
        <a:xfrm>
          <a:off x="3746500" y="165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55549</xdr:rowOff>
    </xdr:from>
    <xdr:ext cx="534377" cy="259045"/>
    <xdr:sp macro="" textlink="">
      <xdr:nvSpPr>
        <xdr:cNvPr id="261" name="テキスト ボックス 260"/>
        <xdr:cNvSpPr txBox="1"/>
      </xdr:nvSpPr>
      <xdr:spPr>
        <a:xfrm>
          <a:off x="3530111" y="1634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103896</xdr:rowOff>
    </xdr:from>
    <xdr:to>
      <xdr:col>15</xdr:col>
      <xdr:colOff>101600</xdr:colOff>
      <xdr:row>97</xdr:row>
      <xdr:rowOff>34046</xdr:rowOff>
    </xdr:to>
    <xdr:sp macro="" textlink="">
      <xdr:nvSpPr>
        <xdr:cNvPr id="262" name="楕円 261"/>
        <xdr:cNvSpPr/>
      </xdr:nvSpPr>
      <xdr:spPr>
        <a:xfrm>
          <a:off x="2857500" y="165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50573</xdr:rowOff>
    </xdr:from>
    <xdr:ext cx="534377" cy="259045"/>
    <xdr:sp macro="" textlink="">
      <xdr:nvSpPr>
        <xdr:cNvPr id="263" name="テキスト ボックス 262"/>
        <xdr:cNvSpPr txBox="1"/>
      </xdr:nvSpPr>
      <xdr:spPr>
        <a:xfrm>
          <a:off x="2641111" y="163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53688</xdr:rowOff>
    </xdr:from>
    <xdr:to>
      <xdr:col>10</xdr:col>
      <xdr:colOff>165100</xdr:colOff>
      <xdr:row>96</xdr:row>
      <xdr:rowOff>155288</xdr:rowOff>
    </xdr:to>
    <xdr:sp macro="" textlink="">
      <xdr:nvSpPr>
        <xdr:cNvPr id="264" name="楕円 263"/>
        <xdr:cNvSpPr/>
      </xdr:nvSpPr>
      <xdr:spPr>
        <a:xfrm>
          <a:off x="1968500" y="165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365</xdr:rowOff>
    </xdr:from>
    <xdr:ext cx="534377" cy="259045"/>
    <xdr:sp macro="" textlink="">
      <xdr:nvSpPr>
        <xdr:cNvPr id="265" name="テキスト ボックス 264"/>
        <xdr:cNvSpPr txBox="1"/>
      </xdr:nvSpPr>
      <xdr:spPr>
        <a:xfrm>
          <a:off x="1752111" y="1628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114412</xdr:rowOff>
    </xdr:from>
    <xdr:to>
      <xdr:col>6</xdr:col>
      <xdr:colOff>38100</xdr:colOff>
      <xdr:row>94</xdr:row>
      <xdr:rowOff>44562</xdr:rowOff>
    </xdr:to>
    <xdr:sp macro="" textlink="">
      <xdr:nvSpPr>
        <xdr:cNvPr id="266" name="楕円 265"/>
        <xdr:cNvSpPr/>
      </xdr:nvSpPr>
      <xdr:spPr>
        <a:xfrm>
          <a:off x="1079500" y="1605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61089</xdr:rowOff>
    </xdr:from>
    <xdr:ext cx="599010" cy="259045"/>
    <xdr:sp macro="" textlink="">
      <xdr:nvSpPr>
        <xdr:cNvPr id="267" name="テキスト ボックス 266"/>
        <xdr:cNvSpPr txBox="1"/>
      </xdr:nvSpPr>
      <xdr:spPr>
        <a:xfrm>
          <a:off x="830795" y="1583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15603</xdr:rowOff>
    </xdr:from>
    <xdr:to>
      <xdr:col>55</xdr:col>
      <xdr:colOff>0</xdr:colOff>
      <xdr:row>37</xdr:row>
      <xdr:rowOff>44994</xdr:rowOff>
    </xdr:to>
    <xdr:cxnSp macro="">
      <xdr:nvCxnSpPr>
        <xdr:cNvPr id="298" name="直線コネクタ 297"/>
        <xdr:cNvCxnSpPr/>
      </xdr:nvCxnSpPr>
      <xdr:spPr>
        <a:xfrm>
          <a:off x="9639300" y="635925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15603</xdr:rowOff>
    </xdr:from>
    <xdr:to>
      <xdr:col>50</xdr:col>
      <xdr:colOff>114300</xdr:colOff>
      <xdr:row>37</xdr:row>
      <xdr:rowOff>51526</xdr:rowOff>
    </xdr:to>
    <xdr:cxnSp macro="">
      <xdr:nvCxnSpPr>
        <xdr:cNvPr id="301" name="直線コネクタ 300"/>
        <xdr:cNvCxnSpPr/>
      </xdr:nvCxnSpPr>
      <xdr:spPr>
        <a:xfrm flipV="1">
          <a:off x="8750300" y="63592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51526</xdr:rowOff>
    </xdr:from>
    <xdr:to>
      <xdr:col>45</xdr:col>
      <xdr:colOff>177800</xdr:colOff>
      <xdr:row>37</xdr:row>
      <xdr:rowOff>55445</xdr:rowOff>
    </xdr:to>
    <xdr:cxnSp macro="">
      <xdr:nvCxnSpPr>
        <xdr:cNvPr id="304" name="直線コネクタ 303"/>
        <xdr:cNvCxnSpPr/>
      </xdr:nvCxnSpPr>
      <xdr:spPr>
        <a:xfrm flipV="1">
          <a:off x="7861300" y="639517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55445</xdr:rowOff>
    </xdr:from>
    <xdr:to>
      <xdr:col>41</xdr:col>
      <xdr:colOff>50800</xdr:colOff>
      <xdr:row>37</xdr:row>
      <xdr:rowOff>64262</xdr:rowOff>
    </xdr:to>
    <xdr:cxnSp macro="">
      <xdr:nvCxnSpPr>
        <xdr:cNvPr id="307" name="直線コネクタ 306"/>
        <xdr:cNvCxnSpPr/>
      </xdr:nvCxnSpPr>
      <xdr:spPr>
        <a:xfrm flipV="1">
          <a:off x="6972300" y="639909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165644</xdr:rowOff>
    </xdr:from>
    <xdr:to>
      <xdr:col>55</xdr:col>
      <xdr:colOff>50800</xdr:colOff>
      <xdr:row>37</xdr:row>
      <xdr:rowOff>95794</xdr:rowOff>
    </xdr:to>
    <xdr:sp macro="" textlink="">
      <xdr:nvSpPr>
        <xdr:cNvPr id="317" name="楕円 316"/>
        <xdr:cNvSpPr/>
      </xdr:nvSpPr>
      <xdr:spPr>
        <a:xfrm>
          <a:off x="104267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17071</xdr:rowOff>
    </xdr:from>
    <xdr:ext cx="469744" cy="259045"/>
    <xdr:sp macro="" textlink="">
      <xdr:nvSpPr>
        <xdr:cNvPr id="318" name="労働費該当値テキスト"/>
        <xdr:cNvSpPr txBox="1"/>
      </xdr:nvSpPr>
      <xdr:spPr>
        <a:xfrm>
          <a:off x="10528300" y="618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136253</xdr:rowOff>
    </xdr:from>
    <xdr:to>
      <xdr:col>50</xdr:col>
      <xdr:colOff>165100</xdr:colOff>
      <xdr:row>37</xdr:row>
      <xdr:rowOff>66403</xdr:rowOff>
    </xdr:to>
    <xdr:sp macro="" textlink="">
      <xdr:nvSpPr>
        <xdr:cNvPr id="319" name="楕円 318"/>
        <xdr:cNvSpPr/>
      </xdr:nvSpPr>
      <xdr:spPr>
        <a:xfrm>
          <a:off x="9588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82930</xdr:rowOff>
    </xdr:from>
    <xdr:ext cx="469744" cy="259045"/>
    <xdr:sp macro="" textlink="">
      <xdr:nvSpPr>
        <xdr:cNvPr id="320" name="テキスト ボックス 319"/>
        <xdr:cNvSpPr txBox="1"/>
      </xdr:nvSpPr>
      <xdr:spPr>
        <a:xfrm>
          <a:off x="9404428" y="608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726</xdr:rowOff>
    </xdr:from>
    <xdr:to>
      <xdr:col>46</xdr:col>
      <xdr:colOff>38100</xdr:colOff>
      <xdr:row>37</xdr:row>
      <xdr:rowOff>102326</xdr:rowOff>
    </xdr:to>
    <xdr:sp macro="" textlink="">
      <xdr:nvSpPr>
        <xdr:cNvPr id="321" name="楕円 320"/>
        <xdr:cNvSpPr/>
      </xdr:nvSpPr>
      <xdr:spPr>
        <a:xfrm>
          <a:off x="8699500" y="63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93453</xdr:rowOff>
    </xdr:from>
    <xdr:ext cx="469744" cy="259045"/>
    <xdr:sp macro="" textlink="">
      <xdr:nvSpPr>
        <xdr:cNvPr id="322" name="テキスト ボックス 321"/>
        <xdr:cNvSpPr txBox="1"/>
      </xdr:nvSpPr>
      <xdr:spPr>
        <a:xfrm>
          <a:off x="8515428" y="643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4645</xdr:rowOff>
    </xdr:from>
    <xdr:to>
      <xdr:col>41</xdr:col>
      <xdr:colOff>101600</xdr:colOff>
      <xdr:row>37</xdr:row>
      <xdr:rowOff>106245</xdr:rowOff>
    </xdr:to>
    <xdr:sp macro="" textlink="">
      <xdr:nvSpPr>
        <xdr:cNvPr id="323" name="楕円 322"/>
        <xdr:cNvSpPr/>
      </xdr:nvSpPr>
      <xdr:spPr>
        <a:xfrm>
          <a:off x="7810500" y="63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97372</xdr:rowOff>
    </xdr:from>
    <xdr:ext cx="469744" cy="259045"/>
    <xdr:sp macro="" textlink="">
      <xdr:nvSpPr>
        <xdr:cNvPr id="324" name="テキスト ボックス 323"/>
        <xdr:cNvSpPr txBox="1"/>
      </xdr:nvSpPr>
      <xdr:spPr>
        <a:xfrm>
          <a:off x="7626428" y="644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13462</xdr:rowOff>
    </xdr:from>
    <xdr:to>
      <xdr:col>36</xdr:col>
      <xdr:colOff>165100</xdr:colOff>
      <xdr:row>37</xdr:row>
      <xdr:rowOff>115062</xdr:rowOff>
    </xdr:to>
    <xdr:sp macro="" textlink="">
      <xdr:nvSpPr>
        <xdr:cNvPr id="325" name="楕円 324"/>
        <xdr:cNvSpPr/>
      </xdr:nvSpPr>
      <xdr:spPr>
        <a:xfrm>
          <a:off x="6921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106189</xdr:rowOff>
    </xdr:from>
    <xdr:ext cx="469744" cy="259045"/>
    <xdr:sp macro="" textlink="">
      <xdr:nvSpPr>
        <xdr:cNvPr id="326" name="テキスト ボックス 325"/>
        <xdr:cNvSpPr txBox="1"/>
      </xdr:nvSpPr>
      <xdr:spPr>
        <a:xfrm>
          <a:off x="6737428" y="644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81902</xdr:rowOff>
    </xdr:from>
    <xdr:to>
      <xdr:col>55</xdr:col>
      <xdr:colOff>0</xdr:colOff>
      <xdr:row>58</xdr:row>
      <xdr:rowOff>118504</xdr:rowOff>
    </xdr:to>
    <xdr:cxnSp macro="">
      <xdr:nvCxnSpPr>
        <xdr:cNvPr id="355" name="直線コネクタ 354"/>
        <xdr:cNvCxnSpPr/>
      </xdr:nvCxnSpPr>
      <xdr:spPr>
        <a:xfrm>
          <a:off x="9639300" y="10026002"/>
          <a:ext cx="838200" cy="3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81902</xdr:rowOff>
    </xdr:from>
    <xdr:to>
      <xdr:col>50</xdr:col>
      <xdr:colOff>114300</xdr:colOff>
      <xdr:row>58</xdr:row>
      <xdr:rowOff>111354</xdr:rowOff>
    </xdr:to>
    <xdr:cxnSp macro="">
      <xdr:nvCxnSpPr>
        <xdr:cNvPr id="358" name="直線コネクタ 357"/>
        <xdr:cNvCxnSpPr/>
      </xdr:nvCxnSpPr>
      <xdr:spPr>
        <a:xfrm flipV="1">
          <a:off x="8750300" y="10026002"/>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111354</xdr:rowOff>
    </xdr:from>
    <xdr:to>
      <xdr:col>45</xdr:col>
      <xdr:colOff>177800</xdr:colOff>
      <xdr:row>58</xdr:row>
      <xdr:rowOff>126924</xdr:rowOff>
    </xdr:to>
    <xdr:cxnSp macro="">
      <xdr:nvCxnSpPr>
        <xdr:cNvPr id="361" name="直線コネクタ 360"/>
        <xdr:cNvCxnSpPr/>
      </xdr:nvCxnSpPr>
      <xdr:spPr>
        <a:xfrm flipV="1">
          <a:off x="7861300" y="10055454"/>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126924</xdr:rowOff>
    </xdr:from>
    <xdr:to>
      <xdr:col>41</xdr:col>
      <xdr:colOff>50800</xdr:colOff>
      <xdr:row>58</xdr:row>
      <xdr:rowOff>128092</xdr:rowOff>
    </xdr:to>
    <xdr:cxnSp macro="">
      <xdr:nvCxnSpPr>
        <xdr:cNvPr id="364" name="直線コネクタ 363"/>
        <xdr:cNvCxnSpPr/>
      </xdr:nvCxnSpPr>
      <xdr:spPr>
        <a:xfrm flipV="1">
          <a:off x="6972300" y="10071024"/>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31463</xdr:rowOff>
    </xdr:from>
    <xdr:ext cx="534377" cy="259045"/>
    <xdr:sp macro="" textlink="">
      <xdr:nvSpPr>
        <xdr:cNvPr id="368" name="テキスト ボックス 367"/>
        <xdr:cNvSpPr txBox="1"/>
      </xdr:nvSpPr>
      <xdr:spPr>
        <a:xfrm>
          <a:off x="6705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67704</xdr:rowOff>
    </xdr:from>
    <xdr:to>
      <xdr:col>55</xdr:col>
      <xdr:colOff>50800</xdr:colOff>
      <xdr:row>58</xdr:row>
      <xdr:rowOff>169304</xdr:rowOff>
    </xdr:to>
    <xdr:sp macro="" textlink="">
      <xdr:nvSpPr>
        <xdr:cNvPr id="374" name="楕円 373"/>
        <xdr:cNvSpPr/>
      </xdr:nvSpPr>
      <xdr:spPr>
        <a:xfrm>
          <a:off x="10426700" y="100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154081</xdr:rowOff>
    </xdr:from>
    <xdr:ext cx="469744" cy="259045"/>
    <xdr:sp macro="" textlink="">
      <xdr:nvSpPr>
        <xdr:cNvPr id="375" name="農林水産業費該当値テキスト"/>
        <xdr:cNvSpPr txBox="1"/>
      </xdr:nvSpPr>
      <xdr:spPr>
        <a:xfrm>
          <a:off x="10528300" y="992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31102</xdr:rowOff>
    </xdr:from>
    <xdr:to>
      <xdr:col>50</xdr:col>
      <xdr:colOff>165100</xdr:colOff>
      <xdr:row>58</xdr:row>
      <xdr:rowOff>132702</xdr:rowOff>
    </xdr:to>
    <xdr:sp macro="" textlink="">
      <xdr:nvSpPr>
        <xdr:cNvPr id="376" name="楕円 375"/>
        <xdr:cNvSpPr/>
      </xdr:nvSpPr>
      <xdr:spPr>
        <a:xfrm>
          <a:off x="9588500" y="997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123829</xdr:rowOff>
    </xdr:from>
    <xdr:ext cx="534377" cy="259045"/>
    <xdr:sp macro="" textlink="">
      <xdr:nvSpPr>
        <xdr:cNvPr id="377" name="テキスト ボックス 376"/>
        <xdr:cNvSpPr txBox="1"/>
      </xdr:nvSpPr>
      <xdr:spPr>
        <a:xfrm>
          <a:off x="9372111" y="100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60554</xdr:rowOff>
    </xdr:from>
    <xdr:to>
      <xdr:col>46</xdr:col>
      <xdr:colOff>38100</xdr:colOff>
      <xdr:row>58</xdr:row>
      <xdr:rowOff>162154</xdr:rowOff>
    </xdr:to>
    <xdr:sp macro="" textlink="">
      <xdr:nvSpPr>
        <xdr:cNvPr id="378" name="楕円 377"/>
        <xdr:cNvSpPr/>
      </xdr:nvSpPr>
      <xdr:spPr>
        <a:xfrm>
          <a:off x="8699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153281</xdr:rowOff>
    </xdr:from>
    <xdr:ext cx="469744" cy="259045"/>
    <xdr:sp macro="" textlink="">
      <xdr:nvSpPr>
        <xdr:cNvPr id="379" name="テキスト ボックス 378"/>
        <xdr:cNvSpPr txBox="1"/>
      </xdr:nvSpPr>
      <xdr:spPr>
        <a:xfrm>
          <a:off x="8515428" y="1009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76124</xdr:rowOff>
    </xdr:from>
    <xdr:to>
      <xdr:col>41</xdr:col>
      <xdr:colOff>101600</xdr:colOff>
      <xdr:row>59</xdr:row>
      <xdr:rowOff>6274</xdr:rowOff>
    </xdr:to>
    <xdr:sp macro="" textlink="">
      <xdr:nvSpPr>
        <xdr:cNvPr id="380" name="楕円 379"/>
        <xdr:cNvSpPr/>
      </xdr:nvSpPr>
      <xdr:spPr>
        <a:xfrm>
          <a:off x="7810500" y="100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168851</xdr:rowOff>
    </xdr:from>
    <xdr:ext cx="469744" cy="259045"/>
    <xdr:sp macro="" textlink="">
      <xdr:nvSpPr>
        <xdr:cNvPr id="381" name="テキスト ボックス 380"/>
        <xdr:cNvSpPr txBox="1"/>
      </xdr:nvSpPr>
      <xdr:spPr>
        <a:xfrm>
          <a:off x="7626428" y="101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77292</xdr:rowOff>
    </xdr:from>
    <xdr:to>
      <xdr:col>36</xdr:col>
      <xdr:colOff>165100</xdr:colOff>
      <xdr:row>59</xdr:row>
      <xdr:rowOff>7442</xdr:rowOff>
    </xdr:to>
    <xdr:sp macro="" textlink="">
      <xdr:nvSpPr>
        <xdr:cNvPr id="382" name="楕円 381"/>
        <xdr:cNvSpPr/>
      </xdr:nvSpPr>
      <xdr:spPr>
        <a:xfrm>
          <a:off x="6921500" y="100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170019</xdr:rowOff>
    </xdr:from>
    <xdr:ext cx="469744" cy="259045"/>
    <xdr:sp macro="" textlink="">
      <xdr:nvSpPr>
        <xdr:cNvPr id="383" name="テキスト ボックス 382"/>
        <xdr:cNvSpPr txBox="1"/>
      </xdr:nvSpPr>
      <xdr:spPr>
        <a:xfrm>
          <a:off x="6737428" y="1011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89604</xdr:rowOff>
    </xdr:from>
    <xdr:to>
      <xdr:col>55</xdr:col>
      <xdr:colOff>0</xdr:colOff>
      <xdr:row>76</xdr:row>
      <xdr:rowOff>150248</xdr:rowOff>
    </xdr:to>
    <xdr:cxnSp macro="">
      <xdr:nvCxnSpPr>
        <xdr:cNvPr id="414" name="直線コネクタ 413"/>
        <xdr:cNvCxnSpPr/>
      </xdr:nvCxnSpPr>
      <xdr:spPr>
        <a:xfrm flipV="1">
          <a:off x="9639300" y="13119804"/>
          <a:ext cx="838200" cy="6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138916</xdr:rowOff>
    </xdr:from>
    <xdr:to>
      <xdr:col>50</xdr:col>
      <xdr:colOff>114300</xdr:colOff>
      <xdr:row>76</xdr:row>
      <xdr:rowOff>150248</xdr:rowOff>
    </xdr:to>
    <xdr:cxnSp macro="">
      <xdr:nvCxnSpPr>
        <xdr:cNvPr id="417" name="直線コネクタ 416"/>
        <xdr:cNvCxnSpPr/>
      </xdr:nvCxnSpPr>
      <xdr:spPr>
        <a:xfrm>
          <a:off x="8750300" y="13169116"/>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27126</xdr:rowOff>
    </xdr:from>
    <xdr:ext cx="534377" cy="259045"/>
    <xdr:sp macro="" textlink="">
      <xdr:nvSpPr>
        <xdr:cNvPr id="419" name="テキスト ボックス 418"/>
        <xdr:cNvSpPr txBox="1"/>
      </xdr:nvSpPr>
      <xdr:spPr>
        <a:xfrm>
          <a:off x="9372111" y="132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95580</xdr:rowOff>
    </xdr:from>
    <xdr:to>
      <xdr:col>45</xdr:col>
      <xdr:colOff>177800</xdr:colOff>
      <xdr:row>76</xdr:row>
      <xdr:rowOff>138916</xdr:rowOff>
    </xdr:to>
    <xdr:cxnSp macro="">
      <xdr:nvCxnSpPr>
        <xdr:cNvPr id="420" name="直線コネクタ 419"/>
        <xdr:cNvCxnSpPr/>
      </xdr:nvCxnSpPr>
      <xdr:spPr>
        <a:xfrm>
          <a:off x="7861300" y="13125780"/>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95580</xdr:rowOff>
    </xdr:from>
    <xdr:to>
      <xdr:col>41</xdr:col>
      <xdr:colOff>50800</xdr:colOff>
      <xdr:row>76</xdr:row>
      <xdr:rowOff>137381</xdr:rowOff>
    </xdr:to>
    <xdr:cxnSp macro="">
      <xdr:nvCxnSpPr>
        <xdr:cNvPr id="423" name="直線コネクタ 422"/>
        <xdr:cNvCxnSpPr/>
      </xdr:nvCxnSpPr>
      <xdr:spPr>
        <a:xfrm flipV="1">
          <a:off x="6972300" y="13125780"/>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161183</xdr:rowOff>
    </xdr:from>
    <xdr:ext cx="534377" cy="259045"/>
    <xdr:sp macro="" textlink="">
      <xdr:nvSpPr>
        <xdr:cNvPr id="425" name="テキスト ボックス 424"/>
        <xdr:cNvSpPr txBox="1"/>
      </xdr:nvSpPr>
      <xdr:spPr>
        <a:xfrm>
          <a:off x="7594111" y="1319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41971</xdr:rowOff>
    </xdr:from>
    <xdr:to>
      <xdr:col>36</xdr:col>
      <xdr:colOff>165100</xdr:colOff>
      <xdr:row>76</xdr:row>
      <xdr:rowOff>143571</xdr:rowOff>
    </xdr:to>
    <xdr:sp macro="" textlink="">
      <xdr:nvSpPr>
        <xdr:cNvPr id="426" name="フローチャート: 判断 425"/>
        <xdr:cNvSpPr/>
      </xdr:nvSpPr>
      <xdr:spPr>
        <a:xfrm>
          <a:off x="6921500" y="130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160099</xdr:rowOff>
    </xdr:from>
    <xdr:ext cx="534377" cy="259045"/>
    <xdr:sp macro="" textlink="">
      <xdr:nvSpPr>
        <xdr:cNvPr id="427" name="テキスト ボックス 426"/>
        <xdr:cNvSpPr txBox="1"/>
      </xdr:nvSpPr>
      <xdr:spPr>
        <a:xfrm>
          <a:off x="6705111" y="128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38804</xdr:rowOff>
    </xdr:from>
    <xdr:to>
      <xdr:col>55</xdr:col>
      <xdr:colOff>50800</xdr:colOff>
      <xdr:row>76</xdr:row>
      <xdr:rowOff>140404</xdr:rowOff>
    </xdr:to>
    <xdr:sp macro="" textlink="">
      <xdr:nvSpPr>
        <xdr:cNvPr id="433" name="楕円 432"/>
        <xdr:cNvSpPr/>
      </xdr:nvSpPr>
      <xdr:spPr>
        <a:xfrm>
          <a:off x="10426700" y="130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61681</xdr:rowOff>
    </xdr:from>
    <xdr:ext cx="534377" cy="259045"/>
    <xdr:sp macro="" textlink="">
      <xdr:nvSpPr>
        <xdr:cNvPr id="434" name="商工費該当値テキスト"/>
        <xdr:cNvSpPr txBox="1"/>
      </xdr:nvSpPr>
      <xdr:spPr>
        <a:xfrm>
          <a:off x="10528300" y="129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99448</xdr:rowOff>
    </xdr:from>
    <xdr:to>
      <xdr:col>50</xdr:col>
      <xdr:colOff>165100</xdr:colOff>
      <xdr:row>77</xdr:row>
      <xdr:rowOff>29598</xdr:rowOff>
    </xdr:to>
    <xdr:sp macro="" textlink="">
      <xdr:nvSpPr>
        <xdr:cNvPr id="435" name="楕円 434"/>
        <xdr:cNvSpPr/>
      </xdr:nvSpPr>
      <xdr:spPr>
        <a:xfrm>
          <a:off x="9588500" y="13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46125</xdr:rowOff>
    </xdr:from>
    <xdr:ext cx="534377" cy="259045"/>
    <xdr:sp macro="" textlink="">
      <xdr:nvSpPr>
        <xdr:cNvPr id="436" name="テキスト ボックス 435"/>
        <xdr:cNvSpPr txBox="1"/>
      </xdr:nvSpPr>
      <xdr:spPr>
        <a:xfrm>
          <a:off x="937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88116</xdr:rowOff>
    </xdr:from>
    <xdr:to>
      <xdr:col>46</xdr:col>
      <xdr:colOff>38100</xdr:colOff>
      <xdr:row>77</xdr:row>
      <xdr:rowOff>18266</xdr:rowOff>
    </xdr:to>
    <xdr:sp macro="" textlink="">
      <xdr:nvSpPr>
        <xdr:cNvPr id="437" name="楕円 436"/>
        <xdr:cNvSpPr/>
      </xdr:nvSpPr>
      <xdr:spPr>
        <a:xfrm>
          <a:off x="8699500" y="131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9393</xdr:rowOff>
    </xdr:from>
    <xdr:ext cx="534377" cy="259045"/>
    <xdr:sp macro="" textlink="">
      <xdr:nvSpPr>
        <xdr:cNvPr id="438" name="テキスト ボックス 437"/>
        <xdr:cNvSpPr txBox="1"/>
      </xdr:nvSpPr>
      <xdr:spPr>
        <a:xfrm>
          <a:off x="8483111" y="132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44780</xdr:rowOff>
    </xdr:from>
    <xdr:to>
      <xdr:col>41</xdr:col>
      <xdr:colOff>101600</xdr:colOff>
      <xdr:row>76</xdr:row>
      <xdr:rowOff>146380</xdr:rowOff>
    </xdr:to>
    <xdr:sp macro="" textlink="">
      <xdr:nvSpPr>
        <xdr:cNvPr id="439" name="楕円 438"/>
        <xdr:cNvSpPr/>
      </xdr:nvSpPr>
      <xdr:spPr>
        <a:xfrm>
          <a:off x="78105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162907</xdr:rowOff>
    </xdr:from>
    <xdr:ext cx="534377" cy="259045"/>
    <xdr:sp macro="" textlink="">
      <xdr:nvSpPr>
        <xdr:cNvPr id="440" name="テキスト ボックス 439"/>
        <xdr:cNvSpPr txBox="1"/>
      </xdr:nvSpPr>
      <xdr:spPr>
        <a:xfrm>
          <a:off x="7594111" y="128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86581</xdr:rowOff>
    </xdr:from>
    <xdr:to>
      <xdr:col>36</xdr:col>
      <xdr:colOff>165100</xdr:colOff>
      <xdr:row>77</xdr:row>
      <xdr:rowOff>16731</xdr:rowOff>
    </xdr:to>
    <xdr:sp macro="" textlink="">
      <xdr:nvSpPr>
        <xdr:cNvPr id="441" name="楕円 440"/>
        <xdr:cNvSpPr/>
      </xdr:nvSpPr>
      <xdr:spPr>
        <a:xfrm>
          <a:off x="6921500" y="131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7858</xdr:rowOff>
    </xdr:from>
    <xdr:ext cx="534377" cy="259045"/>
    <xdr:sp macro="" textlink="">
      <xdr:nvSpPr>
        <xdr:cNvPr id="442" name="テキスト ボックス 441"/>
        <xdr:cNvSpPr txBox="1"/>
      </xdr:nvSpPr>
      <xdr:spPr>
        <a:xfrm>
          <a:off x="6705111" y="132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83141</xdr:rowOff>
    </xdr:from>
    <xdr:to>
      <xdr:col>55</xdr:col>
      <xdr:colOff>0</xdr:colOff>
      <xdr:row>98</xdr:row>
      <xdr:rowOff>100002</xdr:rowOff>
    </xdr:to>
    <xdr:cxnSp macro="">
      <xdr:nvCxnSpPr>
        <xdr:cNvPr id="473" name="直線コネクタ 472"/>
        <xdr:cNvCxnSpPr/>
      </xdr:nvCxnSpPr>
      <xdr:spPr>
        <a:xfrm flipV="1">
          <a:off x="9639300" y="16885241"/>
          <a:ext cx="8382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91808</xdr:rowOff>
    </xdr:from>
    <xdr:to>
      <xdr:col>50</xdr:col>
      <xdr:colOff>114300</xdr:colOff>
      <xdr:row>98</xdr:row>
      <xdr:rowOff>100002</xdr:rowOff>
    </xdr:to>
    <xdr:cxnSp macro="">
      <xdr:nvCxnSpPr>
        <xdr:cNvPr id="476" name="直線コネクタ 475"/>
        <xdr:cNvCxnSpPr/>
      </xdr:nvCxnSpPr>
      <xdr:spPr>
        <a:xfrm>
          <a:off x="8750300" y="16893908"/>
          <a:ext cx="889000" cy="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57094</xdr:rowOff>
    </xdr:from>
    <xdr:to>
      <xdr:col>45</xdr:col>
      <xdr:colOff>177800</xdr:colOff>
      <xdr:row>98</xdr:row>
      <xdr:rowOff>91808</xdr:rowOff>
    </xdr:to>
    <xdr:cxnSp macro="">
      <xdr:nvCxnSpPr>
        <xdr:cNvPr id="479" name="直線コネクタ 478"/>
        <xdr:cNvCxnSpPr/>
      </xdr:nvCxnSpPr>
      <xdr:spPr>
        <a:xfrm>
          <a:off x="7861300" y="16859194"/>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57094</xdr:rowOff>
    </xdr:from>
    <xdr:to>
      <xdr:col>41</xdr:col>
      <xdr:colOff>50800</xdr:colOff>
      <xdr:row>98</xdr:row>
      <xdr:rowOff>73138</xdr:rowOff>
    </xdr:to>
    <xdr:cxnSp macro="">
      <xdr:nvCxnSpPr>
        <xdr:cNvPr id="482" name="直線コネクタ 481"/>
        <xdr:cNvCxnSpPr/>
      </xdr:nvCxnSpPr>
      <xdr:spPr>
        <a:xfrm flipV="1">
          <a:off x="6972300" y="16859194"/>
          <a:ext cx="8890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37540</xdr:rowOff>
    </xdr:from>
    <xdr:to>
      <xdr:col>36</xdr:col>
      <xdr:colOff>165100</xdr:colOff>
      <xdr:row>98</xdr:row>
      <xdr:rowOff>139140</xdr:rowOff>
    </xdr:to>
    <xdr:sp macro="" textlink="">
      <xdr:nvSpPr>
        <xdr:cNvPr id="485" name="フローチャート: 判断 484"/>
        <xdr:cNvSpPr/>
      </xdr:nvSpPr>
      <xdr:spPr>
        <a:xfrm>
          <a:off x="6921500" y="168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130267</xdr:rowOff>
    </xdr:from>
    <xdr:ext cx="534377" cy="259045"/>
    <xdr:sp macro="" textlink="">
      <xdr:nvSpPr>
        <xdr:cNvPr id="486" name="テキスト ボックス 485"/>
        <xdr:cNvSpPr txBox="1"/>
      </xdr:nvSpPr>
      <xdr:spPr>
        <a:xfrm>
          <a:off x="6705111" y="169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32341</xdr:rowOff>
    </xdr:from>
    <xdr:to>
      <xdr:col>55</xdr:col>
      <xdr:colOff>50800</xdr:colOff>
      <xdr:row>98</xdr:row>
      <xdr:rowOff>133941</xdr:rowOff>
    </xdr:to>
    <xdr:sp macro="" textlink="">
      <xdr:nvSpPr>
        <xdr:cNvPr id="492" name="楕円 491"/>
        <xdr:cNvSpPr/>
      </xdr:nvSpPr>
      <xdr:spPr>
        <a:xfrm>
          <a:off x="10426700" y="168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55218</xdr:rowOff>
    </xdr:from>
    <xdr:ext cx="534377" cy="259045"/>
    <xdr:sp macro="" textlink="">
      <xdr:nvSpPr>
        <xdr:cNvPr id="493" name="土木費該当値テキスト"/>
        <xdr:cNvSpPr txBox="1"/>
      </xdr:nvSpPr>
      <xdr:spPr>
        <a:xfrm>
          <a:off x="10528300" y="16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49202</xdr:rowOff>
    </xdr:from>
    <xdr:to>
      <xdr:col>50</xdr:col>
      <xdr:colOff>165100</xdr:colOff>
      <xdr:row>98</xdr:row>
      <xdr:rowOff>150802</xdr:rowOff>
    </xdr:to>
    <xdr:sp macro="" textlink="">
      <xdr:nvSpPr>
        <xdr:cNvPr id="494" name="楕円 493"/>
        <xdr:cNvSpPr/>
      </xdr:nvSpPr>
      <xdr:spPr>
        <a:xfrm>
          <a:off x="9588500" y="168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141929</xdr:rowOff>
    </xdr:from>
    <xdr:ext cx="534377" cy="259045"/>
    <xdr:sp macro="" textlink="">
      <xdr:nvSpPr>
        <xdr:cNvPr id="495" name="テキスト ボックス 494"/>
        <xdr:cNvSpPr txBox="1"/>
      </xdr:nvSpPr>
      <xdr:spPr>
        <a:xfrm>
          <a:off x="9372111" y="169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41008</xdr:rowOff>
    </xdr:from>
    <xdr:to>
      <xdr:col>46</xdr:col>
      <xdr:colOff>38100</xdr:colOff>
      <xdr:row>98</xdr:row>
      <xdr:rowOff>142608</xdr:rowOff>
    </xdr:to>
    <xdr:sp macro="" textlink="">
      <xdr:nvSpPr>
        <xdr:cNvPr id="496" name="楕円 495"/>
        <xdr:cNvSpPr/>
      </xdr:nvSpPr>
      <xdr:spPr>
        <a:xfrm>
          <a:off x="8699500" y="168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133735</xdr:rowOff>
    </xdr:from>
    <xdr:ext cx="534377" cy="259045"/>
    <xdr:sp macro="" textlink="">
      <xdr:nvSpPr>
        <xdr:cNvPr id="497" name="テキスト ボックス 496"/>
        <xdr:cNvSpPr txBox="1"/>
      </xdr:nvSpPr>
      <xdr:spPr>
        <a:xfrm>
          <a:off x="8483111" y="169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6294</xdr:rowOff>
    </xdr:from>
    <xdr:to>
      <xdr:col>41</xdr:col>
      <xdr:colOff>101600</xdr:colOff>
      <xdr:row>98</xdr:row>
      <xdr:rowOff>107894</xdr:rowOff>
    </xdr:to>
    <xdr:sp macro="" textlink="">
      <xdr:nvSpPr>
        <xdr:cNvPr id="498" name="楕円 497"/>
        <xdr:cNvSpPr/>
      </xdr:nvSpPr>
      <xdr:spPr>
        <a:xfrm>
          <a:off x="7810500" y="168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124421</xdr:rowOff>
    </xdr:from>
    <xdr:ext cx="534377" cy="259045"/>
    <xdr:sp macro="" textlink="">
      <xdr:nvSpPr>
        <xdr:cNvPr id="499" name="テキスト ボックス 498"/>
        <xdr:cNvSpPr txBox="1"/>
      </xdr:nvSpPr>
      <xdr:spPr>
        <a:xfrm>
          <a:off x="7594111" y="165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22338</xdr:rowOff>
    </xdr:from>
    <xdr:to>
      <xdr:col>36</xdr:col>
      <xdr:colOff>165100</xdr:colOff>
      <xdr:row>98</xdr:row>
      <xdr:rowOff>123938</xdr:rowOff>
    </xdr:to>
    <xdr:sp macro="" textlink="">
      <xdr:nvSpPr>
        <xdr:cNvPr id="500" name="楕円 499"/>
        <xdr:cNvSpPr/>
      </xdr:nvSpPr>
      <xdr:spPr>
        <a:xfrm>
          <a:off x="6921500" y="1682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140465</xdr:rowOff>
    </xdr:from>
    <xdr:ext cx="534377" cy="259045"/>
    <xdr:sp macro="" textlink="">
      <xdr:nvSpPr>
        <xdr:cNvPr id="501" name="テキスト ボックス 500"/>
        <xdr:cNvSpPr txBox="1"/>
      </xdr:nvSpPr>
      <xdr:spPr>
        <a:xfrm>
          <a:off x="6705111" y="165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121869</xdr:rowOff>
    </xdr:from>
    <xdr:to>
      <xdr:col>85</xdr:col>
      <xdr:colOff>127000</xdr:colOff>
      <xdr:row>38</xdr:row>
      <xdr:rowOff>23212</xdr:rowOff>
    </xdr:to>
    <xdr:cxnSp macro="">
      <xdr:nvCxnSpPr>
        <xdr:cNvPr id="533" name="直線コネクタ 532"/>
        <xdr:cNvCxnSpPr/>
      </xdr:nvCxnSpPr>
      <xdr:spPr>
        <a:xfrm flipV="1">
          <a:off x="15481300" y="6465519"/>
          <a:ext cx="838200" cy="7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23212</xdr:rowOff>
    </xdr:from>
    <xdr:to>
      <xdr:col>81</xdr:col>
      <xdr:colOff>50800</xdr:colOff>
      <xdr:row>38</xdr:row>
      <xdr:rowOff>47444</xdr:rowOff>
    </xdr:to>
    <xdr:cxnSp macro="">
      <xdr:nvCxnSpPr>
        <xdr:cNvPr id="536" name="直線コネクタ 535"/>
        <xdr:cNvCxnSpPr/>
      </xdr:nvCxnSpPr>
      <xdr:spPr>
        <a:xfrm flipV="1">
          <a:off x="14592300" y="653831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148093</xdr:rowOff>
    </xdr:from>
    <xdr:to>
      <xdr:col>76</xdr:col>
      <xdr:colOff>114300</xdr:colOff>
      <xdr:row>38</xdr:row>
      <xdr:rowOff>47444</xdr:rowOff>
    </xdr:to>
    <xdr:cxnSp macro="">
      <xdr:nvCxnSpPr>
        <xdr:cNvPr id="539" name="直線コネクタ 538"/>
        <xdr:cNvCxnSpPr/>
      </xdr:nvCxnSpPr>
      <xdr:spPr>
        <a:xfrm>
          <a:off x="13703300" y="6491743"/>
          <a:ext cx="889000" cy="7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148093</xdr:rowOff>
    </xdr:from>
    <xdr:to>
      <xdr:col>71</xdr:col>
      <xdr:colOff>177800</xdr:colOff>
      <xdr:row>38</xdr:row>
      <xdr:rowOff>55869</xdr:rowOff>
    </xdr:to>
    <xdr:cxnSp macro="">
      <xdr:nvCxnSpPr>
        <xdr:cNvPr id="542" name="直線コネクタ 541"/>
        <xdr:cNvCxnSpPr/>
      </xdr:nvCxnSpPr>
      <xdr:spPr>
        <a:xfrm flipV="1">
          <a:off x="12814300" y="6491743"/>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45" name="フローチャート: 判断 544"/>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46" name="テキスト ボックス 545"/>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71069</xdr:rowOff>
    </xdr:from>
    <xdr:to>
      <xdr:col>85</xdr:col>
      <xdr:colOff>177800</xdr:colOff>
      <xdr:row>38</xdr:row>
      <xdr:rowOff>1219</xdr:rowOff>
    </xdr:to>
    <xdr:sp macro="" textlink="">
      <xdr:nvSpPr>
        <xdr:cNvPr id="552" name="楕円 551"/>
        <xdr:cNvSpPr/>
      </xdr:nvSpPr>
      <xdr:spPr>
        <a:xfrm>
          <a:off x="16268700" y="64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49496</xdr:rowOff>
    </xdr:from>
    <xdr:ext cx="534377" cy="259045"/>
    <xdr:sp macro="" textlink="">
      <xdr:nvSpPr>
        <xdr:cNvPr id="553" name="消防費該当値テキスト"/>
        <xdr:cNvSpPr txBox="1"/>
      </xdr:nvSpPr>
      <xdr:spPr>
        <a:xfrm>
          <a:off x="16370300" y="63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143862</xdr:rowOff>
    </xdr:from>
    <xdr:to>
      <xdr:col>81</xdr:col>
      <xdr:colOff>101600</xdr:colOff>
      <xdr:row>38</xdr:row>
      <xdr:rowOff>74013</xdr:rowOff>
    </xdr:to>
    <xdr:sp macro="" textlink="">
      <xdr:nvSpPr>
        <xdr:cNvPr id="554" name="楕円 553"/>
        <xdr:cNvSpPr/>
      </xdr:nvSpPr>
      <xdr:spPr>
        <a:xfrm>
          <a:off x="15430500" y="648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65139</xdr:rowOff>
    </xdr:from>
    <xdr:ext cx="534377" cy="259045"/>
    <xdr:sp macro="" textlink="">
      <xdr:nvSpPr>
        <xdr:cNvPr id="555" name="テキスト ボックス 554"/>
        <xdr:cNvSpPr txBox="1"/>
      </xdr:nvSpPr>
      <xdr:spPr>
        <a:xfrm>
          <a:off x="15214111" y="65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168094</xdr:rowOff>
    </xdr:from>
    <xdr:to>
      <xdr:col>76</xdr:col>
      <xdr:colOff>165100</xdr:colOff>
      <xdr:row>38</xdr:row>
      <xdr:rowOff>98244</xdr:rowOff>
    </xdr:to>
    <xdr:sp macro="" textlink="">
      <xdr:nvSpPr>
        <xdr:cNvPr id="556" name="楕円 555"/>
        <xdr:cNvSpPr/>
      </xdr:nvSpPr>
      <xdr:spPr>
        <a:xfrm>
          <a:off x="14541500" y="65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89371</xdr:rowOff>
    </xdr:from>
    <xdr:ext cx="534377" cy="259045"/>
    <xdr:sp macro="" textlink="">
      <xdr:nvSpPr>
        <xdr:cNvPr id="557" name="テキスト ボックス 556"/>
        <xdr:cNvSpPr txBox="1"/>
      </xdr:nvSpPr>
      <xdr:spPr>
        <a:xfrm>
          <a:off x="14325111" y="66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97293</xdr:rowOff>
    </xdr:from>
    <xdr:to>
      <xdr:col>72</xdr:col>
      <xdr:colOff>38100</xdr:colOff>
      <xdr:row>38</xdr:row>
      <xdr:rowOff>27443</xdr:rowOff>
    </xdr:to>
    <xdr:sp macro="" textlink="">
      <xdr:nvSpPr>
        <xdr:cNvPr id="558" name="楕円 557"/>
        <xdr:cNvSpPr/>
      </xdr:nvSpPr>
      <xdr:spPr>
        <a:xfrm>
          <a:off x="13652500" y="644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18570</xdr:rowOff>
    </xdr:from>
    <xdr:ext cx="534377" cy="259045"/>
    <xdr:sp macro="" textlink="">
      <xdr:nvSpPr>
        <xdr:cNvPr id="559" name="テキスト ボックス 558"/>
        <xdr:cNvSpPr txBox="1"/>
      </xdr:nvSpPr>
      <xdr:spPr>
        <a:xfrm>
          <a:off x="13436111" y="653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5069</xdr:rowOff>
    </xdr:from>
    <xdr:to>
      <xdr:col>67</xdr:col>
      <xdr:colOff>101600</xdr:colOff>
      <xdr:row>38</xdr:row>
      <xdr:rowOff>106669</xdr:rowOff>
    </xdr:to>
    <xdr:sp macro="" textlink="">
      <xdr:nvSpPr>
        <xdr:cNvPr id="560" name="楕円 559"/>
        <xdr:cNvSpPr/>
      </xdr:nvSpPr>
      <xdr:spPr>
        <a:xfrm>
          <a:off x="12763500" y="65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97796</xdr:rowOff>
    </xdr:from>
    <xdr:ext cx="534377" cy="259045"/>
    <xdr:sp macro="" textlink="">
      <xdr:nvSpPr>
        <xdr:cNvPr id="561" name="テキスト ボックス 560"/>
        <xdr:cNvSpPr txBox="1"/>
      </xdr:nvSpPr>
      <xdr:spPr>
        <a:xfrm>
          <a:off x="12547111" y="66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79007</xdr:rowOff>
    </xdr:from>
    <xdr:to>
      <xdr:col>85</xdr:col>
      <xdr:colOff>127000</xdr:colOff>
      <xdr:row>58</xdr:row>
      <xdr:rowOff>135369</xdr:rowOff>
    </xdr:to>
    <xdr:cxnSp macro="">
      <xdr:nvCxnSpPr>
        <xdr:cNvPr id="591" name="直線コネクタ 590"/>
        <xdr:cNvCxnSpPr/>
      </xdr:nvCxnSpPr>
      <xdr:spPr>
        <a:xfrm flipV="1">
          <a:off x="15481300" y="9851657"/>
          <a:ext cx="838200" cy="2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125526</xdr:rowOff>
    </xdr:from>
    <xdr:to>
      <xdr:col>81</xdr:col>
      <xdr:colOff>50800</xdr:colOff>
      <xdr:row>58</xdr:row>
      <xdr:rowOff>135369</xdr:rowOff>
    </xdr:to>
    <xdr:cxnSp macro="">
      <xdr:nvCxnSpPr>
        <xdr:cNvPr id="594" name="直線コネクタ 593"/>
        <xdr:cNvCxnSpPr/>
      </xdr:nvCxnSpPr>
      <xdr:spPr>
        <a:xfrm>
          <a:off x="14592300" y="10069626"/>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125526</xdr:rowOff>
    </xdr:from>
    <xdr:to>
      <xdr:col>76</xdr:col>
      <xdr:colOff>114300</xdr:colOff>
      <xdr:row>59</xdr:row>
      <xdr:rowOff>16726</xdr:rowOff>
    </xdr:to>
    <xdr:cxnSp macro="">
      <xdr:nvCxnSpPr>
        <xdr:cNvPr id="597" name="直線コネクタ 596"/>
        <xdr:cNvCxnSpPr/>
      </xdr:nvCxnSpPr>
      <xdr:spPr>
        <a:xfrm flipV="1">
          <a:off x="13703300" y="10069626"/>
          <a:ext cx="889000" cy="6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16726</xdr:rowOff>
    </xdr:from>
    <xdr:to>
      <xdr:col>71</xdr:col>
      <xdr:colOff>177800</xdr:colOff>
      <xdr:row>59</xdr:row>
      <xdr:rowOff>18758</xdr:rowOff>
    </xdr:to>
    <xdr:cxnSp macro="">
      <xdr:nvCxnSpPr>
        <xdr:cNvPr id="600" name="直線コネクタ 599"/>
        <xdr:cNvCxnSpPr/>
      </xdr:nvCxnSpPr>
      <xdr:spPr>
        <a:xfrm flipV="1">
          <a:off x="12814300" y="10132276"/>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111722</xdr:rowOff>
    </xdr:from>
    <xdr:to>
      <xdr:col>67</xdr:col>
      <xdr:colOff>101600</xdr:colOff>
      <xdr:row>57</xdr:row>
      <xdr:rowOff>41872</xdr:rowOff>
    </xdr:to>
    <xdr:sp macro="" textlink="">
      <xdr:nvSpPr>
        <xdr:cNvPr id="603" name="フローチャート: 判断 602"/>
        <xdr:cNvSpPr/>
      </xdr:nvSpPr>
      <xdr:spPr>
        <a:xfrm>
          <a:off x="12763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58399</xdr:rowOff>
    </xdr:from>
    <xdr:ext cx="534377" cy="259045"/>
    <xdr:sp macro="" textlink="">
      <xdr:nvSpPr>
        <xdr:cNvPr id="604" name="テキスト ボックス 603"/>
        <xdr:cNvSpPr txBox="1"/>
      </xdr:nvSpPr>
      <xdr:spPr>
        <a:xfrm>
          <a:off x="12547111" y="94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28207</xdr:rowOff>
    </xdr:from>
    <xdr:to>
      <xdr:col>85</xdr:col>
      <xdr:colOff>177800</xdr:colOff>
      <xdr:row>57</xdr:row>
      <xdr:rowOff>129807</xdr:rowOff>
    </xdr:to>
    <xdr:sp macro="" textlink="">
      <xdr:nvSpPr>
        <xdr:cNvPr id="610" name="楕円 609"/>
        <xdr:cNvSpPr/>
      </xdr:nvSpPr>
      <xdr:spPr>
        <a:xfrm>
          <a:off x="16268700" y="9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6634</xdr:rowOff>
    </xdr:from>
    <xdr:ext cx="534377" cy="259045"/>
    <xdr:sp macro="" textlink="">
      <xdr:nvSpPr>
        <xdr:cNvPr id="611" name="教育費該当値テキスト"/>
        <xdr:cNvSpPr txBox="1"/>
      </xdr:nvSpPr>
      <xdr:spPr>
        <a:xfrm>
          <a:off x="16370300" y="97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84569</xdr:rowOff>
    </xdr:from>
    <xdr:to>
      <xdr:col>81</xdr:col>
      <xdr:colOff>101600</xdr:colOff>
      <xdr:row>59</xdr:row>
      <xdr:rowOff>14719</xdr:rowOff>
    </xdr:to>
    <xdr:sp macro="" textlink="">
      <xdr:nvSpPr>
        <xdr:cNvPr id="612" name="楕円 611"/>
        <xdr:cNvSpPr/>
      </xdr:nvSpPr>
      <xdr:spPr>
        <a:xfrm>
          <a:off x="15430500" y="100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5846</xdr:rowOff>
    </xdr:from>
    <xdr:ext cx="534377" cy="259045"/>
    <xdr:sp macro="" textlink="">
      <xdr:nvSpPr>
        <xdr:cNvPr id="613" name="テキスト ボックス 612"/>
        <xdr:cNvSpPr txBox="1"/>
      </xdr:nvSpPr>
      <xdr:spPr>
        <a:xfrm>
          <a:off x="15214111" y="101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74726</xdr:rowOff>
    </xdr:from>
    <xdr:to>
      <xdr:col>76</xdr:col>
      <xdr:colOff>165100</xdr:colOff>
      <xdr:row>59</xdr:row>
      <xdr:rowOff>4876</xdr:rowOff>
    </xdr:to>
    <xdr:sp macro="" textlink="">
      <xdr:nvSpPr>
        <xdr:cNvPr id="614" name="楕円 613"/>
        <xdr:cNvSpPr/>
      </xdr:nvSpPr>
      <xdr:spPr>
        <a:xfrm>
          <a:off x="14541500" y="100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167453</xdr:rowOff>
    </xdr:from>
    <xdr:ext cx="534377" cy="259045"/>
    <xdr:sp macro="" textlink="">
      <xdr:nvSpPr>
        <xdr:cNvPr id="615" name="テキスト ボックス 614"/>
        <xdr:cNvSpPr txBox="1"/>
      </xdr:nvSpPr>
      <xdr:spPr>
        <a:xfrm>
          <a:off x="14325111" y="1011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137376</xdr:rowOff>
    </xdr:from>
    <xdr:to>
      <xdr:col>72</xdr:col>
      <xdr:colOff>38100</xdr:colOff>
      <xdr:row>59</xdr:row>
      <xdr:rowOff>67526</xdr:rowOff>
    </xdr:to>
    <xdr:sp macro="" textlink="">
      <xdr:nvSpPr>
        <xdr:cNvPr id="616" name="楕円 615"/>
        <xdr:cNvSpPr/>
      </xdr:nvSpPr>
      <xdr:spPr>
        <a:xfrm>
          <a:off x="13652500" y="100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58653</xdr:rowOff>
    </xdr:from>
    <xdr:ext cx="534377" cy="259045"/>
    <xdr:sp macro="" textlink="">
      <xdr:nvSpPr>
        <xdr:cNvPr id="617" name="テキスト ボックス 616"/>
        <xdr:cNvSpPr txBox="1"/>
      </xdr:nvSpPr>
      <xdr:spPr>
        <a:xfrm>
          <a:off x="13436111" y="101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139408</xdr:rowOff>
    </xdr:from>
    <xdr:to>
      <xdr:col>67</xdr:col>
      <xdr:colOff>101600</xdr:colOff>
      <xdr:row>59</xdr:row>
      <xdr:rowOff>69558</xdr:rowOff>
    </xdr:to>
    <xdr:sp macro="" textlink="">
      <xdr:nvSpPr>
        <xdr:cNvPr id="618" name="楕円 617"/>
        <xdr:cNvSpPr/>
      </xdr:nvSpPr>
      <xdr:spPr>
        <a:xfrm>
          <a:off x="12763500" y="100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60685</xdr:rowOff>
    </xdr:from>
    <xdr:ext cx="534377" cy="259045"/>
    <xdr:sp macro="" textlink="">
      <xdr:nvSpPr>
        <xdr:cNvPr id="619" name="テキスト ボックス 618"/>
        <xdr:cNvSpPr txBox="1"/>
      </xdr:nvSpPr>
      <xdr:spPr>
        <a:xfrm>
          <a:off x="12547111" y="101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14046</xdr:rowOff>
    </xdr:from>
    <xdr:to>
      <xdr:col>85</xdr:col>
      <xdr:colOff>127000</xdr:colOff>
      <xdr:row>78</xdr:row>
      <xdr:rowOff>17120</xdr:rowOff>
    </xdr:to>
    <xdr:cxnSp macro="">
      <xdr:nvCxnSpPr>
        <xdr:cNvPr id="648" name="直線コネクタ 647"/>
        <xdr:cNvCxnSpPr/>
      </xdr:nvCxnSpPr>
      <xdr:spPr>
        <a:xfrm>
          <a:off x="15481300" y="13387146"/>
          <a:ext cx="8382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62006</xdr:rowOff>
    </xdr:from>
    <xdr:ext cx="469744" cy="259045"/>
    <xdr:sp macro="" textlink="">
      <xdr:nvSpPr>
        <xdr:cNvPr id="649" name="災害復旧費平均値テキスト"/>
        <xdr:cNvSpPr txBox="1"/>
      </xdr:nvSpPr>
      <xdr:spPr>
        <a:xfrm>
          <a:off x="16370300" y="1343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14046</xdr:rowOff>
    </xdr:from>
    <xdr:to>
      <xdr:col>81</xdr:col>
      <xdr:colOff>50800</xdr:colOff>
      <xdr:row>79</xdr:row>
      <xdr:rowOff>8319</xdr:rowOff>
    </xdr:to>
    <xdr:cxnSp macro="">
      <xdr:nvCxnSpPr>
        <xdr:cNvPr id="651" name="直線コネクタ 650"/>
        <xdr:cNvCxnSpPr/>
      </xdr:nvCxnSpPr>
      <xdr:spPr>
        <a:xfrm flipV="1">
          <a:off x="14592300" y="13387146"/>
          <a:ext cx="889000" cy="1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14367</xdr:rowOff>
    </xdr:from>
    <xdr:ext cx="469744" cy="259045"/>
    <xdr:sp macro="" textlink="">
      <xdr:nvSpPr>
        <xdr:cNvPr id="653" name="テキスト ボックス 652"/>
        <xdr:cNvSpPr txBox="1"/>
      </xdr:nvSpPr>
      <xdr:spPr>
        <a:xfrm>
          <a:off x="15246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1499</xdr:rowOff>
    </xdr:from>
    <xdr:to>
      <xdr:col>76</xdr:col>
      <xdr:colOff>114300</xdr:colOff>
      <xdr:row>79</xdr:row>
      <xdr:rowOff>8319</xdr:rowOff>
    </xdr:to>
    <xdr:cxnSp macro="">
      <xdr:nvCxnSpPr>
        <xdr:cNvPr id="654" name="直線コネクタ 653"/>
        <xdr:cNvCxnSpPr/>
      </xdr:nvCxnSpPr>
      <xdr:spPr>
        <a:xfrm>
          <a:off x="13703300" y="13546049"/>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1499</xdr:rowOff>
    </xdr:from>
    <xdr:to>
      <xdr:col>71</xdr:col>
      <xdr:colOff>177800</xdr:colOff>
      <xdr:row>79</xdr:row>
      <xdr:rowOff>34900</xdr:rowOff>
    </xdr:to>
    <xdr:cxnSp macro="">
      <xdr:nvCxnSpPr>
        <xdr:cNvPr id="657" name="直線コネクタ 656"/>
        <xdr:cNvCxnSpPr/>
      </xdr:nvCxnSpPr>
      <xdr:spPr>
        <a:xfrm flipV="1">
          <a:off x="12814300" y="13546049"/>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61205</xdr:rowOff>
    </xdr:from>
    <xdr:ext cx="469744" cy="259045"/>
    <xdr:sp macro="" textlink="">
      <xdr:nvSpPr>
        <xdr:cNvPr id="659" name="テキスト ボックス 658"/>
        <xdr:cNvSpPr txBox="1"/>
      </xdr:nvSpPr>
      <xdr:spPr>
        <a:xfrm>
          <a:off x="13468428" y="1360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133680</xdr:rowOff>
    </xdr:from>
    <xdr:to>
      <xdr:col>67</xdr:col>
      <xdr:colOff>101600</xdr:colOff>
      <xdr:row>79</xdr:row>
      <xdr:rowOff>63830</xdr:rowOff>
    </xdr:to>
    <xdr:sp macro="" textlink="">
      <xdr:nvSpPr>
        <xdr:cNvPr id="660" name="フローチャート: 判断 659"/>
        <xdr:cNvSpPr/>
      </xdr:nvSpPr>
      <xdr:spPr>
        <a:xfrm>
          <a:off x="12763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80357</xdr:rowOff>
    </xdr:from>
    <xdr:ext cx="469744" cy="259045"/>
    <xdr:sp macro="" textlink="">
      <xdr:nvSpPr>
        <xdr:cNvPr id="661" name="テキスト ボックス 660"/>
        <xdr:cNvSpPr txBox="1"/>
      </xdr:nvSpPr>
      <xdr:spPr>
        <a:xfrm>
          <a:off x="12579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137770</xdr:rowOff>
    </xdr:from>
    <xdr:to>
      <xdr:col>85</xdr:col>
      <xdr:colOff>177800</xdr:colOff>
      <xdr:row>78</xdr:row>
      <xdr:rowOff>67920</xdr:rowOff>
    </xdr:to>
    <xdr:sp macro="" textlink="">
      <xdr:nvSpPr>
        <xdr:cNvPr id="667" name="楕円 666"/>
        <xdr:cNvSpPr/>
      </xdr:nvSpPr>
      <xdr:spPr>
        <a:xfrm>
          <a:off x="16268700" y="133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160647</xdr:rowOff>
    </xdr:from>
    <xdr:ext cx="534377" cy="259045"/>
    <xdr:sp macro="" textlink="">
      <xdr:nvSpPr>
        <xdr:cNvPr id="668" name="災害復旧費該当値テキスト"/>
        <xdr:cNvSpPr txBox="1"/>
      </xdr:nvSpPr>
      <xdr:spPr>
        <a:xfrm>
          <a:off x="16370300" y="131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134696</xdr:rowOff>
    </xdr:from>
    <xdr:to>
      <xdr:col>81</xdr:col>
      <xdr:colOff>101600</xdr:colOff>
      <xdr:row>78</xdr:row>
      <xdr:rowOff>64846</xdr:rowOff>
    </xdr:to>
    <xdr:sp macro="" textlink="">
      <xdr:nvSpPr>
        <xdr:cNvPr id="669" name="楕円 668"/>
        <xdr:cNvSpPr/>
      </xdr:nvSpPr>
      <xdr:spPr>
        <a:xfrm>
          <a:off x="15430500" y="1333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81373</xdr:rowOff>
    </xdr:from>
    <xdr:ext cx="534377" cy="259045"/>
    <xdr:sp macro="" textlink="">
      <xdr:nvSpPr>
        <xdr:cNvPr id="670" name="テキスト ボックス 669"/>
        <xdr:cNvSpPr txBox="1"/>
      </xdr:nvSpPr>
      <xdr:spPr>
        <a:xfrm>
          <a:off x="15214111" y="1311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128969</xdr:rowOff>
    </xdr:from>
    <xdr:to>
      <xdr:col>76</xdr:col>
      <xdr:colOff>165100</xdr:colOff>
      <xdr:row>79</xdr:row>
      <xdr:rowOff>59119</xdr:rowOff>
    </xdr:to>
    <xdr:sp macro="" textlink="">
      <xdr:nvSpPr>
        <xdr:cNvPr id="671" name="楕円 670"/>
        <xdr:cNvSpPr/>
      </xdr:nvSpPr>
      <xdr:spPr>
        <a:xfrm>
          <a:off x="14541500" y="135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50246</xdr:rowOff>
    </xdr:from>
    <xdr:ext cx="469744" cy="259045"/>
    <xdr:sp macro="" textlink="">
      <xdr:nvSpPr>
        <xdr:cNvPr id="672" name="テキスト ボックス 671"/>
        <xdr:cNvSpPr txBox="1"/>
      </xdr:nvSpPr>
      <xdr:spPr>
        <a:xfrm>
          <a:off x="14357428" y="1359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122149</xdr:rowOff>
    </xdr:from>
    <xdr:to>
      <xdr:col>72</xdr:col>
      <xdr:colOff>38100</xdr:colOff>
      <xdr:row>79</xdr:row>
      <xdr:rowOff>52299</xdr:rowOff>
    </xdr:to>
    <xdr:sp macro="" textlink="">
      <xdr:nvSpPr>
        <xdr:cNvPr id="673" name="楕円 672"/>
        <xdr:cNvSpPr/>
      </xdr:nvSpPr>
      <xdr:spPr>
        <a:xfrm>
          <a:off x="13652500" y="134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68826</xdr:rowOff>
    </xdr:from>
    <xdr:ext cx="469744" cy="259045"/>
    <xdr:sp macro="" textlink="">
      <xdr:nvSpPr>
        <xdr:cNvPr id="674" name="テキスト ボックス 673"/>
        <xdr:cNvSpPr txBox="1"/>
      </xdr:nvSpPr>
      <xdr:spPr>
        <a:xfrm>
          <a:off x="13468428" y="1327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155550</xdr:rowOff>
    </xdr:from>
    <xdr:to>
      <xdr:col>67</xdr:col>
      <xdr:colOff>101600</xdr:colOff>
      <xdr:row>79</xdr:row>
      <xdr:rowOff>85700</xdr:rowOff>
    </xdr:to>
    <xdr:sp macro="" textlink="">
      <xdr:nvSpPr>
        <xdr:cNvPr id="675" name="楕円 674"/>
        <xdr:cNvSpPr/>
      </xdr:nvSpPr>
      <xdr:spPr>
        <a:xfrm>
          <a:off x="12763500" y="135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76827</xdr:rowOff>
    </xdr:from>
    <xdr:ext cx="378565" cy="259045"/>
    <xdr:sp macro="" textlink="">
      <xdr:nvSpPr>
        <xdr:cNvPr id="676" name="テキスト ボックス 675"/>
        <xdr:cNvSpPr txBox="1"/>
      </xdr:nvSpPr>
      <xdr:spPr>
        <a:xfrm>
          <a:off x="12625017" y="1362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72377</xdr:rowOff>
    </xdr:from>
    <xdr:to>
      <xdr:col>85</xdr:col>
      <xdr:colOff>127000</xdr:colOff>
      <xdr:row>94</xdr:row>
      <xdr:rowOff>98183</xdr:rowOff>
    </xdr:to>
    <xdr:cxnSp macro="">
      <xdr:nvCxnSpPr>
        <xdr:cNvPr id="705" name="直線コネクタ 704"/>
        <xdr:cNvCxnSpPr/>
      </xdr:nvCxnSpPr>
      <xdr:spPr>
        <a:xfrm flipV="1">
          <a:off x="15481300" y="16188677"/>
          <a:ext cx="8382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83159</xdr:rowOff>
    </xdr:from>
    <xdr:to>
      <xdr:col>81</xdr:col>
      <xdr:colOff>50800</xdr:colOff>
      <xdr:row>94</xdr:row>
      <xdr:rowOff>98183</xdr:rowOff>
    </xdr:to>
    <xdr:cxnSp macro="">
      <xdr:nvCxnSpPr>
        <xdr:cNvPr id="708" name="直線コネクタ 707"/>
        <xdr:cNvCxnSpPr/>
      </xdr:nvCxnSpPr>
      <xdr:spPr>
        <a:xfrm>
          <a:off x="14592300" y="16199459"/>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70853</xdr:rowOff>
    </xdr:from>
    <xdr:to>
      <xdr:col>76</xdr:col>
      <xdr:colOff>114300</xdr:colOff>
      <xdr:row>94</xdr:row>
      <xdr:rowOff>83159</xdr:rowOff>
    </xdr:to>
    <xdr:cxnSp macro="">
      <xdr:nvCxnSpPr>
        <xdr:cNvPr id="711" name="直線コネクタ 710"/>
        <xdr:cNvCxnSpPr/>
      </xdr:nvCxnSpPr>
      <xdr:spPr>
        <a:xfrm>
          <a:off x="13703300" y="16187153"/>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57583</xdr:rowOff>
    </xdr:from>
    <xdr:to>
      <xdr:col>71</xdr:col>
      <xdr:colOff>177800</xdr:colOff>
      <xdr:row>94</xdr:row>
      <xdr:rowOff>70853</xdr:rowOff>
    </xdr:to>
    <xdr:cxnSp macro="">
      <xdr:nvCxnSpPr>
        <xdr:cNvPr id="714" name="直線コネクタ 713"/>
        <xdr:cNvCxnSpPr/>
      </xdr:nvCxnSpPr>
      <xdr:spPr>
        <a:xfrm>
          <a:off x="12814300" y="16173883"/>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10998</xdr:rowOff>
    </xdr:from>
    <xdr:to>
      <xdr:col>67</xdr:col>
      <xdr:colOff>101600</xdr:colOff>
      <xdr:row>94</xdr:row>
      <xdr:rowOff>112598</xdr:rowOff>
    </xdr:to>
    <xdr:sp macro="" textlink="">
      <xdr:nvSpPr>
        <xdr:cNvPr id="717" name="フローチャート: 判断 716"/>
        <xdr:cNvSpPr/>
      </xdr:nvSpPr>
      <xdr:spPr>
        <a:xfrm>
          <a:off x="12763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103725</xdr:rowOff>
    </xdr:from>
    <xdr:ext cx="534377" cy="259045"/>
    <xdr:sp macro="" textlink="">
      <xdr:nvSpPr>
        <xdr:cNvPr id="718" name="テキスト ボックス 717"/>
        <xdr:cNvSpPr txBox="1"/>
      </xdr:nvSpPr>
      <xdr:spPr>
        <a:xfrm>
          <a:off x="12547111" y="162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21577</xdr:rowOff>
    </xdr:from>
    <xdr:to>
      <xdr:col>85</xdr:col>
      <xdr:colOff>177800</xdr:colOff>
      <xdr:row>94</xdr:row>
      <xdr:rowOff>123177</xdr:rowOff>
    </xdr:to>
    <xdr:sp macro="" textlink="">
      <xdr:nvSpPr>
        <xdr:cNvPr id="724" name="楕円 723"/>
        <xdr:cNvSpPr/>
      </xdr:nvSpPr>
      <xdr:spPr>
        <a:xfrm>
          <a:off x="16268700" y="161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44454</xdr:rowOff>
    </xdr:from>
    <xdr:ext cx="534377" cy="259045"/>
    <xdr:sp macro="" textlink="">
      <xdr:nvSpPr>
        <xdr:cNvPr id="725" name="公債費該当値テキスト"/>
        <xdr:cNvSpPr txBox="1"/>
      </xdr:nvSpPr>
      <xdr:spPr>
        <a:xfrm>
          <a:off x="16370300" y="1598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47383</xdr:rowOff>
    </xdr:from>
    <xdr:to>
      <xdr:col>81</xdr:col>
      <xdr:colOff>101600</xdr:colOff>
      <xdr:row>94</xdr:row>
      <xdr:rowOff>148983</xdr:rowOff>
    </xdr:to>
    <xdr:sp macro="" textlink="">
      <xdr:nvSpPr>
        <xdr:cNvPr id="726" name="楕円 725"/>
        <xdr:cNvSpPr/>
      </xdr:nvSpPr>
      <xdr:spPr>
        <a:xfrm>
          <a:off x="15430500" y="161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165510</xdr:rowOff>
    </xdr:from>
    <xdr:ext cx="534377" cy="259045"/>
    <xdr:sp macro="" textlink="">
      <xdr:nvSpPr>
        <xdr:cNvPr id="727" name="テキスト ボックス 726"/>
        <xdr:cNvSpPr txBox="1"/>
      </xdr:nvSpPr>
      <xdr:spPr>
        <a:xfrm>
          <a:off x="15214111" y="159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32359</xdr:rowOff>
    </xdr:from>
    <xdr:to>
      <xdr:col>76</xdr:col>
      <xdr:colOff>165100</xdr:colOff>
      <xdr:row>94</xdr:row>
      <xdr:rowOff>133959</xdr:rowOff>
    </xdr:to>
    <xdr:sp macro="" textlink="">
      <xdr:nvSpPr>
        <xdr:cNvPr id="728" name="楕円 727"/>
        <xdr:cNvSpPr/>
      </xdr:nvSpPr>
      <xdr:spPr>
        <a:xfrm>
          <a:off x="14541500" y="1614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150486</xdr:rowOff>
    </xdr:from>
    <xdr:ext cx="534377" cy="259045"/>
    <xdr:sp macro="" textlink="">
      <xdr:nvSpPr>
        <xdr:cNvPr id="729" name="テキスト ボックス 728"/>
        <xdr:cNvSpPr txBox="1"/>
      </xdr:nvSpPr>
      <xdr:spPr>
        <a:xfrm>
          <a:off x="14325111" y="1592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20053</xdr:rowOff>
    </xdr:from>
    <xdr:to>
      <xdr:col>72</xdr:col>
      <xdr:colOff>38100</xdr:colOff>
      <xdr:row>94</xdr:row>
      <xdr:rowOff>121653</xdr:rowOff>
    </xdr:to>
    <xdr:sp macro="" textlink="">
      <xdr:nvSpPr>
        <xdr:cNvPr id="730" name="楕円 729"/>
        <xdr:cNvSpPr/>
      </xdr:nvSpPr>
      <xdr:spPr>
        <a:xfrm>
          <a:off x="13652500" y="161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138180</xdr:rowOff>
    </xdr:from>
    <xdr:ext cx="534377" cy="259045"/>
    <xdr:sp macro="" textlink="">
      <xdr:nvSpPr>
        <xdr:cNvPr id="731" name="テキスト ボックス 730"/>
        <xdr:cNvSpPr txBox="1"/>
      </xdr:nvSpPr>
      <xdr:spPr>
        <a:xfrm>
          <a:off x="13436111" y="159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6783</xdr:rowOff>
    </xdr:from>
    <xdr:to>
      <xdr:col>67</xdr:col>
      <xdr:colOff>101600</xdr:colOff>
      <xdr:row>94</xdr:row>
      <xdr:rowOff>108383</xdr:rowOff>
    </xdr:to>
    <xdr:sp macro="" textlink="">
      <xdr:nvSpPr>
        <xdr:cNvPr id="732" name="楕円 731"/>
        <xdr:cNvSpPr/>
      </xdr:nvSpPr>
      <xdr:spPr>
        <a:xfrm>
          <a:off x="12763500" y="1612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124910</xdr:rowOff>
    </xdr:from>
    <xdr:ext cx="534377" cy="259045"/>
    <xdr:sp macro="" textlink="">
      <xdr:nvSpPr>
        <xdr:cNvPr id="733" name="テキスト ボックス 732"/>
        <xdr:cNvSpPr txBox="1"/>
      </xdr:nvSpPr>
      <xdr:spPr>
        <a:xfrm>
          <a:off x="12547111" y="158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123469</xdr:rowOff>
    </xdr:from>
    <xdr:to>
      <xdr:col>116</xdr:col>
      <xdr:colOff>62864</xdr:colOff>
      <xdr:row>38</xdr:row>
      <xdr:rowOff>139700</xdr:rowOff>
    </xdr:to>
    <xdr:cxnSp macro="">
      <xdr:nvCxnSpPr>
        <xdr:cNvPr id="755" name="直線コネクタ 754"/>
        <xdr:cNvCxnSpPr/>
      </xdr:nvCxnSpPr>
      <xdr:spPr>
        <a:xfrm flipV="1">
          <a:off x="22159595" y="6295669"/>
          <a:ext cx="1269" cy="35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16476</xdr:rowOff>
    </xdr:from>
    <xdr:ext cx="249299" cy="259045"/>
    <xdr:sp macro="" textlink="">
      <xdr:nvSpPr>
        <xdr:cNvPr id="756" name="諸支出金最小値テキスト"/>
        <xdr:cNvSpPr txBox="1"/>
      </xdr:nvSpPr>
      <xdr:spPr>
        <a:xfrm>
          <a:off x="22212300" y="6703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70146</xdr:rowOff>
    </xdr:from>
    <xdr:ext cx="469744" cy="259045"/>
    <xdr:sp macro="" textlink="">
      <xdr:nvSpPr>
        <xdr:cNvPr id="758" name="諸支出金最大値テキスト"/>
        <xdr:cNvSpPr txBox="1"/>
      </xdr:nvSpPr>
      <xdr:spPr>
        <a:xfrm>
          <a:off x="22212300" y="607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123469</xdr:rowOff>
    </xdr:from>
    <xdr:to>
      <xdr:col>116</xdr:col>
      <xdr:colOff>152400</xdr:colOff>
      <xdr:row>36</xdr:row>
      <xdr:rowOff>123469</xdr:rowOff>
    </xdr:to>
    <xdr:cxnSp macro="">
      <xdr:nvCxnSpPr>
        <xdr:cNvPr id="759" name="直線コネクタ 758"/>
        <xdr:cNvCxnSpPr/>
      </xdr:nvCxnSpPr>
      <xdr:spPr>
        <a:xfrm>
          <a:off x="22072600" y="629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77978</xdr:rowOff>
    </xdr:from>
    <xdr:to>
      <xdr:col>116</xdr:col>
      <xdr:colOff>63500</xdr:colOff>
      <xdr:row>36</xdr:row>
      <xdr:rowOff>123469</xdr:rowOff>
    </xdr:to>
    <xdr:cxnSp macro="">
      <xdr:nvCxnSpPr>
        <xdr:cNvPr id="760" name="直線コネクタ 759"/>
        <xdr:cNvCxnSpPr/>
      </xdr:nvCxnSpPr>
      <xdr:spPr>
        <a:xfrm>
          <a:off x="21323300" y="5907278"/>
          <a:ext cx="838200" cy="38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60926</xdr:rowOff>
    </xdr:from>
    <xdr:ext cx="313932" cy="259045"/>
    <xdr:sp macro="" textlink="">
      <xdr:nvSpPr>
        <xdr:cNvPr id="761" name="諸支出金平均値テキスト"/>
        <xdr:cNvSpPr txBox="1"/>
      </xdr:nvSpPr>
      <xdr:spPr>
        <a:xfrm>
          <a:off x="22212300" y="65760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82499</xdr:rowOff>
    </xdr:from>
    <xdr:to>
      <xdr:col>116</xdr:col>
      <xdr:colOff>114300</xdr:colOff>
      <xdr:row>39</xdr:row>
      <xdr:rowOff>12649</xdr:rowOff>
    </xdr:to>
    <xdr:sp macro="" textlink="">
      <xdr:nvSpPr>
        <xdr:cNvPr id="762" name="フローチャート: 判断 761"/>
        <xdr:cNvSpPr/>
      </xdr:nvSpPr>
      <xdr:spPr>
        <a:xfrm>
          <a:off x="221107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58775</xdr:rowOff>
    </xdr:from>
    <xdr:to>
      <xdr:col>111</xdr:col>
      <xdr:colOff>177800</xdr:colOff>
      <xdr:row>34</xdr:row>
      <xdr:rowOff>77978</xdr:rowOff>
    </xdr:to>
    <xdr:cxnSp macro="">
      <xdr:nvCxnSpPr>
        <xdr:cNvPr id="763" name="直線コネクタ 762"/>
        <xdr:cNvCxnSpPr/>
      </xdr:nvCxnSpPr>
      <xdr:spPr>
        <a:xfrm>
          <a:off x="20434300" y="5202275"/>
          <a:ext cx="889000" cy="7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75870</xdr:rowOff>
    </xdr:from>
    <xdr:to>
      <xdr:col>112</xdr:col>
      <xdr:colOff>38100</xdr:colOff>
      <xdr:row>39</xdr:row>
      <xdr:rowOff>6020</xdr:rowOff>
    </xdr:to>
    <xdr:sp macro="" textlink="">
      <xdr:nvSpPr>
        <xdr:cNvPr id="764" name="フローチャート: 判断 763"/>
        <xdr:cNvSpPr/>
      </xdr:nvSpPr>
      <xdr:spPr>
        <a:xfrm>
          <a:off x="21272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168597</xdr:rowOff>
    </xdr:from>
    <xdr:ext cx="313932" cy="259045"/>
    <xdr:sp macro="" textlink="">
      <xdr:nvSpPr>
        <xdr:cNvPr id="765" name="テキスト ボックス 764"/>
        <xdr:cNvSpPr txBox="1"/>
      </xdr:nvSpPr>
      <xdr:spPr>
        <a:xfrm>
          <a:off x="21166333" y="668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58775</xdr:rowOff>
    </xdr:from>
    <xdr:to>
      <xdr:col>107</xdr:col>
      <xdr:colOff>50800</xdr:colOff>
      <xdr:row>38</xdr:row>
      <xdr:rowOff>139700</xdr:rowOff>
    </xdr:to>
    <xdr:cxnSp macro="">
      <xdr:nvCxnSpPr>
        <xdr:cNvPr id="766" name="直線コネクタ 765"/>
        <xdr:cNvCxnSpPr/>
      </xdr:nvCxnSpPr>
      <xdr:spPr>
        <a:xfrm flipV="1">
          <a:off x="19545300" y="5202275"/>
          <a:ext cx="889000" cy="145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63526</xdr:rowOff>
    </xdr:from>
    <xdr:to>
      <xdr:col>107</xdr:col>
      <xdr:colOff>101600</xdr:colOff>
      <xdr:row>38</xdr:row>
      <xdr:rowOff>165126</xdr:rowOff>
    </xdr:to>
    <xdr:sp macro="" textlink="">
      <xdr:nvSpPr>
        <xdr:cNvPr id="767" name="フローチャート: 判断 766"/>
        <xdr:cNvSpPr/>
      </xdr:nvSpPr>
      <xdr:spPr>
        <a:xfrm>
          <a:off x="20383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156253</xdr:rowOff>
    </xdr:from>
    <xdr:ext cx="378565" cy="259045"/>
    <xdr:sp macro="" textlink="">
      <xdr:nvSpPr>
        <xdr:cNvPr id="768" name="テキスト ボックス 767"/>
        <xdr:cNvSpPr txBox="1"/>
      </xdr:nvSpPr>
      <xdr:spPr>
        <a:xfrm>
          <a:off x="20245017" y="667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15977</xdr:rowOff>
    </xdr:from>
    <xdr:to>
      <xdr:col>102</xdr:col>
      <xdr:colOff>165100</xdr:colOff>
      <xdr:row>38</xdr:row>
      <xdr:rowOff>117577</xdr:rowOff>
    </xdr:to>
    <xdr:sp macro="" textlink="">
      <xdr:nvSpPr>
        <xdr:cNvPr id="770" name="フローチャート: 判断 769"/>
        <xdr:cNvSpPr/>
      </xdr:nvSpPr>
      <xdr:spPr>
        <a:xfrm>
          <a:off x="19494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134104</xdr:rowOff>
    </xdr:from>
    <xdr:ext cx="378565" cy="259045"/>
    <xdr:sp macro="" textlink="">
      <xdr:nvSpPr>
        <xdr:cNvPr id="771" name="テキスト ボックス 770"/>
        <xdr:cNvSpPr txBox="1"/>
      </xdr:nvSpPr>
      <xdr:spPr>
        <a:xfrm>
          <a:off x="19356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80670</xdr:rowOff>
    </xdr:from>
    <xdr:to>
      <xdr:col>98</xdr:col>
      <xdr:colOff>38100</xdr:colOff>
      <xdr:row>39</xdr:row>
      <xdr:rowOff>10820</xdr:rowOff>
    </xdr:to>
    <xdr:sp macro="" textlink="">
      <xdr:nvSpPr>
        <xdr:cNvPr id="772" name="フローチャート: 判断 771"/>
        <xdr:cNvSpPr/>
      </xdr:nvSpPr>
      <xdr:spPr>
        <a:xfrm>
          <a:off x="18605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27347</xdr:rowOff>
    </xdr:from>
    <xdr:ext cx="313932" cy="259045"/>
    <xdr:sp macro="" textlink="">
      <xdr:nvSpPr>
        <xdr:cNvPr id="773" name="テキスト ボックス 772"/>
        <xdr:cNvSpPr txBox="1"/>
      </xdr:nvSpPr>
      <xdr:spPr>
        <a:xfrm>
          <a:off x="18499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72669</xdr:rowOff>
    </xdr:from>
    <xdr:to>
      <xdr:col>116</xdr:col>
      <xdr:colOff>114300</xdr:colOff>
      <xdr:row>37</xdr:row>
      <xdr:rowOff>2819</xdr:rowOff>
    </xdr:to>
    <xdr:sp macro="" textlink="">
      <xdr:nvSpPr>
        <xdr:cNvPr id="779" name="楕円 778"/>
        <xdr:cNvSpPr/>
      </xdr:nvSpPr>
      <xdr:spPr>
        <a:xfrm>
          <a:off x="22110700" y="62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25696</xdr:rowOff>
    </xdr:from>
    <xdr:ext cx="469744" cy="259045"/>
    <xdr:sp macro="" textlink="">
      <xdr:nvSpPr>
        <xdr:cNvPr id="780" name="諸支出金該当値テキスト"/>
        <xdr:cNvSpPr txBox="1"/>
      </xdr:nvSpPr>
      <xdr:spPr>
        <a:xfrm>
          <a:off x="22212300" y="619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27178</xdr:rowOff>
    </xdr:from>
    <xdr:to>
      <xdr:col>112</xdr:col>
      <xdr:colOff>38100</xdr:colOff>
      <xdr:row>34</xdr:row>
      <xdr:rowOff>128778</xdr:rowOff>
    </xdr:to>
    <xdr:sp macro="" textlink="">
      <xdr:nvSpPr>
        <xdr:cNvPr id="781" name="楕円 780"/>
        <xdr:cNvSpPr/>
      </xdr:nvSpPr>
      <xdr:spPr>
        <a:xfrm>
          <a:off x="21272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145305</xdr:rowOff>
    </xdr:from>
    <xdr:ext cx="469744" cy="259045"/>
    <xdr:sp macro="" textlink="">
      <xdr:nvSpPr>
        <xdr:cNvPr id="782" name="テキスト ボックス 781"/>
        <xdr:cNvSpPr txBox="1"/>
      </xdr:nvSpPr>
      <xdr:spPr>
        <a:xfrm>
          <a:off x="21088428"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7975</xdr:rowOff>
    </xdr:from>
    <xdr:to>
      <xdr:col>107</xdr:col>
      <xdr:colOff>101600</xdr:colOff>
      <xdr:row>30</xdr:row>
      <xdr:rowOff>109575</xdr:rowOff>
    </xdr:to>
    <xdr:sp macro="" textlink="">
      <xdr:nvSpPr>
        <xdr:cNvPr id="783" name="楕円 782"/>
        <xdr:cNvSpPr/>
      </xdr:nvSpPr>
      <xdr:spPr>
        <a:xfrm>
          <a:off x="20383500" y="5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126102</xdr:rowOff>
    </xdr:from>
    <xdr:ext cx="469744" cy="259045"/>
    <xdr:sp macro="" textlink="">
      <xdr:nvSpPr>
        <xdr:cNvPr id="784" name="テキスト ボックス 783"/>
        <xdr:cNvSpPr txBox="1"/>
      </xdr:nvSpPr>
      <xdr:spPr>
        <a:xfrm>
          <a:off x="20199428" y="492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と比較して増加している費目は議会費、総務費、民生費、商工費、土木費、消防費、教育費、公債費である。これは、高度情報通信網の整備や、地域密着型サービス拠点の整備、市内学校への空調設置などを行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類似団体平均値と主な費目を比較すると、議会費、民生費、土木費などが上回っており、総務費、農林水産業費、教育費が下回っている。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土木費が大きく増加し、平均を上回っているのは、前年度平成３０年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月豪雨災害により滞っていた事業が進んだためである。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教育費が大きく増加しているのは、市内学校へ空調を整備したためである。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については、平成３０年決算剰余金から３億６，０００万円を積み立てたが、新たな事業展開を行うための人員増員や下水道会計への負担金の増額等により８億円取り崩したことから約４億円減少したことにより、標準財政規模費についても平成３０年度と比較して３</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６２ポイント減少している。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実質単年度収支については大きく下回っているが、今後、災害復旧に係る交付金が入ってくる見通しである。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令和元年度の一般会計の実質収支額や公営企業の資金剰余額などを合わせた数値を標準財政規模で除した連結実質黒字の比率は３４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９６となり、昨年度から１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６ポイント増加し、近年増加傾向である。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今後も事務事業の見直し等を行い、健全な行財政運営に努めていく。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21928476</v>
      </c>
      <c r="BO4" s="424"/>
      <c r="BP4" s="424"/>
      <c r="BQ4" s="424"/>
      <c r="BR4" s="424"/>
      <c r="BS4" s="424"/>
      <c r="BT4" s="424"/>
      <c r="BU4" s="425"/>
      <c r="BV4" s="423">
        <v>21000219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v>
      </c>
      <c r="CU4" s="608"/>
      <c r="CV4" s="608"/>
      <c r="CW4" s="608"/>
      <c r="CX4" s="608"/>
      <c r="CY4" s="608"/>
      <c r="CZ4" s="608"/>
      <c r="DA4" s="609"/>
      <c r="DB4" s="607">
        <v>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20531600</v>
      </c>
      <c r="BO5" s="429"/>
      <c r="BP5" s="429"/>
      <c r="BQ5" s="429"/>
      <c r="BR5" s="429"/>
      <c r="BS5" s="429"/>
      <c r="BT5" s="429"/>
      <c r="BU5" s="430"/>
      <c r="BV5" s="428">
        <v>19529370</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97.7</v>
      </c>
      <c r="CU5" s="399"/>
      <c r="CV5" s="399"/>
      <c r="CW5" s="399"/>
      <c r="CX5" s="399"/>
      <c r="CY5" s="399"/>
      <c r="CZ5" s="399"/>
      <c r="DA5" s="400"/>
      <c r="DB5" s="398">
        <v>96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1396876</v>
      </c>
      <c r="BO6" s="429"/>
      <c r="BP6" s="429"/>
      <c r="BQ6" s="429"/>
      <c r="BR6" s="429"/>
      <c r="BS6" s="429"/>
      <c r="BT6" s="429"/>
      <c r="BU6" s="430"/>
      <c r="BV6" s="428">
        <v>1470849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102.3</v>
      </c>
      <c r="CU6" s="582"/>
      <c r="CV6" s="582"/>
      <c r="CW6" s="582"/>
      <c r="CX6" s="582"/>
      <c r="CY6" s="582"/>
      <c r="CZ6" s="582"/>
      <c r="DA6" s="583"/>
      <c r="DB6" s="581">
        <v>101.4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588038</v>
      </c>
      <c r="BO7" s="429"/>
      <c r="BP7" s="429"/>
      <c r="BQ7" s="429"/>
      <c r="BR7" s="429"/>
      <c r="BS7" s="429"/>
      <c r="BT7" s="429"/>
      <c r="BU7" s="430"/>
      <c r="BV7" s="428">
        <v>766787</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11612186</v>
      </c>
      <c r="CU7" s="429"/>
      <c r="CV7" s="429"/>
      <c r="CW7" s="429"/>
      <c r="CX7" s="429"/>
      <c r="CY7" s="429"/>
      <c r="CZ7" s="429"/>
      <c r="DA7" s="430"/>
      <c r="DB7" s="428">
        <v>11671170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808838</v>
      </c>
      <c r="BO8" s="429"/>
      <c r="BP8" s="429"/>
      <c r="BQ8" s="429"/>
      <c r="BR8" s="429"/>
      <c r="BS8" s="429"/>
      <c r="BT8" s="429"/>
      <c r="BU8" s="430"/>
      <c r="BV8" s="428">
        <v>704062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0.47</v>
      </c>
      <c r="CU8" s="542"/>
      <c r="CV8" s="542"/>
      <c r="CW8" s="542"/>
      <c r="CX8" s="542"/>
      <c r="CY8" s="542"/>
      <c r="CZ8" s="542"/>
      <c r="DA8" s="543"/>
      <c r="DB8" s="541">
        <v>0.47</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40069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104776</v>
      </c>
      <c r="BO9" s="429"/>
      <c r="BP9" s="429"/>
      <c r="BQ9" s="429"/>
      <c r="BR9" s="429"/>
      <c r="BS9" s="429"/>
      <c r="BT9" s="429"/>
      <c r="BU9" s="430"/>
      <c r="BV9" s="428">
        <v>85608</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16.5</v>
      </c>
      <c r="CU9" s="399"/>
      <c r="CV9" s="399"/>
      <c r="CW9" s="399"/>
      <c r="CX9" s="399"/>
      <c r="CY9" s="399"/>
      <c r="CZ9" s="399"/>
      <c r="DA9" s="400"/>
      <c r="DB9" s="398">
        <v>16.2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42563</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3824</v>
      </c>
      <c r="BO10" s="429"/>
      <c r="BP10" s="429"/>
      <c r="BQ10" s="429"/>
      <c r="BR10" s="429"/>
      <c r="BS10" s="429"/>
      <c r="BT10" s="429"/>
      <c r="BU10" s="430"/>
      <c r="BV10" s="428">
        <v>4547</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3455</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38998</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94</v>
      </c>
      <c r="AV12" s="486"/>
      <c r="AW12" s="486"/>
      <c r="AX12" s="486"/>
      <c r="AY12" s="408" t="s">
        <v>136</v>
      </c>
      <c r="AZ12" s="409"/>
      <c r="BA12" s="409"/>
      <c r="BB12" s="409"/>
      <c r="BC12" s="409"/>
      <c r="BD12" s="409"/>
      <c r="BE12" s="409"/>
      <c r="BF12" s="409"/>
      <c r="BG12" s="409"/>
      <c r="BH12" s="409"/>
      <c r="BI12" s="409"/>
      <c r="BJ12" s="409"/>
      <c r="BK12" s="409"/>
      <c r="BL12" s="409"/>
      <c r="BM12" s="410"/>
      <c r="BN12" s="428">
        <v>800000</v>
      </c>
      <c r="BO12" s="429"/>
      <c r="BP12" s="429"/>
      <c r="BQ12" s="429"/>
      <c r="BR12" s="429"/>
      <c r="BS12" s="429"/>
      <c r="BT12" s="429"/>
      <c r="BU12" s="430"/>
      <c r="BV12" s="428">
        <v>1200000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38341</v>
      </c>
      <c r="S13" s="532"/>
      <c r="T13" s="532"/>
      <c r="U13" s="532"/>
      <c r="V13" s="533"/>
      <c r="W13" s="519" t="s">
        <v>139</v>
      </c>
      <c r="X13" s="441"/>
      <c r="Y13" s="441"/>
      <c r="Z13" s="441"/>
      <c r="AA13" s="441"/>
      <c r="AB13" s="442"/>
      <c r="AC13" s="404">
        <v>739</v>
      </c>
      <c r="AD13" s="405"/>
      <c r="AE13" s="405"/>
      <c r="AF13" s="405"/>
      <c r="AG13" s="406"/>
      <c r="AH13" s="404">
        <v>698</v>
      </c>
      <c r="AI13" s="405"/>
      <c r="AJ13" s="405"/>
      <c r="AK13" s="405"/>
      <c r="AL13" s="407"/>
      <c r="AM13" s="497" t="s">
        <v>140</v>
      </c>
      <c r="AN13" s="402"/>
      <c r="AO13" s="402"/>
      <c r="AP13" s="402"/>
      <c r="AQ13" s="402"/>
      <c r="AR13" s="402"/>
      <c r="AS13" s="402"/>
      <c r="AT13" s="403"/>
      <c r="AU13" s="485" t="s">
        <v>126</v>
      </c>
      <c r="AV13" s="486"/>
      <c r="AW13" s="486"/>
      <c r="AX13" s="486"/>
      <c r="AY13" s="408" t="s">
        <v>141</v>
      </c>
      <c r="AZ13" s="409"/>
      <c r="BA13" s="409"/>
      <c r="BB13" s="409"/>
      <c r="BC13" s="409"/>
      <c r="BD13" s="409"/>
      <c r="BE13" s="409"/>
      <c r="BF13" s="409"/>
      <c r="BG13" s="409"/>
      <c r="BH13" s="409"/>
      <c r="BI13" s="409"/>
      <c r="BJ13" s="409"/>
      <c r="BK13" s="409"/>
      <c r="BL13" s="409"/>
      <c r="BM13" s="410"/>
      <c r="BN13" s="428">
        <v>-691400</v>
      </c>
      <c r="BO13" s="429"/>
      <c r="BP13" s="429"/>
      <c r="BQ13" s="429"/>
      <c r="BR13" s="429"/>
      <c r="BS13" s="429"/>
      <c r="BT13" s="429"/>
      <c r="BU13" s="430"/>
      <c r="BV13" s="428">
        <v>-1106390</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9.3000000000000007</v>
      </c>
      <c r="CU13" s="399"/>
      <c r="CV13" s="399"/>
      <c r="CW13" s="399"/>
      <c r="CX13" s="399"/>
      <c r="CY13" s="399"/>
      <c r="CZ13" s="399"/>
      <c r="DA13" s="400"/>
      <c r="DB13" s="398">
        <v>9.1999999999999993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39595</v>
      </c>
      <c r="S14" s="532"/>
      <c r="T14" s="532"/>
      <c r="U14" s="532"/>
      <c r="V14" s="533"/>
      <c r="W14" s="534"/>
      <c r="X14" s="444"/>
      <c r="Y14" s="444"/>
      <c r="Z14" s="444"/>
      <c r="AA14" s="444"/>
      <c r="AB14" s="445"/>
      <c r="AC14" s="524">
        <v>4</v>
      </c>
      <c r="AD14" s="525"/>
      <c r="AE14" s="525"/>
      <c r="AF14" s="525"/>
      <c r="AG14" s="526"/>
      <c r="AH14" s="524">
        <v>3.8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74.099999999999994</v>
      </c>
      <c r="CU14" s="536"/>
      <c r="CV14" s="536"/>
      <c r="CW14" s="536"/>
      <c r="CX14" s="536"/>
      <c r="CY14" s="536"/>
      <c r="CZ14" s="536"/>
      <c r="DA14" s="537"/>
      <c r="DB14" s="535">
        <v>69.2</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39079</v>
      </c>
      <c r="S15" s="532"/>
      <c r="T15" s="532"/>
      <c r="U15" s="532"/>
      <c r="V15" s="533"/>
      <c r="W15" s="519" t="s">
        <v>146</v>
      </c>
      <c r="X15" s="441"/>
      <c r="Y15" s="441"/>
      <c r="Z15" s="441"/>
      <c r="AA15" s="441"/>
      <c r="AB15" s="442"/>
      <c r="AC15" s="404">
        <v>7043</v>
      </c>
      <c r="AD15" s="405"/>
      <c r="AE15" s="405"/>
      <c r="AF15" s="405"/>
      <c r="AG15" s="406"/>
      <c r="AH15" s="404">
        <v>7075</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4539916</v>
      </c>
      <c r="BO15" s="424"/>
      <c r="BP15" s="424"/>
      <c r="BQ15" s="424"/>
      <c r="BR15" s="424"/>
      <c r="BS15" s="424"/>
      <c r="BT15" s="424"/>
      <c r="BU15" s="425"/>
      <c r="BV15" s="423">
        <v>4635195</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38.5</v>
      </c>
      <c r="AD16" s="525"/>
      <c r="AE16" s="525"/>
      <c r="AF16" s="525"/>
      <c r="AG16" s="526"/>
      <c r="AH16" s="524">
        <v>38.4</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9830789</v>
      </c>
      <c r="BO16" s="429"/>
      <c r="BP16" s="429"/>
      <c r="BQ16" s="429"/>
      <c r="BR16" s="429"/>
      <c r="BS16" s="429"/>
      <c r="BT16" s="429"/>
      <c r="BU16" s="430"/>
      <c r="BV16" s="428">
        <v>9649465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10526</v>
      </c>
      <c r="AD17" s="405"/>
      <c r="AE17" s="405"/>
      <c r="AF17" s="405"/>
      <c r="AG17" s="406"/>
      <c r="AH17" s="404">
        <v>10641</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5777280</v>
      </c>
      <c r="BO17" s="429"/>
      <c r="BP17" s="429"/>
      <c r="BQ17" s="429"/>
      <c r="BR17" s="429"/>
      <c r="BS17" s="429"/>
      <c r="BT17" s="429"/>
      <c r="BU17" s="430"/>
      <c r="BV17" s="428">
        <v>5914229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195.75</v>
      </c>
      <c r="M18" s="493"/>
      <c r="N18" s="493"/>
      <c r="O18" s="493"/>
      <c r="P18" s="493"/>
      <c r="Q18" s="493"/>
      <c r="R18" s="494"/>
      <c r="S18" s="494"/>
      <c r="T18" s="494"/>
      <c r="U18" s="494"/>
      <c r="V18" s="495"/>
      <c r="W18" s="509"/>
      <c r="X18" s="510"/>
      <c r="Y18" s="510"/>
      <c r="Z18" s="510"/>
      <c r="AA18" s="510"/>
      <c r="AB18" s="520"/>
      <c r="AC18" s="392">
        <v>57.5</v>
      </c>
      <c r="AD18" s="393"/>
      <c r="AE18" s="393"/>
      <c r="AF18" s="393"/>
      <c r="AG18" s="496"/>
      <c r="AH18" s="392">
        <v>57.8</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11515513</v>
      </c>
      <c r="BO18" s="429"/>
      <c r="BP18" s="429"/>
      <c r="BQ18" s="429"/>
      <c r="BR18" s="429"/>
      <c r="BS18" s="429"/>
      <c r="BT18" s="429"/>
      <c r="BU18" s="430"/>
      <c r="BV18" s="428">
        <v>11328100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205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14851721</v>
      </c>
      <c r="BO19" s="429"/>
      <c r="BP19" s="429"/>
      <c r="BQ19" s="429"/>
      <c r="BR19" s="429"/>
      <c r="BS19" s="429"/>
      <c r="BT19" s="429"/>
      <c r="BU19" s="430"/>
      <c r="BV19" s="428">
        <v>14841991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15039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23247991</v>
      </c>
      <c r="BO23" s="429"/>
      <c r="BP23" s="429"/>
      <c r="BQ23" s="429"/>
      <c r="BR23" s="429"/>
      <c r="BS23" s="429"/>
      <c r="BT23" s="429"/>
      <c r="BU23" s="430"/>
      <c r="BV23" s="428">
        <v>23712090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8600</v>
      </c>
      <c r="R24" s="405"/>
      <c r="S24" s="405"/>
      <c r="T24" s="405"/>
      <c r="U24" s="405"/>
      <c r="V24" s="406"/>
      <c r="W24" s="470"/>
      <c r="X24" s="461"/>
      <c r="Y24" s="462"/>
      <c r="Z24" s="401" t="s">
        <v>170</v>
      </c>
      <c r="AA24" s="402"/>
      <c r="AB24" s="402"/>
      <c r="AC24" s="402"/>
      <c r="AD24" s="402"/>
      <c r="AE24" s="402"/>
      <c r="AF24" s="402"/>
      <c r="AG24" s="403"/>
      <c r="AH24" s="404">
        <v>315</v>
      </c>
      <c r="AI24" s="405"/>
      <c r="AJ24" s="405"/>
      <c r="AK24" s="405"/>
      <c r="AL24" s="406"/>
      <c r="AM24" s="404">
        <v>1032570</v>
      </c>
      <c r="AN24" s="405"/>
      <c r="AO24" s="405"/>
      <c r="AP24" s="405"/>
      <c r="AQ24" s="405"/>
      <c r="AR24" s="406"/>
      <c r="AS24" s="404">
        <v>3278</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18634729</v>
      </c>
      <c r="BO24" s="429"/>
      <c r="BP24" s="429"/>
      <c r="BQ24" s="429"/>
      <c r="BR24" s="429"/>
      <c r="BS24" s="429"/>
      <c r="BT24" s="429"/>
      <c r="BU24" s="430"/>
      <c r="BV24" s="428">
        <v>18107778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7000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175</v>
      </c>
      <c r="AN25" s="405"/>
      <c r="AO25" s="405"/>
      <c r="AP25" s="405"/>
      <c r="AQ25" s="405"/>
      <c r="AR25" s="406"/>
      <c r="AS25" s="404" t="s">
        <v>175</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4251940</v>
      </c>
      <c r="BO25" s="424"/>
      <c r="BP25" s="424"/>
      <c r="BQ25" s="424"/>
      <c r="BR25" s="424"/>
      <c r="BS25" s="424"/>
      <c r="BT25" s="424"/>
      <c r="BU25" s="425"/>
      <c r="BV25" s="423">
        <v>4309207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6560</v>
      </c>
      <c r="R26" s="405"/>
      <c r="S26" s="405"/>
      <c r="T26" s="405"/>
      <c r="U26" s="405"/>
      <c r="V26" s="406"/>
      <c r="W26" s="470"/>
      <c r="X26" s="461"/>
      <c r="Y26" s="462"/>
      <c r="Z26" s="401" t="s">
        <v>178</v>
      </c>
      <c r="AA26" s="483"/>
      <c r="AB26" s="483"/>
      <c r="AC26" s="483"/>
      <c r="AD26" s="483"/>
      <c r="AE26" s="483"/>
      <c r="AF26" s="483"/>
      <c r="AG26" s="484"/>
      <c r="AH26" s="404">
        <v>15</v>
      </c>
      <c r="AI26" s="405"/>
      <c r="AJ26" s="405"/>
      <c r="AK26" s="405"/>
      <c r="AL26" s="406"/>
      <c r="AM26" s="404">
        <v>54810</v>
      </c>
      <c r="AN26" s="405"/>
      <c r="AO26" s="405"/>
      <c r="AP26" s="405"/>
      <c r="AQ26" s="405"/>
      <c r="AR26" s="406"/>
      <c r="AS26" s="404">
        <v>3654</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175</v>
      </c>
      <c r="BO26" s="429"/>
      <c r="BP26" s="429"/>
      <c r="BQ26" s="429"/>
      <c r="BR26" s="429"/>
      <c r="BS26" s="429"/>
      <c r="BT26" s="429"/>
      <c r="BU26" s="430"/>
      <c r="BV26" s="428" t="s">
        <v>180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4770</v>
      </c>
      <c r="R27" s="405"/>
      <c r="S27" s="405"/>
      <c r="T27" s="405"/>
      <c r="U27" s="405"/>
      <c r="V27" s="406"/>
      <c r="W27" s="470"/>
      <c r="X27" s="461"/>
      <c r="Y27" s="462"/>
      <c r="Z27" s="401" t="s">
        <v>182</v>
      </c>
      <c r="AA27" s="402"/>
      <c r="AB27" s="402"/>
      <c r="AC27" s="402"/>
      <c r="AD27" s="402"/>
      <c r="AE27" s="402"/>
      <c r="AF27" s="402"/>
      <c r="AG27" s="403"/>
      <c r="AH27" s="404">
        <v>5</v>
      </c>
      <c r="AI27" s="405"/>
      <c r="AJ27" s="405"/>
      <c r="AK27" s="405"/>
      <c r="AL27" s="406"/>
      <c r="AM27" s="404">
        <v>18230</v>
      </c>
      <c r="AN27" s="405"/>
      <c r="AO27" s="405"/>
      <c r="AP27" s="405"/>
      <c r="AQ27" s="405"/>
      <c r="AR27" s="406"/>
      <c r="AS27" s="404">
        <v>3646</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130</v>
      </c>
      <c r="BO27" s="432"/>
      <c r="BP27" s="432"/>
      <c r="BQ27" s="432"/>
      <c r="BR27" s="432"/>
      <c r="BS27" s="432"/>
      <c r="BT27" s="432"/>
      <c r="BU27" s="433"/>
      <c r="BV27" s="431" t="s">
        <v>174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4330</v>
      </c>
      <c r="R28" s="405"/>
      <c r="S28" s="405"/>
      <c r="T28" s="405"/>
      <c r="U28" s="405"/>
      <c r="V28" s="406"/>
      <c r="W28" s="470"/>
      <c r="X28" s="461"/>
      <c r="Y28" s="462"/>
      <c r="Z28" s="401" t="s">
        <v>185</v>
      </c>
      <c r="AA28" s="402"/>
      <c r="AB28" s="402"/>
      <c r="AC28" s="402"/>
      <c r="AD28" s="402"/>
      <c r="AE28" s="402"/>
      <c r="AF28" s="402"/>
      <c r="AG28" s="403"/>
      <c r="AH28" s="404" t="s">
        <v>174</v>
      </c>
      <c r="AI28" s="405"/>
      <c r="AJ28" s="405"/>
      <c r="AK28" s="405"/>
      <c r="AL28" s="406"/>
      <c r="AM28" s="404" t="s">
        <v>175</v>
      </c>
      <c r="AN28" s="405"/>
      <c r="AO28" s="405"/>
      <c r="AP28" s="405"/>
      <c r="AQ28" s="405"/>
      <c r="AR28" s="406"/>
      <c r="AS28" s="404" t="s">
        <v>175</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2726915</v>
      </c>
      <c r="BO28" s="424"/>
      <c r="BP28" s="424"/>
      <c r="BQ28" s="424"/>
      <c r="BR28" s="424"/>
      <c r="BS28" s="424"/>
      <c r="BT28" s="424"/>
      <c r="BU28" s="425"/>
      <c r="BV28" s="423">
        <v>3163091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18</v>
      </c>
      <c r="M29" s="405"/>
      <c r="N29" s="405"/>
      <c r="O29" s="405"/>
      <c r="P29" s="406"/>
      <c r="Q29" s="404">
        <v>4000</v>
      </c>
      <c r="R29" s="405"/>
      <c r="S29" s="405"/>
      <c r="T29" s="405"/>
      <c r="U29" s="405"/>
      <c r="V29" s="406"/>
      <c r="W29" s="471"/>
      <c r="X29" s="472"/>
      <c r="Y29" s="473"/>
      <c r="Z29" s="401" t="s">
        <v>188</v>
      </c>
      <c r="AA29" s="402"/>
      <c r="AB29" s="402"/>
      <c r="AC29" s="402"/>
      <c r="AD29" s="402"/>
      <c r="AE29" s="402"/>
      <c r="AF29" s="402"/>
      <c r="AG29" s="403"/>
      <c r="AH29" s="404">
        <v>320</v>
      </c>
      <c r="AI29" s="405"/>
      <c r="AJ29" s="405"/>
      <c r="AK29" s="405"/>
      <c r="AL29" s="406"/>
      <c r="AM29" s="404">
        <v>1050800</v>
      </c>
      <c r="AN29" s="405"/>
      <c r="AO29" s="405"/>
      <c r="AP29" s="405"/>
      <c r="AQ29" s="405"/>
      <c r="AR29" s="406"/>
      <c r="AS29" s="404">
        <v>3284</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2541</v>
      </c>
      <c r="BO29" s="429"/>
      <c r="BP29" s="429"/>
      <c r="BQ29" s="429"/>
      <c r="BR29" s="429"/>
      <c r="BS29" s="429"/>
      <c r="BT29" s="429"/>
      <c r="BU29" s="430"/>
      <c r="BV29" s="428">
        <v>2541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99.7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246002</v>
      </c>
      <c r="BO30" s="432"/>
      <c r="BP30" s="432"/>
      <c r="BQ30" s="432"/>
      <c r="BR30" s="432"/>
      <c r="BS30" s="432"/>
      <c r="BT30" s="432"/>
      <c r="BU30" s="433"/>
      <c r="BV30" s="431">
        <v>457010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199</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199</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後期高齢者医療広域連合（一般会計）</v>
      </c>
      <c r="BZ34" s="386"/>
      <c r="CA34" s="386"/>
      <c r="CB34" s="386"/>
      <c r="CC34" s="386"/>
      <c r="CD34" s="386"/>
      <c r="CE34" s="386"/>
      <c r="CF34" s="386"/>
      <c r="CG34" s="386"/>
      <c r="CH34" s="386"/>
      <c r="CI34" s="386"/>
      <c r="CJ34" s="386"/>
      <c r="CK34" s="386"/>
      <c r="CL34" s="386"/>
      <c r="CM34" s="386"/>
      <c r="CN34" s="214"/>
      <c r="CO34" s="387">
        <f>IF(CQ34="","",MAX(C34:D43,U34:V43,AM34:AN43,BE34:BF43,BW34:BX43)+1)</f>
        <v>12</v>
      </c>
      <c r="CP34" s="387"/>
      <c r="CQ34" s="386" t="str">
        <f>IF('各会計、関係団体の財政状況及び健全化判断比率'!BS7="","",'各会計、関係団体の財政状況及び健全化判断比率'!BS7)</f>
        <v>府中市土地開発公社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〇</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病院事業債管理特別会計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後期高齢者医療広域連合（特別会計）</v>
      </c>
      <c r="BZ35" s="386"/>
      <c r="CA35" s="386"/>
      <c r="CB35" s="386"/>
      <c r="CC35" s="386"/>
      <c r="CD35" s="386"/>
      <c r="CE35" s="386"/>
      <c r="CF35" s="386"/>
      <c r="CG35" s="386"/>
      <c r="CH35" s="386"/>
      <c r="CI35" s="386"/>
      <c r="CJ35" s="386"/>
      <c r="CK35" s="386"/>
      <c r="CL35" s="386"/>
      <c r="CM35" s="386"/>
      <c r="CN35" s="214"/>
      <c r="CO35" s="387">
        <f t="shared" ref="CO35:CO43" si="3">IF(CQ35="","",CO34+1)</f>
        <v>13</v>
      </c>
      <c r="CP35" s="387"/>
      <c r="CQ35" s="386" t="str">
        <f>IF('各会計、関係団体の財政状況及び健全化判断比率'!BS8="","",'各会計、関係団体の財政状況及び健全化判断比率'!BS8)</f>
        <v>府中市まちづくり振興公社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福山地区消防組合</v>
      </c>
      <c r="BZ36" s="386"/>
      <c r="CA36" s="386"/>
      <c r="CB36" s="386"/>
      <c r="CC36" s="386"/>
      <c r="CD36" s="386"/>
      <c r="CE36" s="386"/>
      <c r="CF36" s="386"/>
      <c r="CG36" s="386"/>
      <c r="CH36" s="386"/>
      <c r="CI36" s="386"/>
      <c r="CJ36" s="386"/>
      <c r="CK36" s="386"/>
      <c r="CL36" s="386"/>
      <c r="CM36" s="386"/>
      <c r="CN36" s="214"/>
      <c r="CO36" s="387">
        <f t="shared" si="3"/>
        <v>14</v>
      </c>
      <c r="CP36" s="387"/>
      <c r="CQ36" s="386" t="str">
        <f>IF('各会計、関係団体の財政状況及び健全化判断比率'!BS9="","",'各会計、関係団体の財政状況及び健全化判断比率'!BS9)</f>
        <v>地方独立行政法人府中市民病院機構</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〇</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G5gkA2lJHMnGZkYmEw/RqpoLnZBOCVTzt2LSn+oisuR8vWyPBI3dqA8ejK06XkJVNO8rmuQGZPMWPEaanjC+Lw==" saltValue="e/8h32PpWxciF469wzXr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0" t="s">
        <v>570</v>
      </c>
      <c r="D34" s="1210"/>
      <c r="E34" s="1211"/>
      <c r="F34" s="32">
        <v>17.170000000000002</v>
      </c>
      <c r="G34" s="33">
        <v>17.579999999999998</v>
      </c>
      <c r="H34" s="33">
        <v>17.43</v>
      </c>
      <c r="I34" s="33">
        <v>18.04</v>
      </c>
      <c r="J34" s="34">
        <v>18.66</v>
      </c>
      <c r="K34" s="22"/>
      <c r="L34" s="22"/>
      <c r="M34" s="22"/>
      <c r="N34" s="22"/>
      <c r="O34" s="22"/>
      <c r="P34" s="22"/>
    </row>
    <row r="35" spans="1:16" ht="39" customHeight="1" x14ac:dyDescent="0.15">
      <c r="A35" s="22"/>
      <c r="B35" s="35"/>
      <c r="C35" s="1204" t="s">
        <v>571</v>
      </c>
      <c r="D35" s="1205"/>
      <c r="E35" s="1206"/>
      <c r="F35" s="36">
        <v>6.92</v>
      </c>
      <c r="G35" s="37">
        <v>7.82</v>
      </c>
      <c r="H35" s="37">
        <v>8.75</v>
      </c>
      <c r="I35" s="37">
        <v>8.4600000000000009</v>
      </c>
      <c r="J35" s="38">
        <v>8.59</v>
      </c>
      <c r="K35" s="22"/>
      <c r="L35" s="22"/>
      <c r="M35" s="22"/>
      <c r="N35" s="22"/>
      <c r="O35" s="22"/>
      <c r="P35" s="22"/>
    </row>
    <row r="36" spans="1:16" ht="39" customHeight="1" x14ac:dyDescent="0.15">
      <c r="A36" s="22"/>
      <c r="B36" s="35"/>
      <c r="C36" s="1204" t="s">
        <v>572</v>
      </c>
      <c r="D36" s="1205"/>
      <c r="E36" s="1206"/>
      <c r="F36" s="36">
        <v>4.74</v>
      </c>
      <c r="G36" s="37">
        <v>3.95</v>
      </c>
      <c r="H36" s="37">
        <v>5.28</v>
      </c>
      <c r="I36" s="37">
        <v>6.03</v>
      </c>
      <c r="J36" s="38">
        <v>6.96</v>
      </c>
      <c r="K36" s="22"/>
      <c r="L36" s="22"/>
      <c r="M36" s="22"/>
      <c r="N36" s="22"/>
      <c r="O36" s="22"/>
      <c r="P36" s="22"/>
    </row>
    <row r="37" spans="1:16" ht="39" customHeight="1" x14ac:dyDescent="0.15">
      <c r="A37" s="22"/>
      <c r="B37" s="35"/>
      <c r="C37" s="1204" t="s">
        <v>573</v>
      </c>
      <c r="D37" s="1205"/>
      <c r="E37" s="1206"/>
      <c r="F37" s="36">
        <v>0</v>
      </c>
      <c r="G37" s="37">
        <v>0</v>
      </c>
      <c r="H37" s="37">
        <v>0</v>
      </c>
      <c r="I37" s="37">
        <v>0</v>
      </c>
      <c r="J37" s="38">
        <v>0.57999999999999996</v>
      </c>
      <c r="K37" s="22"/>
      <c r="L37" s="22"/>
      <c r="M37" s="22"/>
      <c r="N37" s="22"/>
      <c r="O37" s="22"/>
      <c r="P37" s="22"/>
    </row>
    <row r="38" spans="1:16" ht="39" customHeight="1" x14ac:dyDescent="0.15">
      <c r="A38" s="22"/>
      <c r="B38" s="35"/>
      <c r="C38" s="1204" t="s">
        <v>574</v>
      </c>
      <c r="D38" s="1205"/>
      <c r="E38" s="1206"/>
      <c r="F38" s="36">
        <v>0.44</v>
      </c>
      <c r="G38" s="37">
        <v>0.92</v>
      </c>
      <c r="H38" s="37">
        <v>0.34</v>
      </c>
      <c r="I38" s="37">
        <v>0.12</v>
      </c>
      <c r="J38" s="38">
        <v>0.08</v>
      </c>
      <c r="K38" s="22"/>
      <c r="L38" s="22"/>
      <c r="M38" s="22"/>
      <c r="N38" s="22"/>
      <c r="O38" s="22"/>
      <c r="P38" s="22"/>
    </row>
    <row r="39" spans="1:16" ht="39" customHeight="1" x14ac:dyDescent="0.15">
      <c r="A39" s="22"/>
      <c r="B39" s="35"/>
      <c r="C39" s="1204" t="s">
        <v>575</v>
      </c>
      <c r="D39" s="1205"/>
      <c r="E39" s="1206"/>
      <c r="F39" s="36">
        <v>0.26</v>
      </c>
      <c r="G39" s="37">
        <v>0.61</v>
      </c>
      <c r="H39" s="37">
        <v>1.1000000000000001</v>
      </c>
      <c r="I39" s="37">
        <v>0.66</v>
      </c>
      <c r="J39" s="38">
        <v>0.06</v>
      </c>
      <c r="K39" s="22"/>
      <c r="L39" s="22"/>
      <c r="M39" s="22"/>
      <c r="N39" s="22"/>
      <c r="O39" s="22"/>
      <c r="P39" s="22"/>
    </row>
    <row r="40" spans="1:16" ht="39" customHeight="1" x14ac:dyDescent="0.15">
      <c r="A40" s="22"/>
      <c r="B40" s="35"/>
      <c r="C40" s="1204" t="s">
        <v>576</v>
      </c>
      <c r="D40" s="1205"/>
      <c r="E40" s="1206"/>
      <c r="F40" s="36">
        <v>0.01</v>
      </c>
      <c r="G40" s="37">
        <v>0.04</v>
      </c>
      <c r="H40" s="37">
        <v>0.14000000000000001</v>
      </c>
      <c r="I40" s="37">
        <v>0.03</v>
      </c>
      <c r="J40" s="38">
        <v>0</v>
      </c>
      <c r="K40" s="22"/>
      <c r="L40" s="22"/>
      <c r="M40" s="22"/>
      <c r="N40" s="22"/>
      <c r="O40" s="22"/>
      <c r="P40" s="22"/>
    </row>
    <row r="41" spans="1:16" ht="39" customHeight="1" x14ac:dyDescent="0.15">
      <c r="A41" s="22"/>
      <c r="B41" s="35"/>
      <c r="C41" s="1204" t="s">
        <v>577</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578</v>
      </c>
      <c r="D42" s="1205"/>
      <c r="E42" s="1206"/>
      <c r="F42" s="36" t="s">
        <v>522</v>
      </c>
      <c r="G42" s="37" t="s">
        <v>522</v>
      </c>
      <c r="H42" s="37" t="s">
        <v>522</v>
      </c>
      <c r="I42" s="37" t="s">
        <v>522</v>
      </c>
      <c r="J42" s="38" t="s">
        <v>522</v>
      </c>
      <c r="K42" s="22"/>
      <c r="L42" s="22"/>
      <c r="M42" s="22"/>
      <c r="N42" s="22"/>
      <c r="O42" s="22"/>
      <c r="P42" s="22"/>
    </row>
    <row r="43" spans="1:16" ht="39" customHeight="1" thickBot="1" x14ac:dyDescent="0.2">
      <c r="A43" s="22"/>
      <c r="B43" s="40"/>
      <c r="C43" s="1207" t="s">
        <v>579</v>
      </c>
      <c r="D43" s="1208"/>
      <c r="E43" s="120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u8rSc7Flyxc1HlFek8ijxmDeZoGOunYhREO46aBlgZSEws1r0Lh1Et2XENg5ONGLFuVvzmgPHdNviIXlzNBEQ==" saltValue="rda23K8voyraq7oe7AAt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2956</v>
      </c>
      <c r="L45" s="60">
        <v>2868</v>
      </c>
      <c r="M45" s="60">
        <v>2862</v>
      </c>
      <c r="N45" s="60">
        <v>2887</v>
      </c>
      <c r="O45" s="61">
        <v>2937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522</v>
      </c>
      <c r="L46" s="64" t="s">
        <v>522</v>
      </c>
      <c r="M46" s="64" t="s">
        <v>522</v>
      </c>
      <c r="N46" s="64" t="s">
        <v>522</v>
      </c>
      <c r="O46" s="65" t="s">
        <v>522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522</v>
      </c>
      <c r="L47" s="64" t="s">
        <v>522</v>
      </c>
      <c r="M47" s="64" t="s">
        <v>522</v>
      </c>
      <c r="N47" s="64" t="s">
        <v>522</v>
      </c>
      <c r="O47" s="65" t="s">
        <v>522</v>
      </c>
      <c r="P47" s="48"/>
      <c r="Q47" s="48"/>
      <c r="R47" s="48"/>
      <c r="S47" s="48"/>
      <c r="T47" s="48"/>
      <c r="U47" s="48"/>
    </row>
    <row r="48" spans="1:21" ht="30.75" customHeight="1" x14ac:dyDescent="0.15">
      <c r="A48" s="48"/>
      <c r="B48" s="1232"/>
      <c r="C48" s="1233"/>
      <c r="D48" s="62"/>
      <c r="E48" s="1214" t="s">
        <v>15</v>
      </c>
      <c r="F48" s="1214"/>
      <c r="G48" s="1214"/>
      <c r="H48" s="1214"/>
      <c r="I48" s="1214"/>
      <c r="J48" s="1215"/>
      <c r="K48" s="63">
        <v>611</v>
      </c>
      <c r="L48" s="64">
        <v>569</v>
      </c>
      <c r="M48" s="64">
        <v>570</v>
      </c>
      <c r="N48" s="64">
        <v>601</v>
      </c>
      <c r="O48" s="65">
        <v>638</v>
      </c>
      <c r="P48" s="48"/>
      <c r="Q48" s="48"/>
      <c r="R48" s="48"/>
      <c r="S48" s="48"/>
      <c r="T48" s="48"/>
      <c r="U48" s="48"/>
    </row>
    <row r="49" spans="1:21" ht="30.75" customHeight="1" x14ac:dyDescent="0.15">
      <c r="A49" s="48"/>
      <c r="B49" s="1232"/>
      <c r="C49" s="1233"/>
      <c r="D49" s="62"/>
      <c r="E49" s="1214" t="s">
        <v>16</v>
      </c>
      <c r="F49" s="1214"/>
      <c r="G49" s="1214"/>
      <c r="H49" s="1214"/>
      <c r="I49" s="1214"/>
      <c r="J49" s="1215"/>
      <c r="K49" s="63">
        <v>22</v>
      </c>
      <c r="L49" s="64">
        <v>30</v>
      </c>
      <c r="M49" s="64">
        <v>39</v>
      </c>
      <c r="N49" s="64">
        <v>41</v>
      </c>
      <c r="O49" s="65">
        <v>40</v>
      </c>
      <c r="P49" s="48"/>
      <c r="Q49" s="48"/>
      <c r="R49" s="48"/>
      <c r="S49" s="48"/>
      <c r="T49" s="48"/>
      <c r="U49" s="48"/>
    </row>
    <row r="50" spans="1:21" ht="30.75" customHeight="1" x14ac:dyDescent="0.15">
      <c r="A50" s="48"/>
      <c r="B50" s="1232"/>
      <c r="C50" s="1233"/>
      <c r="D50" s="62"/>
      <c r="E50" s="1214" t="s">
        <v>17</v>
      </c>
      <c r="F50" s="1214"/>
      <c r="G50" s="1214"/>
      <c r="H50" s="1214"/>
      <c r="I50" s="1214"/>
      <c r="J50" s="1215"/>
      <c r="K50" s="63">
        <v>17</v>
      </c>
      <c r="L50" s="64">
        <v>12</v>
      </c>
      <c r="M50" s="64">
        <v>10</v>
      </c>
      <c r="N50" s="64">
        <v>9</v>
      </c>
      <c r="O50" s="65">
        <v>8</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522</v>
      </c>
      <c r="L51" s="64" t="s">
        <v>522</v>
      </c>
      <c r="M51" s="64" t="s">
        <v>522</v>
      </c>
      <c r="N51" s="64" t="s">
        <v>522</v>
      </c>
      <c r="O51" s="65" t="s">
        <v>522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2582</v>
      </c>
      <c r="L52" s="64">
        <v>2560</v>
      </c>
      <c r="M52" s="64">
        <v>2579</v>
      </c>
      <c r="N52" s="64">
        <v>2660</v>
      </c>
      <c r="O52" s="65">
        <v>2687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1024</v>
      </c>
      <c r="L53" s="69">
        <v>919</v>
      </c>
      <c r="M53" s="69">
        <v>902</v>
      </c>
      <c r="N53" s="69">
        <v>878</v>
      </c>
      <c r="O53" s="70">
        <v>936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593</v>
      </c>
      <c r="L57" s="84" t="s">
        <v>593</v>
      </c>
      <c r="M57" s="84" t="s">
        <v>593</v>
      </c>
      <c r="N57" s="84" t="s">
        <v>593</v>
      </c>
      <c r="O57" s="85" t="s">
        <v>593</v>
      </c>
    </row>
    <row r="58" spans="1:21" ht="31.5" customHeight="1" thickBot="1" x14ac:dyDescent="0.2">
      <c r="B58" s="1222"/>
      <c r="C58" s="1223"/>
      <c r="D58" s="1227" t="s">
        <v>27</v>
      </c>
      <c r="E58" s="1228"/>
      <c r="F58" s="1228"/>
      <c r="G58" s="1228"/>
      <c r="H58" s="1228"/>
      <c r="I58" s="1228"/>
      <c r="J58" s="1229"/>
      <c r="K58" s="86" t="s">
        <v>593</v>
      </c>
      <c r="L58" s="87" t="s">
        <v>593</v>
      </c>
      <c r="M58" s="87" t="s">
        <v>593</v>
      </c>
      <c r="N58" s="87" t="s">
        <v>594</v>
      </c>
      <c r="O58" s="88" t="s">
        <v>593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1uXwJBziVYEvNG6Hl84Il97LygPcejbD90jrTdaChRu+ovCk/+9nMjAfZEwdPqQWuOWjGUqQGeFLjcUgTwoLQ==" saltValue="3pb3c6h2AK+6y89RcWpB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0" t="s">
        <v>30</v>
      </c>
      <c r="C41" s="1251"/>
      <c r="D41" s="102"/>
      <c r="E41" s="1252" t="s">
        <v>31</v>
      </c>
      <c r="F41" s="1252"/>
      <c r="G41" s="1252"/>
      <c r="H41" s="1253"/>
      <c r="I41" s="103">
        <v>27484</v>
      </c>
      <c r="J41" s="104">
        <v>27223</v>
      </c>
      <c r="K41" s="104">
        <v>26594</v>
      </c>
      <c r="L41" s="104">
        <v>25762</v>
      </c>
      <c r="M41" s="105">
        <v>25311</v>
      </c>
    </row>
    <row r="42" spans="2:13" ht="27.75" customHeight="1" x14ac:dyDescent="0.15">
      <c r="B42" s="1240"/>
      <c r="C42" s="1241"/>
      <c r="D42" s="106"/>
      <c r="E42" s="1244" t="s">
        <v>32</v>
      </c>
      <c r="F42" s="1244"/>
      <c r="G42" s="1244"/>
      <c r="H42" s="1245"/>
      <c r="I42" s="107" t="s">
        <v>522</v>
      </c>
      <c r="J42" s="108" t="s">
        <v>522</v>
      </c>
      <c r="K42" s="108" t="s">
        <v>522</v>
      </c>
      <c r="L42" s="108" t="s">
        <v>522</v>
      </c>
      <c r="M42" s="109" t="s">
        <v>522</v>
      </c>
    </row>
    <row r="43" spans="2:13" ht="27.75" customHeight="1" x14ac:dyDescent="0.15">
      <c r="B43" s="1240"/>
      <c r="C43" s="1241"/>
      <c r="D43" s="106"/>
      <c r="E43" s="1244" t="s">
        <v>33</v>
      </c>
      <c r="F43" s="1244"/>
      <c r="G43" s="1244"/>
      <c r="H43" s="1245"/>
      <c r="I43" s="107">
        <v>8494</v>
      </c>
      <c r="J43" s="108">
        <v>8072</v>
      </c>
      <c r="K43" s="108">
        <v>7627</v>
      </c>
      <c r="L43" s="108">
        <v>7151</v>
      </c>
      <c r="M43" s="109">
        <v>6838</v>
      </c>
    </row>
    <row r="44" spans="2:13" ht="27.75" customHeight="1" x14ac:dyDescent="0.15">
      <c r="B44" s="1240"/>
      <c r="C44" s="1241"/>
      <c r="D44" s="106"/>
      <c r="E44" s="1244" t="s">
        <v>34</v>
      </c>
      <c r="F44" s="1244"/>
      <c r="G44" s="1244"/>
      <c r="H44" s="1245"/>
      <c r="I44" s="107">
        <v>209</v>
      </c>
      <c r="J44" s="108">
        <v>198</v>
      </c>
      <c r="K44" s="108">
        <v>178</v>
      </c>
      <c r="L44" s="108">
        <v>155</v>
      </c>
      <c r="M44" s="109">
        <v>132</v>
      </c>
    </row>
    <row r="45" spans="2:13" ht="27.75" customHeight="1" x14ac:dyDescent="0.15">
      <c r="B45" s="1240"/>
      <c r="C45" s="1241"/>
      <c r="D45" s="106"/>
      <c r="E45" s="1244" t="s">
        <v>35</v>
      </c>
      <c r="F45" s="1244"/>
      <c r="G45" s="1244"/>
      <c r="H45" s="1245"/>
      <c r="I45" s="107">
        <v>4015</v>
      </c>
      <c r="J45" s="108">
        <v>4083</v>
      </c>
      <c r="K45" s="108">
        <v>4054</v>
      </c>
      <c r="L45" s="108">
        <v>3819</v>
      </c>
      <c r="M45" s="109">
        <v>3793</v>
      </c>
    </row>
    <row r="46" spans="2:13" ht="27.75" customHeight="1" x14ac:dyDescent="0.15">
      <c r="B46" s="1240"/>
      <c r="C46" s="1241"/>
      <c r="D46" s="110"/>
      <c r="E46" s="1244" t="s">
        <v>36</v>
      </c>
      <c r="F46" s="1244"/>
      <c r="G46" s="1244"/>
      <c r="H46" s="1245"/>
      <c r="I46" s="107">
        <v>263</v>
      </c>
      <c r="J46" s="108">
        <v>303</v>
      </c>
      <c r="K46" s="108">
        <v>273</v>
      </c>
      <c r="L46" s="108">
        <v>288</v>
      </c>
      <c r="M46" s="109">
        <v>475</v>
      </c>
    </row>
    <row r="47" spans="2:13" ht="27.75" customHeight="1" x14ac:dyDescent="0.15">
      <c r="B47" s="1240"/>
      <c r="C47" s="1241"/>
      <c r="D47" s="111"/>
      <c r="E47" s="1254" t="s">
        <v>37</v>
      </c>
      <c r="F47" s="1255"/>
      <c r="G47" s="1255"/>
      <c r="H47" s="1256"/>
      <c r="I47" s="107" t="s">
        <v>522</v>
      </c>
      <c r="J47" s="108" t="s">
        <v>522</v>
      </c>
      <c r="K47" s="108" t="s">
        <v>522</v>
      </c>
      <c r="L47" s="108" t="s">
        <v>522</v>
      </c>
      <c r="M47" s="109" t="s">
        <v>522</v>
      </c>
    </row>
    <row r="48" spans="2:13" ht="27.75" customHeight="1" x14ac:dyDescent="0.15">
      <c r="B48" s="1240"/>
      <c r="C48" s="1241"/>
      <c r="D48" s="106"/>
      <c r="E48" s="1244" t="s">
        <v>38</v>
      </c>
      <c r="F48" s="1244"/>
      <c r="G48" s="1244"/>
      <c r="H48" s="1245"/>
      <c r="I48" s="107" t="s">
        <v>522</v>
      </c>
      <c r="J48" s="108" t="s">
        <v>522</v>
      </c>
      <c r="K48" s="108" t="s">
        <v>522</v>
      </c>
      <c r="L48" s="108" t="s">
        <v>522</v>
      </c>
      <c r="M48" s="109" t="s">
        <v>522</v>
      </c>
    </row>
    <row r="49" spans="2:13" ht="27.75" customHeight="1" x14ac:dyDescent="0.15">
      <c r="B49" s="1242"/>
      <c r="C49" s="1243"/>
      <c r="D49" s="106"/>
      <c r="E49" s="1244" t="s">
        <v>39</v>
      </c>
      <c r="F49" s="1244"/>
      <c r="G49" s="1244"/>
      <c r="H49" s="1245"/>
      <c r="I49" s="107" t="s">
        <v>522</v>
      </c>
      <c r="J49" s="108" t="s">
        <v>522</v>
      </c>
      <c r="K49" s="108" t="s">
        <v>522</v>
      </c>
      <c r="L49" s="108" t="s">
        <v>522</v>
      </c>
      <c r="M49" s="109" t="s">
        <v>522</v>
      </c>
    </row>
    <row r="50" spans="2:13" ht="27.75" customHeight="1" x14ac:dyDescent="0.15">
      <c r="B50" s="1238" t="s">
        <v>40</v>
      </c>
      <c r="C50" s="1239"/>
      <c r="D50" s="112"/>
      <c r="E50" s="1244" t="s">
        <v>41</v>
      </c>
      <c r="F50" s="1244"/>
      <c r="G50" s="1244"/>
      <c r="H50" s="1245"/>
      <c r="I50" s="107">
        <v>3880</v>
      </c>
      <c r="J50" s="108">
        <v>4455</v>
      </c>
      <c r="K50" s="108">
        <v>5091</v>
      </c>
      <c r="L50" s="108">
        <v>4375</v>
      </c>
      <c r="M50" s="109">
        <v>3801</v>
      </c>
    </row>
    <row r="51" spans="2:13" ht="27.75" customHeight="1" x14ac:dyDescent="0.15">
      <c r="B51" s="1240"/>
      <c r="C51" s="1241"/>
      <c r="D51" s="106"/>
      <c r="E51" s="1244" t="s">
        <v>42</v>
      </c>
      <c r="F51" s="1244"/>
      <c r="G51" s="1244"/>
      <c r="H51" s="1245"/>
      <c r="I51" s="107">
        <v>4799</v>
      </c>
      <c r="J51" s="108">
        <v>4651</v>
      </c>
      <c r="K51" s="108">
        <v>4428</v>
      </c>
      <c r="L51" s="108">
        <v>4088</v>
      </c>
      <c r="M51" s="109">
        <v>3910</v>
      </c>
    </row>
    <row r="52" spans="2:13" ht="27.75" customHeight="1" x14ac:dyDescent="0.15">
      <c r="B52" s="1242"/>
      <c r="C52" s="1243"/>
      <c r="D52" s="106"/>
      <c r="E52" s="1244" t="s">
        <v>43</v>
      </c>
      <c r="F52" s="1244"/>
      <c r="G52" s="1244"/>
      <c r="H52" s="1245"/>
      <c r="I52" s="107">
        <v>22744</v>
      </c>
      <c r="J52" s="108">
        <v>22287</v>
      </c>
      <c r="K52" s="108">
        <v>22226</v>
      </c>
      <c r="L52" s="108">
        <v>22015</v>
      </c>
      <c r="M52" s="109">
        <v>21717</v>
      </c>
    </row>
    <row r="53" spans="2:13" ht="27.75" customHeight="1" thickBot="1" x14ac:dyDescent="0.2">
      <c r="B53" s="1246" t="s">
        <v>44</v>
      </c>
      <c r="C53" s="1247"/>
      <c r="D53" s="113"/>
      <c r="E53" s="1248" t="s">
        <v>45</v>
      </c>
      <c r="F53" s="1248"/>
      <c r="G53" s="1248"/>
      <c r="H53" s="1249"/>
      <c r="I53" s="114">
        <v>9041</v>
      </c>
      <c r="J53" s="115">
        <v>8487</v>
      </c>
      <c r="K53" s="115">
        <v>6981</v>
      </c>
      <c r="L53" s="115">
        <v>6696</v>
      </c>
      <c r="M53" s="116">
        <v>7121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4oE95SFvJSwJu3SH9yMgZa4zBmwvC/bdDA6wtEEGCGQTYkCqy0sVQnkt7ZCIgRwgrBgdAvMJLuHa62gfaZAg==" saltValue="QQCij2clogi49Bsf443c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5" t="s">
        <v>48</v>
      </c>
      <c r="D55" s="1265"/>
      <c r="E55" s="1266"/>
      <c r="F55" s="128">
        <v>4049</v>
      </c>
      <c r="G55" s="128">
        <v>3163</v>
      </c>
      <c r="H55" s="129">
        <v>2727</v>
      </c>
    </row>
    <row r="56" spans="2:8" ht="52.5" customHeight="1" x14ac:dyDescent="0.15">
      <c r="B56" s="130"/>
      <c r="C56" s="1267" t="s">
        <v>49</v>
      </c>
      <c r="D56" s="1267"/>
      <c r="E56" s="1268"/>
      <c r="F56" s="131">
        <v>3</v>
      </c>
      <c r="G56" s="131">
        <v>3</v>
      </c>
      <c r="H56" s="132">
        <v>3</v>
      </c>
    </row>
    <row r="57" spans="2:8" ht="53.25" customHeight="1" x14ac:dyDescent="0.15">
      <c r="B57" s="130"/>
      <c r="C57" s="1269" t="s">
        <v>50</v>
      </c>
      <c r="D57" s="1269"/>
      <c r="E57" s="1270"/>
      <c r="F57" s="133">
        <v>350</v>
      </c>
      <c r="G57" s="133">
        <v>457</v>
      </c>
      <c r="H57" s="134">
        <v>246</v>
      </c>
    </row>
    <row r="58" spans="2:8" ht="45.75" customHeight="1" x14ac:dyDescent="0.15">
      <c r="B58" s="135"/>
      <c r="C58" s="1257" t="s">
        <v>595</v>
      </c>
      <c r="D58" s="1258"/>
      <c r="E58" s="1259"/>
      <c r="F58" s="136">
        <v>256</v>
      </c>
      <c r="G58" s="136">
        <v>385</v>
      </c>
      <c r="H58" s="137">
        <v>169</v>
      </c>
    </row>
    <row r="59" spans="2:8" ht="45.75" customHeight="1" x14ac:dyDescent="0.15">
      <c r="B59" s="135"/>
      <c r="C59" s="1257" t="s">
        <v>596</v>
      </c>
      <c r="D59" s="1258"/>
      <c r="E59" s="1259"/>
      <c r="F59" s="136">
        <v>27</v>
      </c>
      <c r="G59" s="136">
        <v>27</v>
      </c>
      <c r="H59" s="137">
        <v>27</v>
      </c>
    </row>
    <row r="60" spans="2:8" ht="45.75" customHeight="1" x14ac:dyDescent="0.15">
      <c r="B60" s="135"/>
      <c r="C60" s="1257" t="s">
        <v>597</v>
      </c>
      <c r="D60" s="1258"/>
      <c r="E60" s="1259"/>
      <c r="F60" s="136">
        <v>22</v>
      </c>
      <c r="G60" s="136">
        <v>22</v>
      </c>
      <c r="H60" s="137">
        <v>22</v>
      </c>
    </row>
    <row r="61" spans="2:8" ht="45.75" customHeight="1" x14ac:dyDescent="0.15">
      <c r="B61" s="135"/>
      <c r="C61" s="1257" t="s">
        <v>598</v>
      </c>
      <c r="D61" s="1258"/>
      <c r="E61" s="1259"/>
      <c r="F61" s="136">
        <v>39</v>
      </c>
      <c r="G61" s="136">
        <v>17</v>
      </c>
      <c r="H61" s="137">
        <v>17</v>
      </c>
    </row>
    <row r="62" spans="2:8" ht="45.75" customHeight="1" thickBot="1" x14ac:dyDescent="0.2">
      <c r="B62" s="138"/>
      <c r="C62" s="1260" t="s">
        <v>599</v>
      </c>
      <c r="D62" s="1261"/>
      <c r="E62" s="1262"/>
      <c r="F62" s="139">
        <v>6</v>
      </c>
      <c r="G62" s="139">
        <v>6</v>
      </c>
      <c r="H62" s="140">
        <v>6</v>
      </c>
    </row>
    <row r="63" spans="2:8" ht="52.5" customHeight="1" thickBot="1" x14ac:dyDescent="0.2">
      <c r="B63" s="141"/>
      <c r="C63" s="1263" t="s">
        <v>51</v>
      </c>
      <c r="D63" s="1263"/>
      <c r="E63" s="1264"/>
      <c r="F63" s="142">
        <v>4401</v>
      </c>
      <c r="G63" s="142">
        <v>3623</v>
      </c>
      <c r="H63" s="143">
        <v>2975</v>
      </c>
    </row>
    <row r="64" spans="2:8" ht="15" customHeight="1" x14ac:dyDescent="0.15"/>
  </sheetData>
  <sheetProtection algorithmName="SHA-512" hashValue="hHVX+XWgDeHSVH3oNDOQplZGl04N9AzSv3ju+3Py/+f5sbWCVxGVAeD91F8BoVdMJOf8xvFfAkSExqtrjTj+BQ==" saltValue="HIZtjM76fw55BpntEReB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120230</v>
      </c>
      <c r="E3" s="162"/>
      <c r="F3" s="163">
        <v>87974</v>
      </c>
      <c r="G3" s="164"/>
      <c r="H3" s="165"/>
    </row>
    <row r="4" spans="1:8" x14ac:dyDescent="0.15">
      <c r="A4" s="166"/>
      <c r="B4" s="167"/>
      <c r="C4" s="168"/>
      <c r="D4" s="169">
        <v>24737</v>
      </c>
      <c r="E4" s="170"/>
      <c r="F4" s="171">
        <v>48183</v>
      </c>
      <c r="G4" s="172"/>
      <c r="H4" s="173"/>
    </row>
    <row r="5" spans="1:8" x14ac:dyDescent="0.15">
      <c r="A5" s="154" t="s">
        <v>555</v>
      </c>
      <c r="B5" s="159"/>
      <c r="C5" s="160"/>
      <c r="D5" s="161">
        <v>70344</v>
      </c>
      <c r="E5" s="162"/>
      <c r="F5" s="163">
        <v>65876</v>
      </c>
      <c r="G5" s="164"/>
      <c r="H5" s="165"/>
    </row>
    <row r="6" spans="1:8" x14ac:dyDescent="0.15">
      <c r="A6" s="166"/>
      <c r="B6" s="167"/>
      <c r="C6" s="168"/>
      <c r="D6" s="169">
        <v>38720</v>
      </c>
      <c r="E6" s="170"/>
      <c r="F6" s="171">
        <v>36484</v>
      </c>
      <c r="G6" s="172"/>
      <c r="H6" s="173"/>
    </row>
    <row r="7" spans="1:8" x14ac:dyDescent="0.15">
      <c r="A7" s="154" t="s">
        <v>556</v>
      </c>
      <c r="B7" s="159"/>
      <c r="C7" s="160"/>
      <c r="D7" s="161">
        <v>62130</v>
      </c>
      <c r="E7" s="162"/>
      <c r="F7" s="163">
        <v>68468</v>
      </c>
      <c r="G7" s="164"/>
      <c r="H7" s="165"/>
    </row>
    <row r="8" spans="1:8" x14ac:dyDescent="0.15">
      <c r="A8" s="166"/>
      <c r="B8" s="167"/>
      <c r="C8" s="168"/>
      <c r="D8" s="169">
        <v>27656</v>
      </c>
      <c r="E8" s="170"/>
      <c r="F8" s="171">
        <v>34140</v>
      </c>
      <c r="G8" s="172"/>
      <c r="H8" s="173"/>
    </row>
    <row r="9" spans="1:8" x14ac:dyDescent="0.15">
      <c r="A9" s="154" t="s">
        <v>557</v>
      </c>
      <c r="B9" s="159"/>
      <c r="C9" s="160"/>
      <c r="D9" s="161">
        <v>46260</v>
      </c>
      <c r="E9" s="162"/>
      <c r="F9" s="163">
        <v>69729</v>
      </c>
      <c r="G9" s="164"/>
      <c r="H9" s="165"/>
    </row>
    <row r="10" spans="1:8" x14ac:dyDescent="0.15">
      <c r="A10" s="166"/>
      <c r="B10" s="167"/>
      <c r="C10" s="168"/>
      <c r="D10" s="169">
        <v>28534</v>
      </c>
      <c r="E10" s="170"/>
      <c r="F10" s="171">
        <v>38908</v>
      </c>
      <c r="G10" s="172"/>
      <c r="H10" s="173"/>
    </row>
    <row r="11" spans="1:8" x14ac:dyDescent="0.15">
      <c r="A11" s="154" t="s">
        <v>558</v>
      </c>
      <c r="B11" s="159"/>
      <c r="C11" s="160"/>
      <c r="D11" s="161">
        <v>66072</v>
      </c>
      <c r="E11" s="162"/>
      <c r="F11" s="163">
        <v>74581</v>
      </c>
      <c r="G11" s="164"/>
      <c r="H11" s="165"/>
    </row>
    <row r="12" spans="1:8" x14ac:dyDescent="0.15">
      <c r="A12" s="166"/>
      <c r="B12" s="167"/>
      <c r="C12" s="174"/>
      <c r="D12" s="169">
        <v>33655</v>
      </c>
      <c r="E12" s="170"/>
      <c r="F12" s="171">
        <v>41563</v>
      </c>
      <c r="G12" s="172"/>
      <c r="H12" s="173"/>
    </row>
    <row r="13" spans="1:8" x14ac:dyDescent="0.15">
      <c r="A13" s="154"/>
      <c r="B13" s="159"/>
      <c r="C13" s="175"/>
      <c r="D13" s="176">
        <v>73007</v>
      </c>
      <c r="E13" s="177"/>
      <c r="F13" s="178">
        <v>73326</v>
      </c>
      <c r="G13" s="179"/>
      <c r="H13" s="165"/>
    </row>
    <row r="14" spans="1:8" x14ac:dyDescent="0.15">
      <c r="A14" s="166"/>
      <c r="B14" s="167"/>
      <c r="C14" s="168"/>
      <c r="D14" s="169">
        <v>30660</v>
      </c>
      <c r="E14" s="170"/>
      <c r="F14" s="171">
        <v>39856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4.75</v>
      </c>
      <c r="C19" s="180">
        <f>ROUND(VALUE(SUBSTITUTE(実質収支比率等に係る経年分析!G$48,"▲","-")),2)</f>
        <v>3.95</v>
      </c>
      <c r="D19" s="180">
        <f>ROUND(VALUE(SUBSTITUTE(実質収支比率等に係る経年分析!H$48,"▲","-")),2)</f>
        <v>5.29</v>
      </c>
      <c r="E19" s="180">
        <f>ROUND(VALUE(SUBSTITUTE(実質収支比率等に係る経年分析!I$48,"▲","-")),2)</f>
        <v>6.03</v>
      </c>
      <c r="F19" s="180">
        <f>ROUND(VALUE(SUBSTITUTE(実質収支比率等に係る経年分析!J$48,"▲","-")),2)</f>
        <v>6.97</v>
      </c>
    </row>
    <row r="20" spans="1:11" x14ac:dyDescent="0.15">
      <c r="A20" s="180" t="s">
        <v>55</v>
      </c>
      <c r="B20" s="180">
        <f>ROUND(VALUE(SUBSTITUTE(実質収支比率等に係る経年分析!F$47,"▲","-")),2)</f>
        <v>27.08</v>
      </c>
      <c r="C20" s="180">
        <f>ROUND(VALUE(SUBSTITUTE(実質収支比率等に係る経年分析!G$47,"▲","-")),2)</f>
        <v>31.88</v>
      </c>
      <c r="D20" s="180">
        <f>ROUND(VALUE(SUBSTITUTE(実質収支比率等に係る経年分析!H$47,"▲","-")),2)</f>
        <v>34.619999999999997</v>
      </c>
      <c r="E20" s="180">
        <f>ROUND(VALUE(SUBSTITUTE(実質収支比率等に係る経年分析!I$47,"▲","-")),2)</f>
        <v>27.1</v>
      </c>
      <c r="F20" s="180">
        <f>ROUND(VALUE(SUBSTITUTE(実質収支比率等に係る経年分析!J$47,"▲","-")),2)</f>
        <v>23.48</v>
      </c>
    </row>
    <row r="21" spans="1:11" x14ac:dyDescent="0.15">
      <c r="A21" s="180" t="s">
        <v>56</v>
      </c>
      <c r="B21" s="180">
        <f>IF(ISNUMBER(VALUE(SUBSTITUTE(実質収支比率等に係る経年分析!F$49,"▲","-"))),ROUND(VALUE(SUBSTITUTE(実質収支比率等に係る経年分析!F$49,"▲","-")),2),NA())</f>
        <v>6.05</v>
      </c>
      <c r="C21" s="180">
        <f>IF(ISNUMBER(VALUE(SUBSTITUTE(実質収支比率等に係る経年分析!G$49,"▲","-"))),ROUND(VALUE(SUBSTITUTE(実質収支比率等に係る経年分析!G$49,"▲","-")),2),NA())</f>
        <v>1.21</v>
      </c>
      <c r="D21" s="180">
        <f>IF(ISNUMBER(VALUE(SUBSTITUTE(実質収支比率等に係る経年分析!H$49,"▲","-"))),ROUND(VALUE(SUBSTITUTE(実質収支比率等に係る経年分析!H$49,"▲","-")),2),NA())</f>
        <v>1.52</v>
      </c>
      <c r="E21" s="180">
        <f>IF(ISNUMBER(VALUE(SUBSTITUTE(実質収支比率等に係る経年分析!I$49,"▲","-"))),ROUND(VALUE(SUBSTITUTE(実質収支比率等に係る経年分析!I$49,"▲","-")),2),NA())</f>
        <v>-9.48</v>
      </c>
      <c r="F21" s="180">
        <f>IF(ISNUMBER(VALUE(SUBSTITUTE(実質収支比率等に係る経年分析!J$49,"▲","-"))),ROUND(VALUE(SUBSTITUTE(実質収支比率等に係る経年分析!J$49,"▲","-")),2),NA())</f>
        <v>-5.95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病院事業債管理特別会計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6.96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8.4600000000000009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8.59</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17.170000000000002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17.579999999999998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2582</v>
      </c>
      <c r="E42" s="182"/>
      <c r="F42" s="182"/>
      <c r="G42" s="182">
        <f>'実質公債費比率（分子）の構造'!L$52</f>
        <v>2560</v>
      </c>
      <c r="H42" s="182"/>
      <c r="I42" s="182"/>
      <c r="J42" s="182">
        <f>'実質公債費比率（分子）の構造'!M$52</f>
        <v>2579</v>
      </c>
      <c r="K42" s="182"/>
      <c r="L42" s="182"/>
      <c r="M42" s="182">
        <f>'実質公債費比率（分子）の構造'!N$52</f>
        <v>2660</v>
      </c>
      <c r="N42" s="182"/>
      <c r="O42" s="182"/>
      <c r="P42" s="182">
        <f>'実質公債費比率（分子）の構造'!O$52</f>
        <v>2687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v>
      </c>
      <c r="C44" s="182"/>
      <c r="D44" s="182"/>
      <c r="E44" s="182">
        <f>'実質公債費比率（分子）の構造'!L$50</f>
        <v>12</v>
      </c>
      <c r="F44" s="182"/>
      <c r="G44" s="182"/>
      <c r="H44" s="182">
        <f>'実質公債費比率（分子）の構造'!M$50</f>
        <v>10</v>
      </c>
      <c r="I44" s="182"/>
      <c r="J44" s="182"/>
      <c r="K44" s="182">
        <f>'実質公債費比率（分子）の構造'!N$50</f>
        <v>9</v>
      </c>
      <c r="L44" s="182"/>
      <c r="M44" s="182"/>
      <c r="N44" s="182">
        <f>'実質公債費比率（分子）の構造'!O$50</f>
        <v>8</v>
      </c>
      <c r="O44" s="182"/>
      <c r="P44" s="182"/>
    </row>
    <row r="45" spans="1:16" x14ac:dyDescent="0.15">
      <c r="A45" s="182" t="s">
        <v>66</v>
      </c>
      <c r="B45" s="182">
        <f>'実質公債費比率（分子）の構造'!K$49</f>
        <v>22</v>
      </c>
      <c r="C45" s="182"/>
      <c r="D45" s="182"/>
      <c r="E45" s="182">
        <f>'実質公債費比率（分子）の構造'!L$49</f>
        <v>30</v>
      </c>
      <c r="F45" s="182"/>
      <c r="G45" s="182"/>
      <c r="H45" s="182">
        <f>'実質公債費比率（分子）の構造'!M$49</f>
        <v>39</v>
      </c>
      <c r="I45" s="182"/>
      <c r="J45" s="182"/>
      <c r="K45" s="182">
        <f>'実質公債費比率（分子）の構造'!N$49</f>
        <v>41</v>
      </c>
      <c r="L45" s="182"/>
      <c r="M45" s="182"/>
      <c r="N45" s="182">
        <f>'実質公債費比率（分子）の構造'!O$49</f>
        <v>40</v>
      </c>
      <c r="O45" s="182"/>
      <c r="P45" s="182"/>
    </row>
    <row r="46" spans="1:16" x14ac:dyDescent="0.15">
      <c r="A46" s="182" t="s">
        <v>67</v>
      </c>
      <c r="B46" s="182">
        <f>'実質公債費比率（分子）の構造'!K$48</f>
        <v>611</v>
      </c>
      <c r="C46" s="182"/>
      <c r="D46" s="182"/>
      <c r="E46" s="182">
        <f>'実質公債費比率（分子）の構造'!L$48</f>
        <v>569</v>
      </c>
      <c r="F46" s="182"/>
      <c r="G46" s="182"/>
      <c r="H46" s="182">
        <f>'実質公債費比率（分子）の構造'!M$48</f>
        <v>570</v>
      </c>
      <c r="I46" s="182"/>
      <c r="J46" s="182"/>
      <c r="K46" s="182">
        <f>'実質公債費比率（分子）の構造'!N$48</f>
        <v>601</v>
      </c>
      <c r="L46" s="182"/>
      <c r="M46" s="182"/>
      <c r="N46" s="182">
        <f>'実質公債費比率（分子）の構造'!O$48</f>
        <v>638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2956</v>
      </c>
      <c r="C49" s="182"/>
      <c r="D49" s="182"/>
      <c r="E49" s="182">
        <f>'実質公債費比率（分子）の構造'!L$45</f>
        <v>2868</v>
      </c>
      <c r="F49" s="182"/>
      <c r="G49" s="182"/>
      <c r="H49" s="182">
        <f>'実質公債費比率（分子）の構造'!M$45</f>
        <v>2862</v>
      </c>
      <c r="I49" s="182"/>
      <c r="J49" s="182"/>
      <c r="K49" s="182">
        <f>'実質公債費比率（分子）の構造'!N$45</f>
        <v>2887</v>
      </c>
      <c r="L49" s="182"/>
      <c r="M49" s="182"/>
      <c r="N49" s="182">
        <f>'実質公債費比率（分子）の構造'!O$45</f>
        <v>2937</v>
      </c>
      <c r="O49" s="182"/>
      <c r="P49" s="182"/>
    </row>
    <row r="50" spans="1:16" x14ac:dyDescent="0.15">
      <c r="A50" s="182" t="s">
        <v>71</v>
      </c>
      <c r="B50" s="182" t="e">
        <f>NA()</f>
        <v>#N/A</v>
      </c>
      <c r="C50" s="182">
        <f>IF(ISNUMBER('実質公債費比率（分子）の構造'!K$53),'実質公債費比率（分子）の構造'!K$53,NA())</f>
        <v>1024</v>
      </c>
      <c r="D50" s="182" t="e">
        <f>NA()</f>
        <v>#N/A</v>
      </c>
      <c r="E50" s="182" t="e">
        <f>NA()</f>
        <v>#N/A</v>
      </c>
      <c r="F50" s="182">
        <f>IF(ISNUMBER('実質公債費比率（分子）の構造'!L$53),'実質公債費比率（分子）の構造'!L$53,NA())</f>
        <v>919</v>
      </c>
      <c r="G50" s="182" t="e">
        <f>NA()</f>
        <v>#N/A</v>
      </c>
      <c r="H50" s="182" t="e">
        <f>NA()</f>
        <v>#N/A</v>
      </c>
      <c r="I50" s="182">
        <f>IF(ISNUMBER('実質公債費比率（分子）の構造'!M$53),'実質公債費比率（分子）の構造'!M$53,NA())</f>
        <v>902</v>
      </c>
      <c r="J50" s="182" t="e">
        <f>NA()</f>
        <v>#N/A</v>
      </c>
      <c r="K50" s="182" t="e">
        <f>NA()</f>
        <v>#N/A</v>
      </c>
      <c r="L50" s="182">
        <f>IF(ISNUMBER('実質公債費比率（分子）の構造'!N$53),'実質公債費比率（分子）の構造'!N$53,NA())</f>
        <v>878</v>
      </c>
      <c r="M50" s="182" t="e">
        <f>NA()</f>
        <v>#N/A</v>
      </c>
      <c r="N50" s="182" t="e">
        <f>NA()</f>
        <v>#N/A</v>
      </c>
      <c r="O50" s="182">
        <f>IF(ISNUMBER('実質公債費比率（分子）の構造'!O$53),'実質公債費比率（分子）の構造'!O$53,NA())</f>
        <v>936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22744</v>
      </c>
      <c r="E56" s="181"/>
      <c r="F56" s="181"/>
      <c r="G56" s="181">
        <f>'将来負担比率（分子）の構造'!J$52</f>
        <v>22287</v>
      </c>
      <c r="H56" s="181"/>
      <c r="I56" s="181"/>
      <c r="J56" s="181">
        <f>'将来負担比率（分子）の構造'!K$52</f>
        <v>22226</v>
      </c>
      <c r="K56" s="181"/>
      <c r="L56" s="181"/>
      <c r="M56" s="181">
        <f>'将来負担比率（分子）の構造'!L$52</f>
        <v>22015</v>
      </c>
      <c r="N56" s="181"/>
      <c r="O56" s="181"/>
      <c r="P56" s="181">
        <f>'将来負担比率（分子）の構造'!M$52</f>
        <v>21717</v>
      </c>
    </row>
    <row r="57" spans="1:16" x14ac:dyDescent="0.15">
      <c r="A57" s="181" t="s">
        <v>42</v>
      </c>
      <c r="B57" s="181"/>
      <c r="C57" s="181"/>
      <c r="D57" s="181">
        <f>'将来負担比率（分子）の構造'!I$51</f>
        <v>4799</v>
      </c>
      <c r="E57" s="181"/>
      <c r="F57" s="181"/>
      <c r="G57" s="181">
        <f>'将来負担比率（分子）の構造'!J$51</f>
        <v>4651</v>
      </c>
      <c r="H57" s="181"/>
      <c r="I57" s="181"/>
      <c r="J57" s="181">
        <f>'将来負担比率（分子）の構造'!K$51</f>
        <v>4428</v>
      </c>
      <c r="K57" s="181"/>
      <c r="L57" s="181"/>
      <c r="M57" s="181">
        <f>'将来負担比率（分子）の構造'!L$51</f>
        <v>4088</v>
      </c>
      <c r="N57" s="181"/>
      <c r="O57" s="181"/>
      <c r="P57" s="181">
        <f>'将来負担比率（分子）の構造'!M$51</f>
        <v>3910</v>
      </c>
    </row>
    <row r="58" spans="1:16" x14ac:dyDescent="0.15">
      <c r="A58" s="181" t="s">
        <v>41</v>
      </c>
      <c r="B58" s="181"/>
      <c r="C58" s="181"/>
      <c r="D58" s="181">
        <f>'将来負担比率（分子）の構造'!I$50</f>
        <v>3880</v>
      </c>
      <c r="E58" s="181"/>
      <c r="F58" s="181"/>
      <c r="G58" s="181">
        <f>'将来負担比率（分子）の構造'!J$50</f>
        <v>4455</v>
      </c>
      <c r="H58" s="181"/>
      <c r="I58" s="181"/>
      <c r="J58" s="181">
        <f>'将来負担比率（分子）の構造'!K$50</f>
        <v>5091</v>
      </c>
      <c r="K58" s="181"/>
      <c r="L58" s="181"/>
      <c r="M58" s="181">
        <f>'将来負担比率（分子）の構造'!L$50</f>
        <v>4375</v>
      </c>
      <c r="N58" s="181"/>
      <c r="O58" s="181"/>
      <c r="P58" s="181">
        <f>'将来負担比率（分子）の構造'!M$50</f>
        <v>3801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263</v>
      </c>
      <c r="C61" s="181"/>
      <c r="D61" s="181"/>
      <c r="E61" s="181">
        <f>'将来負担比率（分子）の構造'!J$46</f>
        <v>303</v>
      </c>
      <c r="F61" s="181"/>
      <c r="G61" s="181"/>
      <c r="H61" s="181">
        <f>'将来負担比率（分子）の構造'!K$46</f>
        <v>273</v>
      </c>
      <c r="I61" s="181"/>
      <c r="J61" s="181"/>
      <c r="K61" s="181">
        <f>'将来負担比率（分子）の構造'!L$46</f>
        <v>288</v>
      </c>
      <c r="L61" s="181"/>
      <c r="M61" s="181"/>
      <c r="N61" s="181">
        <f>'将来負担比率（分子）の構造'!M$46</f>
        <v>475</v>
      </c>
      <c r="O61" s="181"/>
      <c r="P61" s="181"/>
    </row>
    <row r="62" spans="1:16" x14ac:dyDescent="0.15">
      <c r="A62" s="181" t="s">
        <v>35</v>
      </c>
      <c r="B62" s="181">
        <f>'将来負担比率（分子）の構造'!I$45</f>
        <v>4015</v>
      </c>
      <c r="C62" s="181"/>
      <c r="D62" s="181"/>
      <c r="E62" s="181">
        <f>'将来負担比率（分子）の構造'!J$45</f>
        <v>4083</v>
      </c>
      <c r="F62" s="181"/>
      <c r="G62" s="181"/>
      <c r="H62" s="181">
        <f>'将来負担比率（分子）の構造'!K$45</f>
        <v>4054</v>
      </c>
      <c r="I62" s="181"/>
      <c r="J62" s="181"/>
      <c r="K62" s="181">
        <f>'将来負担比率（分子）の構造'!L$45</f>
        <v>3819</v>
      </c>
      <c r="L62" s="181"/>
      <c r="M62" s="181"/>
      <c r="N62" s="181">
        <f>'将来負担比率（分子）の構造'!M$45</f>
        <v>3793</v>
      </c>
      <c r="O62" s="181"/>
      <c r="P62" s="181"/>
    </row>
    <row r="63" spans="1:16" x14ac:dyDescent="0.15">
      <c r="A63" s="181" t="s">
        <v>34</v>
      </c>
      <c r="B63" s="181">
        <f>'将来負担比率（分子）の構造'!I$44</f>
        <v>209</v>
      </c>
      <c r="C63" s="181"/>
      <c r="D63" s="181"/>
      <c r="E63" s="181">
        <f>'将来負担比率（分子）の構造'!J$44</f>
        <v>198</v>
      </c>
      <c r="F63" s="181"/>
      <c r="G63" s="181"/>
      <c r="H63" s="181">
        <f>'将来負担比率（分子）の構造'!K$44</f>
        <v>178</v>
      </c>
      <c r="I63" s="181"/>
      <c r="J63" s="181"/>
      <c r="K63" s="181">
        <f>'将来負担比率（分子）の構造'!L$44</f>
        <v>155</v>
      </c>
      <c r="L63" s="181"/>
      <c r="M63" s="181"/>
      <c r="N63" s="181">
        <f>'将来負担比率（分子）の構造'!M$44</f>
        <v>132</v>
      </c>
      <c r="O63" s="181"/>
      <c r="P63" s="181"/>
    </row>
    <row r="64" spans="1:16" x14ac:dyDescent="0.15">
      <c r="A64" s="181" t="s">
        <v>33</v>
      </c>
      <c r="B64" s="181">
        <f>'将来負担比率（分子）の構造'!I$43</f>
        <v>8494</v>
      </c>
      <c r="C64" s="181"/>
      <c r="D64" s="181"/>
      <c r="E64" s="181">
        <f>'将来負担比率（分子）の構造'!J$43</f>
        <v>8072</v>
      </c>
      <c r="F64" s="181"/>
      <c r="G64" s="181"/>
      <c r="H64" s="181">
        <f>'将来負担比率（分子）の構造'!K$43</f>
        <v>7627</v>
      </c>
      <c r="I64" s="181"/>
      <c r="J64" s="181"/>
      <c r="K64" s="181">
        <f>'将来負担比率（分子）の構造'!L$43</f>
        <v>7151</v>
      </c>
      <c r="L64" s="181"/>
      <c r="M64" s="181"/>
      <c r="N64" s="181">
        <f>'将来負担比率（分子）の構造'!M$43</f>
        <v>6838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27484</v>
      </c>
      <c r="C66" s="181"/>
      <c r="D66" s="181"/>
      <c r="E66" s="181">
        <f>'将来負担比率（分子）の構造'!J$41</f>
        <v>27223</v>
      </c>
      <c r="F66" s="181"/>
      <c r="G66" s="181"/>
      <c r="H66" s="181">
        <f>'将来負担比率（分子）の構造'!K$41</f>
        <v>26594</v>
      </c>
      <c r="I66" s="181"/>
      <c r="J66" s="181"/>
      <c r="K66" s="181">
        <f>'将来負担比率（分子）の構造'!L$41</f>
        <v>25762</v>
      </c>
      <c r="L66" s="181"/>
      <c r="M66" s="181"/>
      <c r="N66" s="181">
        <f>'将来負担比率（分子）の構造'!M$41</f>
        <v>25311</v>
      </c>
      <c r="O66" s="181"/>
      <c r="P66" s="181"/>
    </row>
    <row r="67" spans="1:16" x14ac:dyDescent="0.15">
      <c r="A67" s="181" t="s">
        <v>75</v>
      </c>
      <c r="B67" s="181" t="e">
        <f>NA()</f>
        <v>#N/A</v>
      </c>
      <c r="C67" s="181">
        <f>IF(ISNUMBER('将来負担比率（分子）の構造'!I$53), IF('将来負担比率（分子）の構造'!I$53 &lt; 0, 0, '将来負担比率（分子）の構造'!I$53), NA())</f>
        <v>9041</v>
      </c>
      <c r="D67" s="181" t="e">
        <f>NA()</f>
        <v>#N/A</v>
      </c>
      <c r="E67" s="181" t="e">
        <f>NA()</f>
        <v>#N/A</v>
      </c>
      <c r="F67" s="181">
        <f>IF(ISNUMBER('将来負担比率（分子）の構造'!J$53), IF('将来負担比率（分子）の構造'!J$53 &lt; 0, 0, '将来負担比率（分子）の構造'!J$53), NA())</f>
        <v>8487</v>
      </c>
      <c r="G67" s="181" t="e">
        <f>NA()</f>
        <v>#N/A</v>
      </c>
      <c r="H67" s="181" t="e">
        <f>NA()</f>
        <v>#N/A</v>
      </c>
      <c r="I67" s="181">
        <f>IF(ISNUMBER('将来負担比率（分子）の構造'!K$53), IF('将来負担比率（分子）の構造'!K$53 &lt; 0, 0, '将来負担比率（分子）の構造'!K$53), NA())</f>
        <v>6981</v>
      </c>
      <c r="J67" s="181" t="e">
        <f>NA()</f>
        <v>#N/A</v>
      </c>
      <c r="K67" s="181" t="e">
        <f>NA()</f>
        <v>#N/A</v>
      </c>
      <c r="L67" s="181">
        <f>IF(ISNUMBER('将来負担比率（分子）の構造'!L$53), IF('将来負担比率（分子）の構造'!L$53 &lt; 0, 0, '将来負担比率（分子）の構造'!L$53), NA())</f>
        <v>6696</v>
      </c>
      <c r="M67" s="181" t="e">
        <f>NA()</f>
        <v>#N/A</v>
      </c>
      <c r="N67" s="181" t="e">
        <f>NA()</f>
        <v>#N/A</v>
      </c>
      <c r="O67" s="181">
        <f>IF(ISNUMBER('将来負担比率（分子）の構造'!M$53), IF('将来負担比率（分子）の構造'!M$53 &lt; 0, 0, '将来負担比率（分子）の構造'!M$53), NA())</f>
        <v>7121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4049</v>
      </c>
      <c r="C72" s="185">
        <f>基金残高に係る経年分析!G55</f>
        <v>3163</v>
      </c>
      <c r="D72" s="185">
        <f>基金残高に係る経年分析!H55</f>
        <v>2727</v>
      </c>
    </row>
    <row r="73" spans="1:16" x14ac:dyDescent="0.15">
      <c r="A73" s="184" t="s">
        <v>78</v>
      </c>
      <c r="B73" s="185">
        <f>基金残高に係る経年分析!F56</f>
        <v>3</v>
      </c>
      <c r="C73" s="185">
        <f>基金残高に係る経年分析!G56</f>
        <v>3</v>
      </c>
      <c r="D73" s="185">
        <f>基金残高に係る経年分析!H56</f>
        <v>3</v>
      </c>
    </row>
    <row r="74" spans="1:16" x14ac:dyDescent="0.15">
      <c r="A74" s="184" t="s">
        <v>79</v>
      </c>
      <c r="B74" s="185">
        <f>基金残高に係る経年分析!F57</f>
        <v>350</v>
      </c>
      <c r="C74" s="185">
        <f>基金残高に係る経年分析!G57</f>
        <v>457</v>
      </c>
      <c r="D74" s="185">
        <f>基金残高に係る経年分析!H57</f>
        <v>246</v>
      </c>
    </row>
  </sheetData>
  <sheetProtection algorithmName="SHA-512" hashValue="uUyUEhKQlVcLndCyxMbGyy6/DSOhBQGHCsWl75URIkicLjd60ECRSBuhgTQIUPUmW2DHakpiURBKr0312UXglA==" saltValue="O+9Dt9zPzIS7hZ8RyeQs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5232894</v>
      </c>
      <c r="S5" s="696"/>
      <c r="T5" s="696"/>
      <c r="U5" s="696"/>
      <c r="V5" s="696"/>
      <c r="W5" s="696"/>
      <c r="X5" s="696"/>
      <c r="Y5" s="739"/>
      <c r="Z5" s="757">
        <v>23.9</v>
      </c>
      <c r="AA5" s="757"/>
      <c r="AB5" s="757"/>
      <c r="AC5" s="757"/>
      <c r="AD5" s="758">
        <v>4866312</v>
      </c>
      <c r="AE5" s="758"/>
      <c r="AF5" s="758"/>
      <c r="AG5" s="758"/>
      <c r="AH5" s="758"/>
      <c r="AI5" s="758"/>
      <c r="AJ5" s="758"/>
      <c r="AK5" s="758"/>
      <c r="AL5" s="740">
        <v>43.2</v>
      </c>
      <c r="AM5" s="711"/>
      <c r="AN5" s="711"/>
      <c r="AO5" s="741"/>
      <c r="AP5" s="706" t="s">
        <v>229</v>
      </c>
      <c r="AQ5" s="707"/>
      <c r="AR5" s="707"/>
      <c r="AS5" s="707"/>
      <c r="AT5" s="707"/>
      <c r="AU5" s="707"/>
      <c r="AV5" s="707"/>
      <c r="AW5" s="707"/>
      <c r="AX5" s="707"/>
      <c r="AY5" s="707"/>
      <c r="AZ5" s="707"/>
      <c r="BA5" s="707"/>
      <c r="BB5" s="707"/>
      <c r="BC5" s="707"/>
      <c r="BD5" s="707"/>
      <c r="BE5" s="707"/>
      <c r="BF5" s="708"/>
      <c r="BG5" s="640">
        <v>4866249</v>
      </c>
      <c r="BH5" s="641"/>
      <c r="BI5" s="641"/>
      <c r="BJ5" s="641"/>
      <c r="BK5" s="641"/>
      <c r="BL5" s="641"/>
      <c r="BM5" s="641"/>
      <c r="BN5" s="642"/>
      <c r="BO5" s="677">
        <v>93</v>
      </c>
      <c r="BP5" s="677"/>
      <c r="BQ5" s="677"/>
      <c r="BR5" s="677"/>
      <c r="BS5" s="678">
        <v>73246</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160263</v>
      </c>
      <c r="S6" s="641"/>
      <c r="T6" s="641"/>
      <c r="U6" s="641"/>
      <c r="V6" s="641"/>
      <c r="W6" s="641"/>
      <c r="X6" s="641"/>
      <c r="Y6" s="642"/>
      <c r="Z6" s="677">
        <v>0.7</v>
      </c>
      <c r="AA6" s="677"/>
      <c r="AB6" s="677"/>
      <c r="AC6" s="677"/>
      <c r="AD6" s="678">
        <v>160263</v>
      </c>
      <c r="AE6" s="678"/>
      <c r="AF6" s="678"/>
      <c r="AG6" s="678"/>
      <c r="AH6" s="678"/>
      <c r="AI6" s="678"/>
      <c r="AJ6" s="678"/>
      <c r="AK6" s="678"/>
      <c r="AL6" s="643">
        <v>1.4</v>
      </c>
      <c r="AM6" s="644"/>
      <c r="AN6" s="644"/>
      <c r="AO6" s="679"/>
      <c r="AP6" s="637" t="s">
        <v>234</v>
      </c>
      <c r="AQ6" s="638"/>
      <c r="AR6" s="638"/>
      <c r="AS6" s="638"/>
      <c r="AT6" s="638"/>
      <c r="AU6" s="638"/>
      <c r="AV6" s="638"/>
      <c r="AW6" s="638"/>
      <c r="AX6" s="638"/>
      <c r="AY6" s="638"/>
      <c r="AZ6" s="638"/>
      <c r="BA6" s="638"/>
      <c r="BB6" s="638"/>
      <c r="BC6" s="638"/>
      <c r="BD6" s="638"/>
      <c r="BE6" s="638"/>
      <c r="BF6" s="639"/>
      <c r="BG6" s="640">
        <v>4866249</v>
      </c>
      <c r="BH6" s="641"/>
      <c r="BI6" s="641"/>
      <c r="BJ6" s="641"/>
      <c r="BK6" s="641"/>
      <c r="BL6" s="641"/>
      <c r="BM6" s="641"/>
      <c r="BN6" s="642"/>
      <c r="BO6" s="677">
        <v>93</v>
      </c>
      <c r="BP6" s="677"/>
      <c r="BQ6" s="677"/>
      <c r="BR6" s="677"/>
      <c r="BS6" s="678">
        <v>73246</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222034</v>
      </c>
      <c r="CS6" s="641"/>
      <c r="CT6" s="641"/>
      <c r="CU6" s="641"/>
      <c r="CV6" s="641"/>
      <c r="CW6" s="641"/>
      <c r="CX6" s="641"/>
      <c r="CY6" s="642"/>
      <c r="CZ6" s="740">
        <v>1.1000000000000001</v>
      </c>
      <c r="DA6" s="711"/>
      <c r="DB6" s="711"/>
      <c r="DC6" s="743"/>
      <c r="DD6" s="646" t="s">
        <v>175</v>
      </c>
      <c r="DE6" s="641"/>
      <c r="DF6" s="641"/>
      <c r="DG6" s="641"/>
      <c r="DH6" s="641"/>
      <c r="DI6" s="641"/>
      <c r="DJ6" s="641"/>
      <c r="DK6" s="641"/>
      <c r="DL6" s="641"/>
      <c r="DM6" s="641"/>
      <c r="DN6" s="641"/>
      <c r="DO6" s="641"/>
      <c r="DP6" s="642"/>
      <c r="DQ6" s="646">
        <v>221554</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4659</v>
      </c>
      <c r="S7" s="641"/>
      <c r="T7" s="641"/>
      <c r="U7" s="641"/>
      <c r="V7" s="641"/>
      <c r="W7" s="641"/>
      <c r="X7" s="641"/>
      <c r="Y7" s="642"/>
      <c r="Z7" s="677">
        <v>0</v>
      </c>
      <c r="AA7" s="677"/>
      <c r="AB7" s="677"/>
      <c r="AC7" s="677"/>
      <c r="AD7" s="678">
        <v>4659</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2195945</v>
      </c>
      <c r="BH7" s="641"/>
      <c r="BI7" s="641"/>
      <c r="BJ7" s="641"/>
      <c r="BK7" s="641"/>
      <c r="BL7" s="641"/>
      <c r="BM7" s="641"/>
      <c r="BN7" s="642"/>
      <c r="BO7" s="677">
        <v>42</v>
      </c>
      <c r="BP7" s="677"/>
      <c r="BQ7" s="677"/>
      <c r="BR7" s="677"/>
      <c r="BS7" s="678">
        <v>73246</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1954022</v>
      </c>
      <c r="CS7" s="641"/>
      <c r="CT7" s="641"/>
      <c r="CU7" s="641"/>
      <c r="CV7" s="641"/>
      <c r="CW7" s="641"/>
      <c r="CX7" s="641"/>
      <c r="CY7" s="642"/>
      <c r="CZ7" s="677">
        <v>9.5</v>
      </c>
      <c r="DA7" s="677"/>
      <c r="DB7" s="677"/>
      <c r="DC7" s="677"/>
      <c r="DD7" s="646">
        <v>210324</v>
      </c>
      <c r="DE7" s="641"/>
      <c r="DF7" s="641"/>
      <c r="DG7" s="641"/>
      <c r="DH7" s="641"/>
      <c r="DI7" s="641"/>
      <c r="DJ7" s="641"/>
      <c r="DK7" s="641"/>
      <c r="DL7" s="641"/>
      <c r="DM7" s="641"/>
      <c r="DN7" s="641"/>
      <c r="DO7" s="641"/>
      <c r="DP7" s="642"/>
      <c r="DQ7" s="646">
        <v>1501912</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20300</v>
      </c>
      <c r="S8" s="641"/>
      <c r="T8" s="641"/>
      <c r="U8" s="641"/>
      <c r="V8" s="641"/>
      <c r="W8" s="641"/>
      <c r="X8" s="641"/>
      <c r="Y8" s="642"/>
      <c r="Z8" s="677">
        <v>0.1</v>
      </c>
      <c r="AA8" s="677"/>
      <c r="AB8" s="677"/>
      <c r="AC8" s="677"/>
      <c r="AD8" s="678">
        <v>20300</v>
      </c>
      <c r="AE8" s="678"/>
      <c r="AF8" s="678"/>
      <c r="AG8" s="678"/>
      <c r="AH8" s="678"/>
      <c r="AI8" s="678"/>
      <c r="AJ8" s="678"/>
      <c r="AK8" s="678"/>
      <c r="AL8" s="643">
        <v>0.2</v>
      </c>
      <c r="AM8" s="644"/>
      <c r="AN8" s="644"/>
      <c r="AO8" s="679"/>
      <c r="AP8" s="637" t="s">
        <v>240</v>
      </c>
      <c r="AQ8" s="638"/>
      <c r="AR8" s="638"/>
      <c r="AS8" s="638"/>
      <c r="AT8" s="638"/>
      <c r="AU8" s="638"/>
      <c r="AV8" s="638"/>
      <c r="AW8" s="638"/>
      <c r="AX8" s="638"/>
      <c r="AY8" s="638"/>
      <c r="AZ8" s="638"/>
      <c r="BA8" s="638"/>
      <c r="BB8" s="638"/>
      <c r="BC8" s="638"/>
      <c r="BD8" s="638"/>
      <c r="BE8" s="638"/>
      <c r="BF8" s="639"/>
      <c r="BG8" s="640">
        <v>67928</v>
      </c>
      <c r="BH8" s="641"/>
      <c r="BI8" s="641"/>
      <c r="BJ8" s="641"/>
      <c r="BK8" s="641"/>
      <c r="BL8" s="641"/>
      <c r="BM8" s="641"/>
      <c r="BN8" s="642"/>
      <c r="BO8" s="677">
        <v>1.3</v>
      </c>
      <c r="BP8" s="677"/>
      <c r="BQ8" s="677"/>
      <c r="BR8" s="677"/>
      <c r="BS8" s="646" t="s">
        <v>241</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7035339</v>
      </c>
      <c r="CS8" s="641"/>
      <c r="CT8" s="641"/>
      <c r="CU8" s="641"/>
      <c r="CV8" s="641"/>
      <c r="CW8" s="641"/>
      <c r="CX8" s="641"/>
      <c r="CY8" s="642"/>
      <c r="CZ8" s="677">
        <v>34.299999999999997</v>
      </c>
      <c r="DA8" s="677"/>
      <c r="DB8" s="677"/>
      <c r="DC8" s="677"/>
      <c r="DD8" s="646">
        <v>315883</v>
      </c>
      <c r="DE8" s="641"/>
      <c r="DF8" s="641"/>
      <c r="DG8" s="641"/>
      <c r="DH8" s="641"/>
      <c r="DI8" s="641"/>
      <c r="DJ8" s="641"/>
      <c r="DK8" s="641"/>
      <c r="DL8" s="641"/>
      <c r="DM8" s="641"/>
      <c r="DN8" s="641"/>
      <c r="DO8" s="641"/>
      <c r="DP8" s="642"/>
      <c r="DQ8" s="646">
        <v>3720461</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10656</v>
      </c>
      <c r="S9" s="641"/>
      <c r="T9" s="641"/>
      <c r="U9" s="641"/>
      <c r="V9" s="641"/>
      <c r="W9" s="641"/>
      <c r="X9" s="641"/>
      <c r="Y9" s="642"/>
      <c r="Z9" s="677">
        <v>0</v>
      </c>
      <c r="AA9" s="677"/>
      <c r="AB9" s="677"/>
      <c r="AC9" s="677"/>
      <c r="AD9" s="678">
        <v>10656</v>
      </c>
      <c r="AE9" s="678"/>
      <c r="AF9" s="678"/>
      <c r="AG9" s="678"/>
      <c r="AH9" s="678"/>
      <c r="AI9" s="678"/>
      <c r="AJ9" s="678"/>
      <c r="AK9" s="678"/>
      <c r="AL9" s="643">
        <v>0.1</v>
      </c>
      <c r="AM9" s="644"/>
      <c r="AN9" s="644"/>
      <c r="AO9" s="679"/>
      <c r="AP9" s="637" t="s">
        <v>244</v>
      </c>
      <c r="AQ9" s="638"/>
      <c r="AR9" s="638"/>
      <c r="AS9" s="638"/>
      <c r="AT9" s="638"/>
      <c r="AU9" s="638"/>
      <c r="AV9" s="638"/>
      <c r="AW9" s="638"/>
      <c r="AX9" s="638"/>
      <c r="AY9" s="638"/>
      <c r="AZ9" s="638"/>
      <c r="BA9" s="638"/>
      <c r="BB9" s="638"/>
      <c r="BC9" s="638"/>
      <c r="BD9" s="638"/>
      <c r="BE9" s="638"/>
      <c r="BF9" s="639"/>
      <c r="BG9" s="640">
        <v>1641243</v>
      </c>
      <c r="BH9" s="641"/>
      <c r="BI9" s="641"/>
      <c r="BJ9" s="641"/>
      <c r="BK9" s="641"/>
      <c r="BL9" s="641"/>
      <c r="BM9" s="641"/>
      <c r="BN9" s="642"/>
      <c r="BO9" s="677">
        <v>31.4</v>
      </c>
      <c r="BP9" s="677"/>
      <c r="BQ9" s="677"/>
      <c r="BR9" s="677"/>
      <c r="BS9" s="646" t="s">
        <v>175</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2006026</v>
      </c>
      <c r="CS9" s="641"/>
      <c r="CT9" s="641"/>
      <c r="CU9" s="641"/>
      <c r="CV9" s="641"/>
      <c r="CW9" s="641"/>
      <c r="CX9" s="641"/>
      <c r="CY9" s="642"/>
      <c r="CZ9" s="677">
        <v>9.8000000000000007</v>
      </c>
      <c r="DA9" s="677"/>
      <c r="DB9" s="677"/>
      <c r="DC9" s="677"/>
      <c r="DD9" s="646">
        <v>169563</v>
      </c>
      <c r="DE9" s="641"/>
      <c r="DF9" s="641"/>
      <c r="DG9" s="641"/>
      <c r="DH9" s="641"/>
      <c r="DI9" s="641"/>
      <c r="DJ9" s="641"/>
      <c r="DK9" s="641"/>
      <c r="DL9" s="641"/>
      <c r="DM9" s="641"/>
      <c r="DN9" s="641"/>
      <c r="DO9" s="641"/>
      <c r="DP9" s="642"/>
      <c r="DQ9" s="646">
        <v>1785029</v>
      </c>
      <c r="DR9" s="641"/>
      <c r="DS9" s="641"/>
      <c r="DT9" s="641"/>
      <c r="DU9" s="641"/>
      <c r="DV9" s="641"/>
      <c r="DW9" s="641"/>
      <c r="DX9" s="641"/>
      <c r="DY9" s="641"/>
      <c r="DZ9" s="641"/>
      <c r="EA9" s="641"/>
      <c r="EB9" s="641"/>
      <c r="EC9" s="684"/>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241</v>
      </c>
      <c r="S10" s="641"/>
      <c r="T10" s="641"/>
      <c r="U10" s="641"/>
      <c r="V10" s="641"/>
      <c r="W10" s="641"/>
      <c r="X10" s="641"/>
      <c r="Y10" s="642"/>
      <c r="Z10" s="677" t="s">
        <v>175</v>
      </c>
      <c r="AA10" s="677"/>
      <c r="AB10" s="677"/>
      <c r="AC10" s="677"/>
      <c r="AD10" s="678" t="s">
        <v>175</v>
      </c>
      <c r="AE10" s="678"/>
      <c r="AF10" s="678"/>
      <c r="AG10" s="678"/>
      <c r="AH10" s="678"/>
      <c r="AI10" s="678"/>
      <c r="AJ10" s="678"/>
      <c r="AK10" s="678"/>
      <c r="AL10" s="643" t="s">
        <v>175</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119506</v>
      </c>
      <c r="BH10" s="641"/>
      <c r="BI10" s="641"/>
      <c r="BJ10" s="641"/>
      <c r="BK10" s="641"/>
      <c r="BL10" s="641"/>
      <c r="BM10" s="641"/>
      <c r="BN10" s="642"/>
      <c r="BO10" s="677">
        <v>2.2999999999999998</v>
      </c>
      <c r="BP10" s="677"/>
      <c r="BQ10" s="677"/>
      <c r="BR10" s="677"/>
      <c r="BS10" s="646" t="s">
        <v>175</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47393</v>
      </c>
      <c r="CS10" s="641"/>
      <c r="CT10" s="641"/>
      <c r="CU10" s="641"/>
      <c r="CV10" s="641"/>
      <c r="CW10" s="641"/>
      <c r="CX10" s="641"/>
      <c r="CY10" s="642"/>
      <c r="CZ10" s="677">
        <v>0.2</v>
      </c>
      <c r="DA10" s="677"/>
      <c r="DB10" s="677"/>
      <c r="DC10" s="677"/>
      <c r="DD10" s="646" t="s">
        <v>175</v>
      </c>
      <c r="DE10" s="641"/>
      <c r="DF10" s="641"/>
      <c r="DG10" s="641"/>
      <c r="DH10" s="641"/>
      <c r="DI10" s="641"/>
      <c r="DJ10" s="641"/>
      <c r="DK10" s="641"/>
      <c r="DL10" s="641"/>
      <c r="DM10" s="641"/>
      <c r="DN10" s="641"/>
      <c r="DO10" s="641"/>
      <c r="DP10" s="642"/>
      <c r="DQ10" s="646">
        <v>17145</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730865</v>
      </c>
      <c r="S11" s="641"/>
      <c r="T11" s="641"/>
      <c r="U11" s="641"/>
      <c r="V11" s="641"/>
      <c r="W11" s="641"/>
      <c r="X11" s="641"/>
      <c r="Y11" s="642"/>
      <c r="Z11" s="643">
        <v>3.3</v>
      </c>
      <c r="AA11" s="644"/>
      <c r="AB11" s="644"/>
      <c r="AC11" s="645"/>
      <c r="AD11" s="646">
        <v>730865</v>
      </c>
      <c r="AE11" s="641"/>
      <c r="AF11" s="641"/>
      <c r="AG11" s="641"/>
      <c r="AH11" s="641"/>
      <c r="AI11" s="641"/>
      <c r="AJ11" s="641"/>
      <c r="AK11" s="642"/>
      <c r="AL11" s="643">
        <v>6.5</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367268</v>
      </c>
      <c r="BH11" s="641"/>
      <c r="BI11" s="641"/>
      <c r="BJ11" s="641"/>
      <c r="BK11" s="641"/>
      <c r="BL11" s="641"/>
      <c r="BM11" s="641"/>
      <c r="BN11" s="642"/>
      <c r="BO11" s="677">
        <v>7</v>
      </c>
      <c r="BP11" s="677"/>
      <c r="BQ11" s="677"/>
      <c r="BR11" s="677"/>
      <c r="BS11" s="646">
        <v>73246</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299093</v>
      </c>
      <c r="CS11" s="641"/>
      <c r="CT11" s="641"/>
      <c r="CU11" s="641"/>
      <c r="CV11" s="641"/>
      <c r="CW11" s="641"/>
      <c r="CX11" s="641"/>
      <c r="CY11" s="642"/>
      <c r="CZ11" s="677">
        <v>1.5</v>
      </c>
      <c r="DA11" s="677"/>
      <c r="DB11" s="677"/>
      <c r="DC11" s="677"/>
      <c r="DD11" s="646">
        <v>51971</v>
      </c>
      <c r="DE11" s="641"/>
      <c r="DF11" s="641"/>
      <c r="DG11" s="641"/>
      <c r="DH11" s="641"/>
      <c r="DI11" s="641"/>
      <c r="DJ11" s="641"/>
      <c r="DK11" s="641"/>
      <c r="DL11" s="641"/>
      <c r="DM11" s="641"/>
      <c r="DN11" s="641"/>
      <c r="DO11" s="641"/>
      <c r="DP11" s="642"/>
      <c r="DQ11" s="646">
        <v>186512</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175</v>
      </c>
      <c r="S12" s="641"/>
      <c r="T12" s="641"/>
      <c r="U12" s="641"/>
      <c r="V12" s="641"/>
      <c r="W12" s="641"/>
      <c r="X12" s="641"/>
      <c r="Y12" s="642"/>
      <c r="Z12" s="677" t="s">
        <v>175</v>
      </c>
      <c r="AA12" s="677"/>
      <c r="AB12" s="677"/>
      <c r="AC12" s="677"/>
      <c r="AD12" s="678" t="s">
        <v>241</v>
      </c>
      <c r="AE12" s="678"/>
      <c r="AF12" s="678"/>
      <c r="AG12" s="678"/>
      <c r="AH12" s="678"/>
      <c r="AI12" s="678"/>
      <c r="AJ12" s="678"/>
      <c r="AK12" s="678"/>
      <c r="AL12" s="643" t="s">
        <v>175</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2285029</v>
      </c>
      <c r="BH12" s="641"/>
      <c r="BI12" s="641"/>
      <c r="BJ12" s="641"/>
      <c r="BK12" s="641"/>
      <c r="BL12" s="641"/>
      <c r="BM12" s="641"/>
      <c r="BN12" s="642"/>
      <c r="BO12" s="677">
        <v>43.7</v>
      </c>
      <c r="BP12" s="677"/>
      <c r="BQ12" s="677"/>
      <c r="BR12" s="677"/>
      <c r="BS12" s="646" t="s">
        <v>175</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625308</v>
      </c>
      <c r="CS12" s="641"/>
      <c r="CT12" s="641"/>
      <c r="CU12" s="641"/>
      <c r="CV12" s="641"/>
      <c r="CW12" s="641"/>
      <c r="CX12" s="641"/>
      <c r="CY12" s="642"/>
      <c r="CZ12" s="677">
        <v>3</v>
      </c>
      <c r="DA12" s="677"/>
      <c r="DB12" s="677"/>
      <c r="DC12" s="677"/>
      <c r="DD12" s="646">
        <v>41510</v>
      </c>
      <c r="DE12" s="641"/>
      <c r="DF12" s="641"/>
      <c r="DG12" s="641"/>
      <c r="DH12" s="641"/>
      <c r="DI12" s="641"/>
      <c r="DJ12" s="641"/>
      <c r="DK12" s="641"/>
      <c r="DL12" s="641"/>
      <c r="DM12" s="641"/>
      <c r="DN12" s="641"/>
      <c r="DO12" s="641"/>
      <c r="DP12" s="642"/>
      <c r="DQ12" s="646">
        <v>245470</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241</v>
      </c>
      <c r="S13" s="641"/>
      <c r="T13" s="641"/>
      <c r="U13" s="641"/>
      <c r="V13" s="641"/>
      <c r="W13" s="641"/>
      <c r="X13" s="641"/>
      <c r="Y13" s="642"/>
      <c r="Z13" s="677" t="s">
        <v>241</v>
      </c>
      <c r="AA13" s="677"/>
      <c r="AB13" s="677"/>
      <c r="AC13" s="677"/>
      <c r="AD13" s="678" t="s">
        <v>175</v>
      </c>
      <c r="AE13" s="678"/>
      <c r="AF13" s="678"/>
      <c r="AG13" s="678"/>
      <c r="AH13" s="678"/>
      <c r="AI13" s="678"/>
      <c r="AJ13" s="678"/>
      <c r="AK13" s="678"/>
      <c r="AL13" s="643" t="s">
        <v>175</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2239130</v>
      </c>
      <c r="BH13" s="641"/>
      <c r="BI13" s="641"/>
      <c r="BJ13" s="641"/>
      <c r="BK13" s="641"/>
      <c r="BL13" s="641"/>
      <c r="BM13" s="641"/>
      <c r="BN13" s="642"/>
      <c r="BO13" s="677">
        <v>42.8</v>
      </c>
      <c r="BP13" s="677"/>
      <c r="BQ13" s="677"/>
      <c r="BR13" s="677"/>
      <c r="BS13" s="646" t="s">
        <v>241</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2235334</v>
      </c>
      <c r="CS13" s="641"/>
      <c r="CT13" s="641"/>
      <c r="CU13" s="641"/>
      <c r="CV13" s="641"/>
      <c r="CW13" s="641"/>
      <c r="CX13" s="641"/>
      <c r="CY13" s="642"/>
      <c r="CZ13" s="677">
        <v>10.9</v>
      </c>
      <c r="DA13" s="677"/>
      <c r="DB13" s="677"/>
      <c r="DC13" s="677"/>
      <c r="DD13" s="646">
        <v>943773</v>
      </c>
      <c r="DE13" s="641"/>
      <c r="DF13" s="641"/>
      <c r="DG13" s="641"/>
      <c r="DH13" s="641"/>
      <c r="DI13" s="641"/>
      <c r="DJ13" s="641"/>
      <c r="DK13" s="641"/>
      <c r="DL13" s="641"/>
      <c r="DM13" s="641"/>
      <c r="DN13" s="641"/>
      <c r="DO13" s="641"/>
      <c r="DP13" s="642"/>
      <c r="DQ13" s="646">
        <v>1315310</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29640</v>
      </c>
      <c r="S14" s="641"/>
      <c r="T14" s="641"/>
      <c r="U14" s="641"/>
      <c r="V14" s="641"/>
      <c r="W14" s="641"/>
      <c r="X14" s="641"/>
      <c r="Y14" s="642"/>
      <c r="Z14" s="677">
        <v>0.1</v>
      </c>
      <c r="AA14" s="677"/>
      <c r="AB14" s="677"/>
      <c r="AC14" s="677"/>
      <c r="AD14" s="678">
        <v>29640</v>
      </c>
      <c r="AE14" s="678"/>
      <c r="AF14" s="678"/>
      <c r="AG14" s="678"/>
      <c r="AH14" s="678"/>
      <c r="AI14" s="678"/>
      <c r="AJ14" s="678"/>
      <c r="AK14" s="678"/>
      <c r="AL14" s="643">
        <v>0.3</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141510</v>
      </c>
      <c r="BH14" s="641"/>
      <c r="BI14" s="641"/>
      <c r="BJ14" s="641"/>
      <c r="BK14" s="641"/>
      <c r="BL14" s="641"/>
      <c r="BM14" s="641"/>
      <c r="BN14" s="642"/>
      <c r="BO14" s="677">
        <v>2.7</v>
      </c>
      <c r="BP14" s="677"/>
      <c r="BQ14" s="677"/>
      <c r="BR14" s="677"/>
      <c r="BS14" s="646" t="s">
        <v>241</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772014</v>
      </c>
      <c r="CS14" s="641"/>
      <c r="CT14" s="641"/>
      <c r="CU14" s="641"/>
      <c r="CV14" s="641"/>
      <c r="CW14" s="641"/>
      <c r="CX14" s="641"/>
      <c r="CY14" s="642"/>
      <c r="CZ14" s="677">
        <v>3.8</v>
      </c>
      <c r="DA14" s="677"/>
      <c r="DB14" s="677"/>
      <c r="DC14" s="677"/>
      <c r="DD14" s="646">
        <v>20799</v>
      </c>
      <c r="DE14" s="641"/>
      <c r="DF14" s="641"/>
      <c r="DG14" s="641"/>
      <c r="DH14" s="641"/>
      <c r="DI14" s="641"/>
      <c r="DJ14" s="641"/>
      <c r="DK14" s="641"/>
      <c r="DL14" s="641"/>
      <c r="DM14" s="641"/>
      <c r="DN14" s="641"/>
      <c r="DO14" s="641"/>
      <c r="DP14" s="642"/>
      <c r="DQ14" s="646">
        <v>640638</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241</v>
      </c>
      <c r="S15" s="641"/>
      <c r="T15" s="641"/>
      <c r="U15" s="641"/>
      <c r="V15" s="641"/>
      <c r="W15" s="641"/>
      <c r="X15" s="641"/>
      <c r="Y15" s="642"/>
      <c r="Z15" s="677" t="s">
        <v>175</v>
      </c>
      <c r="AA15" s="677"/>
      <c r="AB15" s="677"/>
      <c r="AC15" s="677"/>
      <c r="AD15" s="678" t="s">
        <v>175</v>
      </c>
      <c r="AE15" s="678"/>
      <c r="AF15" s="678"/>
      <c r="AG15" s="678"/>
      <c r="AH15" s="678"/>
      <c r="AI15" s="678"/>
      <c r="AJ15" s="678"/>
      <c r="AK15" s="678"/>
      <c r="AL15" s="643" t="s">
        <v>175</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243765</v>
      </c>
      <c r="BH15" s="641"/>
      <c r="BI15" s="641"/>
      <c r="BJ15" s="641"/>
      <c r="BK15" s="641"/>
      <c r="BL15" s="641"/>
      <c r="BM15" s="641"/>
      <c r="BN15" s="642"/>
      <c r="BO15" s="677">
        <v>4.7</v>
      </c>
      <c r="BP15" s="677"/>
      <c r="BQ15" s="677"/>
      <c r="BR15" s="677"/>
      <c r="BS15" s="646" t="s">
        <v>263</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2116783</v>
      </c>
      <c r="CS15" s="641"/>
      <c r="CT15" s="641"/>
      <c r="CU15" s="641"/>
      <c r="CV15" s="641"/>
      <c r="CW15" s="641"/>
      <c r="CX15" s="641"/>
      <c r="CY15" s="642"/>
      <c r="CZ15" s="677">
        <v>10.3</v>
      </c>
      <c r="DA15" s="677"/>
      <c r="DB15" s="677"/>
      <c r="DC15" s="677"/>
      <c r="DD15" s="646">
        <v>822840</v>
      </c>
      <c r="DE15" s="641"/>
      <c r="DF15" s="641"/>
      <c r="DG15" s="641"/>
      <c r="DH15" s="641"/>
      <c r="DI15" s="641"/>
      <c r="DJ15" s="641"/>
      <c r="DK15" s="641"/>
      <c r="DL15" s="641"/>
      <c r="DM15" s="641"/>
      <c r="DN15" s="641"/>
      <c r="DO15" s="641"/>
      <c r="DP15" s="642"/>
      <c r="DQ15" s="646">
        <v>1149832</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8412</v>
      </c>
      <c r="S16" s="641"/>
      <c r="T16" s="641"/>
      <c r="U16" s="641"/>
      <c r="V16" s="641"/>
      <c r="W16" s="641"/>
      <c r="X16" s="641"/>
      <c r="Y16" s="642"/>
      <c r="Z16" s="677">
        <v>0</v>
      </c>
      <c r="AA16" s="677"/>
      <c r="AB16" s="677"/>
      <c r="AC16" s="677"/>
      <c r="AD16" s="678">
        <v>8412</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241</v>
      </c>
      <c r="BH16" s="641"/>
      <c r="BI16" s="641"/>
      <c r="BJ16" s="641"/>
      <c r="BK16" s="641"/>
      <c r="BL16" s="641"/>
      <c r="BM16" s="641"/>
      <c r="BN16" s="642"/>
      <c r="BO16" s="677" t="s">
        <v>241</v>
      </c>
      <c r="BP16" s="677"/>
      <c r="BQ16" s="677"/>
      <c r="BR16" s="677"/>
      <c r="BS16" s="646" t="s">
        <v>175</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610389</v>
      </c>
      <c r="CS16" s="641"/>
      <c r="CT16" s="641"/>
      <c r="CU16" s="641"/>
      <c r="CV16" s="641"/>
      <c r="CW16" s="641"/>
      <c r="CX16" s="641"/>
      <c r="CY16" s="642"/>
      <c r="CZ16" s="677">
        <v>3</v>
      </c>
      <c r="DA16" s="677"/>
      <c r="DB16" s="677"/>
      <c r="DC16" s="677"/>
      <c r="DD16" s="646" t="s">
        <v>175</v>
      </c>
      <c r="DE16" s="641"/>
      <c r="DF16" s="641"/>
      <c r="DG16" s="641"/>
      <c r="DH16" s="641"/>
      <c r="DI16" s="641"/>
      <c r="DJ16" s="641"/>
      <c r="DK16" s="641"/>
      <c r="DL16" s="641"/>
      <c r="DM16" s="641"/>
      <c r="DN16" s="641"/>
      <c r="DO16" s="641"/>
      <c r="DP16" s="642"/>
      <c r="DQ16" s="646">
        <v>164008</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87763</v>
      </c>
      <c r="S17" s="641"/>
      <c r="T17" s="641"/>
      <c r="U17" s="641"/>
      <c r="V17" s="641"/>
      <c r="W17" s="641"/>
      <c r="X17" s="641"/>
      <c r="Y17" s="642"/>
      <c r="Z17" s="677">
        <v>0.4</v>
      </c>
      <c r="AA17" s="677"/>
      <c r="AB17" s="677"/>
      <c r="AC17" s="677"/>
      <c r="AD17" s="678">
        <v>87763</v>
      </c>
      <c r="AE17" s="678"/>
      <c r="AF17" s="678"/>
      <c r="AG17" s="678"/>
      <c r="AH17" s="678"/>
      <c r="AI17" s="678"/>
      <c r="AJ17" s="678"/>
      <c r="AK17" s="678"/>
      <c r="AL17" s="643">
        <v>0.8</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175</v>
      </c>
      <c r="BH17" s="641"/>
      <c r="BI17" s="641"/>
      <c r="BJ17" s="641"/>
      <c r="BK17" s="641"/>
      <c r="BL17" s="641"/>
      <c r="BM17" s="641"/>
      <c r="BN17" s="642"/>
      <c r="BO17" s="677" t="s">
        <v>175</v>
      </c>
      <c r="BP17" s="677"/>
      <c r="BQ17" s="677"/>
      <c r="BR17" s="677"/>
      <c r="BS17" s="646" t="s">
        <v>241</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2546602</v>
      </c>
      <c r="CS17" s="641"/>
      <c r="CT17" s="641"/>
      <c r="CU17" s="641"/>
      <c r="CV17" s="641"/>
      <c r="CW17" s="641"/>
      <c r="CX17" s="641"/>
      <c r="CY17" s="642"/>
      <c r="CZ17" s="677">
        <v>12.4</v>
      </c>
      <c r="DA17" s="677"/>
      <c r="DB17" s="677"/>
      <c r="DC17" s="677"/>
      <c r="DD17" s="646" t="s">
        <v>175</v>
      </c>
      <c r="DE17" s="641"/>
      <c r="DF17" s="641"/>
      <c r="DG17" s="641"/>
      <c r="DH17" s="641"/>
      <c r="DI17" s="641"/>
      <c r="DJ17" s="641"/>
      <c r="DK17" s="641"/>
      <c r="DL17" s="641"/>
      <c r="DM17" s="641"/>
      <c r="DN17" s="641"/>
      <c r="DO17" s="641"/>
      <c r="DP17" s="642"/>
      <c r="DQ17" s="646">
        <v>2446549</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23719</v>
      </c>
      <c r="S18" s="641"/>
      <c r="T18" s="641"/>
      <c r="U18" s="641"/>
      <c r="V18" s="641"/>
      <c r="W18" s="641"/>
      <c r="X18" s="641"/>
      <c r="Y18" s="642"/>
      <c r="Z18" s="677">
        <v>0.1</v>
      </c>
      <c r="AA18" s="677"/>
      <c r="AB18" s="677"/>
      <c r="AC18" s="677"/>
      <c r="AD18" s="678">
        <v>23719</v>
      </c>
      <c r="AE18" s="678"/>
      <c r="AF18" s="678"/>
      <c r="AG18" s="678"/>
      <c r="AH18" s="678"/>
      <c r="AI18" s="678"/>
      <c r="AJ18" s="678"/>
      <c r="AK18" s="678"/>
      <c r="AL18" s="643">
        <v>0.2</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175</v>
      </c>
      <c r="BH18" s="641"/>
      <c r="BI18" s="641"/>
      <c r="BJ18" s="641"/>
      <c r="BK18" s="641"/>
      <c r="BL18" s="641"/>
      <c r="BM18" s="641"/>
      <c r="BN18" s="642"/>
      <c r="BO18" s="677" t="s">
        <v>241</v>
      </c>
      <c r="BP18" s="677"/>
      <c r="BQ18" s="677"/>
      <c r="BR18" s="677"/>
      <c r="BS18" s="646" t="s">
        <v>175</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v>61263</v>
      </c>
      <c r="CS18" s="641"/>
      <c r="CT18" s="641"/>
      <c r="CU18" s="641"/>
      <c r="CV18" s="641"/>
      <c r="CW18" s="641"/>
      <c r="CX18" s="641"/>
      <c r="CY18" s="642"/>
      <c r="CZ18" s="677">
        <v>0.3</v>
      </c>
      <c r="DA18" s="677"/>
      <c r="DB18" s="677"/>
      <c r="DC18" s="677"/>
      <c r="DD18" s="646" t="s">
        <v>241</v>
      </c>
      <c r="DE18" s="641"/>
      <c r="DF18" s="641"/>
      <c r="DG18" s="641"/>
      <c r="DH18" s="641"/>
      <c r="DI18" s="641"/>
      <c r="DJ18" s="641"/>
      <c r="DK18" s="641"/>
      <c r="DL18" s="641"/>
      <c r="DM18" s="641"/>
      <c r="DN18" s="641"/>
      <c r="DO18" s="641"/>
      <c r="DP18" s="642"/>
      <c r="DQ18" s="646">
        <v>60425</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4005</v>
      </c>
      <c r="S19" s="641"/>
      <c r="T19" s="641"/>
      <c r="U19" s="641"/>
      <c r="V19" s="641"/>
      <c r="W19" s="641"/>
      <c r="X19" s="641"/>
      <c r="Y19" s="642"/>
      <c r="Z19" s="677">
        <v>0</v>
      </c>
      <c r="AA19" s="677"/>
      <c r="AB19" s="677"/>
      <c r="AC19" s="677"/>
      <c r="AD19" s="678">
        <v>4005</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366645</v>
      </c>
      <c r="BH19" s="641"/>
      <c r="BI19" s="641"/>
      <c r="BJ19" s="641"/>
      <c r="BK19" s="641"/>
      <c r="BL19" s="641"/>
      <c r="BM19" s="641"/>
      <c r="BN19" s="642"/>
      <c r="BO19" s="677">
        <v>7</v>
      </c>
      <c r="BP19" s="677"/>
      <c r="BQ19" s="677"/>
      <c r="BR19" s="677"/>
      <c r="BS19" s="646" t="s">
        <v>175</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241</v>
      </c>
      <c r="CS19" s="641"/>
      <c r="CT19" s="641"/>
      <c r="CU19" s="641"/>
      <c r="CV19" s="641"/>
      <c r="CW19" s="641"/>
      <c r="CX19" s="641"/>
      <c r="CY19" s="642"/>
      <c r="CZ19" s="677" t="s">
        <v>241</v>
      </c>
      <c r="DA19" s="677"/>
      <c r="DB19" s="677"/>
      <c r="DC19" s="677"/>
      <c r="DD19" s="646" t="s">
        <v>241</v>
      </c>
      <c r="DE19" s="641"/>
      <c r="DF19" s="641"/>
      <c r="DG19" s="641"/>
      <c r="DH19" s="641"/>
      <c r="DI19" s="641"/>
      <c r="DJ19" s="641"/>
      <c r="DK19" s="641"/>
      <c r="DL19" s="641"/>
      <c r="DM19" s="641"/>
      <c r="DN19" s="641"/>
      <c r="DO19" s="641"/>
      <c r="DP19" s="642"/>
      <c r="DQ19" s="646" t="s">
        <v>241</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1126</v>
      </c>
      <c r="S20" s="641"/>
      <c r="T20" s="641"/>
      <c r="U20" s="641"/>
      <c r="V20" s="641"/>
      <c r="W20" s="641"/>
      <c r="X20" s="641"/>
      <c r="Y20" s="642"/>
      <c r="Z20" s="677">
        <v>0</v>
      </c>
      <c r="AA20" s="677"/>
      <c r="AB20" s="677"/>
      <c r="AC20" s="677"/>
      <c r="AD20" s="678">
        <v>1126</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366645</v>
      </c>
      <c r="BH20" s="641"/>
      <c r="BI20" s="641"/>
      <c r="BJ20" s="641"/>
      <c r="BK20" s="641"/>
      <c r="BL20" s="641"/>
      <c r="BM20" s="641"/>
      <c r="BN20" s="642"/>
      <c r="BO20" s="677">
        <v>7</v>
      </c>
      <c r="BP20" s="677"/>
      <c r="BQ20" s="677"/>
      <c r="BR20" s="677"/>
      <c r="BS20" s="646" t="s">
        <v>175</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20531600</v>
      </c>
      <c r="CS20" s="641"/>
      <c r="CT20" s="641"/>
      <c r="CU20" s="641"/>
      <c r="CV20" s="641"/>
      <c r="CW20" s="641"/>
      <c r="CX20" s="641"/>
      <c r="CY20" s="642"/>
      <c r="CZ20" s="677">
        <v>100</v>
      </c>
      <c r="DA20" s="677"/>
      <c r="DB20" s="677"/>
      <c r="DC20" s="677"/>
      <c r="DD20" s="646">
        <v>2576663</v>
      </c>
      <c r="DE20" s="641"/>
      <c r="DF20" s="641"/>
      <c r="DG20" s="641"/>
      <c r="DH20" s="641"/>
      <c r="DI20" s="641"/>
      <c r="DJ20" s="641"/>
      <c r="DK20" s="641"/>
      <c r="DL20" s="641"/>
      <c r="DM20" s="641"/>
      <c r="DN20" s="641"/>
      <c r="DO20" s="641"/>
      <c r="DP20" s="642"/>
      <c r="DQ20" s="646">
        <v>13454845</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58913</v>
      </c>
      <c r="S21" s="641"/>
      <c r="T21" s="641"/>
      <c r="U21" s="641"/>
      <c r="V21" s="641"/>
      <c r="W21" s="641"/>
      <c r="X21" s="641"/>
      <c r="Y21" s="642"/>
      <c r="Z21" s="677">
        <v>0.3</v>
      </c>
      <c r="AA21" s="677"/>
      <c r="AB21" s="677"/>
      <c r="AC21" s="677"/>
      <c r="AD21" s="678">
        <v>58913</v>
      </c>
      <c r="AE21" s="678"/>
      <c r="AF21" s="678"/>
      <c r="AG21" s="678"/>
      <c r="AH21" s="678"/>
      <c r="AI21" s="678"/>
      <c r="AJ21" s="678"/>
      <c r="AK21" s="678"/>
      <c r="AL21" s="643">
        <v>0.5</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v>63</v>
      </c>
      <c r="BH21" s="641"/>
      <c r="BI21" s="641"/>
      <c r="BJ21" s="641"/>
      <c r="BK21" s="641"/>
      <c r="BL21" s="641"/>
      <c r="BM21" s="641"/>
      <c r="BN21" s="642"/>
      <c r="BO21" s="677">
        <v>0</v>
      </c>
      <c r="BP21" s="677"/>
      <c r="BQ21" s="677"/>
      <c r="BR21" s="677"/>
      <c r="BS21" s="646" t="s">
        <v>241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6178332</v>
      </c>
      <c r="S22" s="641"/>
      <c r="T22" s="641"/>
      <c r="U22" s="641"/>
      <c r="V22" s="641"/>
      <c r="W22" s="641"/>
      <c r="X22" s="641"/>
      <c r="Y22" s="642"/>
      <c r="Z22" s="677">
        <v>28.2</v>
      </c>
      <c r="AA22" s="677"/>
      <c r="AB22" s="677"/>
      <c r="AC22" s="677"/>
      <c r="AD22" s="678">
        <v>5312735</v>
      </c>
      <c r="AE22" s="678"/>
      <c r="AF22" s="678"/>
      <c r="AG22" s="678"/>
      <c r="AH22" s="678"/>
      <c r="AI22" s="678"/>
      <c r="AJ22" s="678"/>
      <c r="AK22" s="678"/>
      <c r="AL22" s="643">
        <v>47.2</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t="s">
        <v>241</v>
      </c>
      <c r="BH22" s="641"/>
      <c r="BI22" s="641"/>
      <c r="BJ22" s="641"/>
      <c r="BK22" s="641"/>
      <c r="BL22" s="641"/>
      <c r="BM22" s="641"/>
      <c r="BN22" s="642"/>
      <c r="BO22" s="677" t="s">
        <v>175</v>
      </c>
      <c r="BP22" s="677"/>
      <c r="BQ22" s="677"/>
      <c r="BR22" s="677"/>
      <c r="BS22" s="646" t="s">
        <v>175</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5312735</v>
      </c>
      <c r="S23" s="641"/>
      <c r="T23" s="641"/>
      <c r="U23" s="641"/>
      <c r="V23" s="641"/>
      <c r="W23" s="641"/>
      <c r="X23" s="641"/>
      <c r="Y23" s="642"/>
      <c r="Z23" s="677">
        <v>24.2</v>
      </c>
      <c r="AA23" s="677"/>
      <c r="AB23" s="677"/>
      <c r="AC23" s="677"/>
      <c r="AD23" s="678">
        <v>5312735</v>
      </c>
      <c r="AE23" s="678"/>
      <c r="AF23" s="678"/>
      <c r="AG23" s="678"/>
      <c r="AH23" s="678"/>
      <c r="AI23" s="678"/>
      <c r="AJ23" s="678"/>
      <c r="AK23" s="678"/>
      <c r="AL23" s="643">
        <v>47.2</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v>366582</v>
      </c>
      <c r="BH23" s="641"/>
      <c r="BI23" s="641"/>
      <c r="BJ23" s="641"/>
      <c r="BK23" s="641"/>
      <c r="BL23" s="641"/>
      <c r="BM23" s="641"/>
      <c r="BN23" s="642"/>
      <c r="BO23" s="677">
        <v>7</v>
      </c>
      <c r="BP23" s="677"/>
      <c r="BQ23" s="677"/>
      <c r="BR23" s="677"/>
      <c r="BS23" s="646" t="s">
        <v>241</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865597</v>
      </c>
      <c r="S24" s="641"/>
      <c r="T24" s="641"/>
      <c r="U24" s="641"/>
      <c r="V24" s="641"/>
      <c r="W24" s="641"/>
      <c r="X24" s="641"/>
      <c r="Y24" s="642"/>
      <c r="Z24" s="677">
        <v>3.9</v>
      </c>
      <c r="AA24" s="677"/>
      <c r="AB24" s="677"/>
      <c r="AC24" s="677"/>
      <c r="AD24" s="678" t="s">
        <v>241</v>
      </c>
      <c r="AE24" s="678"/>
      <c r="AF24" s="678"/>
      <c r="AG24" s="678"/>
      <c r="AH24" s="678"/>
      <c r="AI24" s="678"/>
      <c r="AJ24" s="678"/>
      <c r="AK24" s="678"/>
      <c r="AL24" s="643" t="s">
        <v>241</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175</v>
      </c>
      <c r="BH24" s="641"/>
      <c r="BI24" s="641"/>
      <c r="BJ24" s="641"/>
      <c r="BK24" s="641"/>
      <c r="BL24" s="641"/>
      <c r="BM24" s="641"/>
      <c r="BN24" s="642"/>
      <c r="BO24" s="677" t="s">
        <v>175</v>
      </c>
      <c r="BP24" s="677"/>
      <c r="BQ24" s="677"/>
      <c r="BR24" s="677"/>
      <c r="BS24" s="646" t="s">
        <v>241</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9353521</v>
      </c>
      <c r="CS24" s="696"/>
      <c r="CT24" s="696"/>
      <c r="CU24" s="696"/>
      <c r="CV24" s="696"/>
      <c r="CW24" s="696"/>
      <c r="CX24" s="696"/>
      <c r="CY24" s="739"/>
      <c r="CZ24" s="740">
        <v>45.6</v>
      </c>
      <c r="DA24" s="711"/>
      <c r="DB24" s="711"/>
      <c r="DC24" s="743"/>
      <c r="DD24" s="738">
        <v>6495504</v>
      </c>
      <c r="DE24" s="696"/>
      <c r="DF24" s="696"/>
      <c r="DG24" s="696"/>
      <c r="DH24" s="696"/>
      <c r="DI24" s="696"/>
      <c r="DJ24" s="696"/>
      <c r="DK24" s="739"/>
      <c r="DL24" s="738">
        <v>6283250</v>
      </c>
      <c r="DM24" s="696"/>
      <c r="DN24" s="696"/>
      <c r="DO24" s="696"/>
      <c r="DP24" s="696"/>
      <c r="DQ24" s="696"/>
      <c r="DR24" s="696"/>
      <c r="DS24" s="696"/>
      <c r="DT24" s="696"/>
      <c r="DU24" s="696"/>
      <c r="DV24" s="739"/>
      <c r="DW24" s="740">
        <v>53.3</v>
      </c>
      <c r="DX24" s="711"/>
      <c r="DY24" s="711"/>
      <c r="DZ24" s="711"/>
      <c r="EA24" s="711"/>
      <c r="EB24" s="711"/>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t="s">
        <v>175</v>
      </c>
      <c r="S25" s="641"/>
      <c r="T25" s="641"/>
      <c r="U25" s="641"/>
      <c r="V25" s="641"/>
      <c r="W25" s="641"/>
      <c r="X25" s="641"/>
      <c r="Y25" s="642"/>
      <c r="Z25" s="677" t="s">
        <v>241</v>
      </c>
      <c r="AA25" s="677"/>
      <c r="AB25" s="677"/>
      <c r="AC25" s="677"/>
      <c r="AD25" s="678" t="s">
        <v>241</v>
      </c>
      <c r="AE25" s="678"/>
      <c r="AF25" s="678"/>
      <c r="AG25" s="678"/>
      <c r="AH25" s="678"/>
      <c r="AI25" s="678"/>
      <c r="AJ25" s="678"/>
      <c r="AK25" s="678"/>
      <c r="AL25" s="643" t="s">
        <v>241</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175</v>
      </c>
      <c r="BH25" s="641"/>
      <c r="BI25" s="641"/>
      <c r="BJ25" s="641"/>
      <c r="BK25" s="641"/>
      <c r="BL25" s="641"/>
      <c r="BM25" s="641"/>
      <c r="BN25" s="642"/>
      <c r="BO25" s="677" t="s">
        <v>175</v>
      </c>
      <c r="BP25" s="677"/>
      <c r="BQ25" s="677"/>
      <c r="BR25" s="677"/>
      <c r="BS25" s="646" t="s">
        <v>241</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3038803</v>
      </c>
      <c r="CS25" s="659"/>
      <c r="CT25" s="659"/>
      <c r="CU25" s="659"/>
      <c r="CV25" s="659"/>
      <c r="CW25" s="659"/>
      <c r="CX25" s="659"/>
      <c r="CY25" s="660"/>
      <c r="CZ25" s="643">
        <v>14.8</v>
      </c>
      <c r="DA25" s="661"/>
      <c r="DB25" s="661"/>
      <c r="DC25" s="662"/>
      <c r="DD25" s="646">
        <v>2801560</v>
      </c>
      <c r="DE25" s="659"/>
      <c r="DF25" s="659"/>
      <c r="DG25" s="659"/>
      <c r="DH25" s="659"/>
      <c r="DI25" s="659"/>
      <c r="DJ25" s="659"/>
      <c r="DK25" s="660"/>
      <c r="DL25" s="646">
        <v>2620620</v>
      </c>
      <c r="DM25" s="659"/>
      <c r="DN25" s="659"/>
      <c r="DO25" s="659"/>
      <c r="DP25" s="659"/>
      <c r="DQ25" s="659"/>
      <c r="DR25" s="659"/>
      <c r="DS25" s="659"/>
      <c r="DT25" s="659"/>
      <c r="DU25" s="659"/>
      <c r="DV25" s="660"/>
      <c r="DW25" s="643">
        <v>22.2</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12463784</v>
      </c>
      <c r="S26" s="641"/>
      <c r="T26" s="641"/>
      <c r="U26" s="641"/>
      <c r="V26" s="641"/>
      <c r="W26" s="641"/>
      <c r="X26" s="641"/>
      <c r="Y26" s="642"/>
      <c r="Z26" s="677">
        <v>56.8</v>
      </c>
      <c r="AA26" s="677"/>
      <c r="AB26" s="677"/>
      <c r="AC26" s="677"/>
      <c r="AD26" s="678">
        <v>11231605</v>
      </c>
      <c r="AE26" s="678"/>
      <c r="AF26" s="678"/>
      <c r="AG26" s="678"/>
      <c r="AH26" s="678"/>
      <c r="AI26" s="678"/>
      <c r="AJ26" s="678"/>
      <c r="AK26" s="678"/>
      <c r="AL26" s="643">
        <v>99.7</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241</v>
      </c>
      <c r="BH26" s="641"/>
      <c r="BI26" s="641"/>
      <c r="BJ26" s="641"/>
      <c r="BK26" s="641"/>
      <c r="BL26" s="641"/>
      <c r="BM26" s="641"/>
      <c r="BN26" s="642"/>
      <c r="BO26" s="677" t="s">
        <v>241</v>
      </c>
      <c r="BP26" s="677"/>
      <c r="BQ26" s="677"/>
      <c r="BR26" s="677"/>
      <c r="BS26" s="646" t="s">
        <v>175</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1895921</v>
      </c>
      <c r="CS26" s="641"/>
      <c r="CT26" s="641"/>
      <c r="CU26" s="641"/>
      <c r="CV26" s="641"/>
      <c r="CW26" s="641"/>
      <c r="CX26" s="641"/>
      <c r="CY26" s="642"/>
      <c r="CZ26" s="643">
        <v>9.1999999999999993</v>
      </c>
      <c r="DA26" s="661"/>
      <c r="DB26" s="661"/>
      <c r="DC26" s="662"/>
      <c r="DD26" s="646">
        <v>1744988</v>
      </c>
      <c r="DE26" s="641"/>
      <c r="DF26" s="641"/>
      <c r="DG26" s="641"/>
      <c r="DH26" s="641"/>
      <c r="DI26" s="641"/>
      <c r="DJ26" s="641"/>
      <c r="DK26" s="642"/>
      <c r="DL26" s="646" t="s">
        <v>175</v>
      </c>
      <c r="DM26" s="641"/>
      <c r="DN26" s="641"/>
      <c r="DO26" s="641"/>
      <c r="DP26" s="641"/>
      <c r="DQ26" s="641"/>
      <c r="DR26" s="641"/>
      <c r="DS26" s="641"/>
      <c r="DT26" s="641"/>
      <c r="DU26" s="641"/>
      <c r="DV26" s="642"/>
      <c r="DW26" s="643" t="s">
        <v>241</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4574</v>
      </c>
      <c r="S27" s="641"/>
      <c r="T27" s="641"/>
      <c r="U27" s="641"/>
      <c r="V27" s="641"/>
      <c r="W27" s="641"/>
      <c r="X27" s="641"/>
      <c r="Y27" s="642"/>
      <c r="Z27" s="677">
        <v>0</v>
      </c>
      <c r="AA27" s="677"/>
      <c r="AB27" s="677"/>
      <c r="AC27" s="677"/>
      <c r="AD27" s="678">
        <v>4574</v>
      </c>
      <c r="AE27" s="678"/>
      <c r="AF27" s="678"/>
      <c r="AG27" s="678"/>
      <c r="AH27" s="678"/>
      <c r="AI27" s="678"/>
      <c r="AJ27" s="678"/>
      <c r="AK27" s="678"/>
      <c r="AL27" s="643">
        <v>0</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5232894</v>
      </c>
      <c r="BH27" s="641"/>
      <c r="BI27" s="641"/>
      <c r="BJ27" s="641"/>
      <c r="BK27" s="641"/>
      <c r="BL27" s="641"/>
      <c r="BM27" s="641"/>
      <c r="BN27" s="642"/>
      <c r="BO27" s="677">
        <v>100</v>
      </c>
      <c r="BP27" s="677"/>
      <c r="BQ27" s="677"/>
      <c r="BR27" s="677"/>
      <c r="BS27" s="646">
        <v>73246</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3768116</v>
      </c>
      <c r="CS27" s="659"/>
      <c r="CT27" s="659"/>
      <c r="CU27" s="659"/>
      <c r="CV27" s="659"/>
      <c r="CW27" s="659"/>
      <c r="CX27" s="659"/>
      <c r="CY27" s="660"/>
      <c r="CZ27" s="643">
        <v>18.399999999999999</v>
      </c>
      <c r="DA27" s="661"/>
      <c r="DB27" s="661"/>
      <c r="DC27" s="662"/>
      <c r="DD27" s="646">
        <v>1247395</v>
      </c>
      <c r="DE27" s="659"/>
      <c r="DF27" s="659"/>
      <c r="DG27" s="659"/>
      <c r="DH27" s="659"/>
      <c r="DI27" s="659"/>
      <c r="DJ27" s="659"/>
      <c r="DK27" s="660"/>
      <c r="DL27" s="646">
        <v>1216081</v>
      </c>
      <c r="DM27" s="659"/>
      <c r="DN27" s="659"/>
      <c r="DO27" s="659"/>
      <c r="DP27" s="659"/>
      <c r="DQ27" s="659"/>
      <c r="DR27" s="659"/>
      <c r="DS27" s="659"/>
      <c r="DT27" s="659"/>
      <c r="DU27" s="659"/>
      <c r="DV27" s="660"/>
      <c r="DW27" s="643">
        <v>10.3</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254598</v>
      </c>
      <c r="S28" s="641"/>
      <c r="T28" s="641"/>
      <c r="U28" s="641"/>
      <c r="V28" s="641"/>
      <c r="W28" s="641"/>
      <c r="X28" s="641"/>
      <c r="Y28" s="642"/>
      <c r="Z28" s="677">
        <v>1.2</v>
      </c>
      <c r="AA28" s="677"/>
      <c r="AB28" s="677"/>
      <c r="AC28" s="677"/>
      <c r="AD28" s="678" t="s">
        <v>175</v>
      </c>
      <c r="AE28" s="678"/>
      <c r="AF28" s="678"/>
      <c r="AG28" s="678"/>
      <c r="AH28" s="678"/>
      <c r="AI28" s="678"/>
      <c r="AJ28" s="678"/>
      <c r="AK28" s="678"/>
      <c r="AL28" s="643" t="s">
        <v>175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2546602</v>
      </c>
      <c r="CS28" s="641"/>
      <c r="CT28" s="641"/>
      <c r="CU28" s="641"/>
      <c r="CV28" s="641"/>
      <c r="CW28" s="641"/>
      <c r="CX28" s="641"/>
      <c r="CY28" s="642"/>
      <c r="CZ28" s="643">
        <v>12.4</v>
      </c>
      <c r="DA28" s="661"/>
      <c r="DB28" s="661"/>
      <c r="DC28" s="662"/>
      <c r="DD28" s="646">
        <v>2446549</v>
      </c>
      <c r="DE28" s="641"/>
      <c r="DF28" s="641"/>
      <c r="DG28" s="641"/>
      <c r="DH28" s="641"/>
      <c r="DI28" s="641"/>
      <c r="DJ28" s="641"/>
      <c r="DK28" s="642"/>
      <c r="DL28" s="646">
        <v>2446549</v>
      </c>
      <c r="DM28" s="641"/>
      <c r="DN28" s="641"/>
      <c r="DO28" s="641"/>
      <c r="DP28" s="641"/>
      <c r="DQ28" s="641"/>
      <c r="DR28" s="641"/>
      <c r="DS28" s="641"/>
      <c r="DT28" s="641"/>
      <c r="DU28" s="641"/>
      <c r="DV28" s="642"/>
      <c r="DW28" s="643">
        <v>20.8</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175970</v>
      </c>
      <c r="S29" s="641"/>
      <c r="T29" s="641"/>
      <c r="U29" s="641"/>
      <c r="V29" s="641"/>
      <c r="W29" s="641"/>
      <c r="X29" s="641"/>
      <c r="Y29" s="642"/>
      <c r="Z29" s="677">
        <v>0.8</v>
      </c>
      <c r="AA29" s="677"/>
      <c r="AB29" s="677"/>
      <c r="AC29" s="677"/>
      <c r="AD29" s="678">
        <v>22088</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307</v>
      </c>
      <c r="CE29" s="726"/>
      <c r="CF29" s="673" t="s">
        <v>70</v>
      </c>
      <c r="CG29" s="674"/>
      <c r="CH29" s="674"/>
      <c r="CI29" s="674"/>
      <c r="CJ29" s="674"/>
      <c r="CK29" s="674"/>
      <c r="CL29" s="674"/>
      <c r="CM29" s="674"/>
      <c r="CN29" s="674"/>
      <c r="CO29" s="674"/>
      <c r="CP29" s="674"/>
      <c r="CQ29" s="675"/>
      <c r="CR29" s="640">
        <v>2546602</v>
      </c>
      <c r="CS29" s="659"/>
      <c r="CT29" s="659"/>
      <c r="CU29" s="659"/>
      <c r="CV29" s="659"/>
      <c r="CW29" s="659"/>
      <c r="CX29" s="659"/>
      <c r="CY29" s="660"/>
      <c r="CZ29" s="643">
        <v>12.4</v>
      </c>
      <c r="DA29" s="661"/>
      <c r="DB29" s="661"/>
      <c r="DC29" s="662"/>
      <c r="DD29" s="646">
        <v>2446549</v>
      </c>
      <c r="DE29" s="659"/>
      <c r="DF29" s="659"/>
      <c r="DG29" s="659"/>
      <c r="DH29" s="659"/>
      <c r="DI29" s="659"/>
      <c r="DJ29" s="659"/>
      <c r="DK29" s="660"/>
      <c r="DL29" s="646">
        <v>2446549</v>
      </c>
      <c r="DM29" s="659"/>
      <c r="DN29" s="659"/>
      <c r="DO29" s="659"/>
      <c r="DP29" s="659"/>
      <c r="DQ29" s="659"/>
      <c r="DR29" s="659"/>
      <c r="DS29" s="659"/>
      <c r="DT29" s="659"/>
      <c r="DU29" s="659"/>
      <c r="DV29" s="660"/>
      <c r="DW29" s="643">
        <v>20.8</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101923</v>
      </c>
      <c r="S30" s="641"/>
      <c r="T30" s="641"/>
      <c r="U30" s="641"/>
      <c r="V30" s="641"/>
      <c r="W30" s="641"/>
      <c r="X30" s="641"/>
      <c r="Y30" s="642"/>
      <c r="Z30" s="677">
        <v>0.5</v>
      </c>
      <c r="AA30" s="677"/>
      <c r="AB30" s="677"/>
      <c r="AC30" s="677"/>
      <c r="AD30" s="678" t="s">
        <v>175</v>
      </c>
      <c r="AE30" s="678"/>
      <c r="AF30" s="678"/>
      <c r="AG30" s="678"/>
      <c r="AH30" s="678"/>
      <c r="AI30" s="678"/>
      <c r="AJ30" s="678"/>
      <c r="AK30" s="678"/>
      <c r="AL30" s="643" t="s">
        <v>175</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309</v>
      </c>
      <c r="BH30" s="714"/>
      <c r="BI30" s="714"/>
      <c r="BJ30" s="714"/>
      <c r="BK30" s="714"/>
      <c r="BL30" s="714"/>
      <c r="BM30" s="714"/>
      <c r="BN30" s="714"/>
      <c r="BO30" s="714"/>
      <c r="BP30" s="714"/>
      <c r="BQ30" s="715"/>
      <c r="BR30" s="701" t="s">
        <v>310</v>
      </c>
      <c r="BS30" s="714"/>
      <c r="BT30" s="714"/>
      <c r="BU30" s="714"/>
      <c r="BV30" s="714"/>
      <c r="BW30" s="714"/>
      <c r="BX30" s="714"/>
      <c r="BY30" s="714"/>
      <c r="BZ30" s="714"/>
      <c r="CA30" s="714"/>
      <c r="CB30" s="715"/>
      <c r="CD30" s="727"/>
      <c r="CE30" s="728"/>
      <c r="CF30" s="673" t="s">
        <v>311</v>
      </c>
      <c r="CG30" s="674"/>
      <c r="CH30" s="674"/>
      <c r="CI30" s="674"/>
      <c r="CJ30" s="674"/>
      <c r="CK30" s="674"/>
      <c r="CL30" s="674"/>
      <c r="CM30" s="674"/>
      <c r="CN30" s="674"/>
      <c r="CO30" s="674"/>
      <c r="CP30" s="674"/>
      <c r="CQ30" s="675"/>
      <c r="CR30" s="640">
        <v>2404199</v>
      </c>
      <c r="CS30" s="641"/>
      <c r="CT30" s="641"/>
      <c r="CU30" s="641"/>
      <c r="CV30" s="641"/>
      <c r="CW30" s="641"/>
      <c r="CX30" s="641"/>
      <c r="CY30" s="642"/>
      <c r="CZ30" s="643">
        <v>11.7</v>
      </c>
      <c r="DA30" s="661"/>
      <c r="DB30" s="661"/>
      <c r="DC30" s="662"/>
      <c r="DD30" s="646">
        <v>2306233</v>
      </c>
      <c r="DE30" s="641"/>
      <c r="DF30" s="641"/>
      <c r="DG30" s="641"/>
      <c r="DH30" s="641"/>
      <c r="DI30" s="641"/>
      <c r="DJ30" s="641"/>
      <c r="DK30" s="642"/>
      <c r="DL30" s="646">
        <v>2306233</v>
      </c>
      <c r="DM30" s="641"/>
      <c r="DN30" s="641"/>
      <c r="DO30" s="641"/>
      <c r="DP30" s="641"/>
      <c r="DQ30" s="641"/>
      <c r="DR30" s="641"/>
      <c r="DS30" s="641"/>
      <c r="DT30" s="641"/>
      <c r="DU30" s="641"/>
      <c r="DV30" s="642"/>
      <c r="DW30" s="643">
        <v>19.600000000000001</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2620617</v>
      </c>
      <c r="S31" s="641"/>
      <c r="T31" s="641"/>
      <c r="U31" s="641"/>
      <c r="V31" s="641"/>
      <c r="W31" s="641"/>
      <c r="X31" s="641"/>
      <c r="Y31" s="642"/>
      <c r="Z31" s="677">
        <v>12</v>
      </c>
      <c r="AA31" s="677"/>
      <c r="AB31" s="677"/>
      <c r="AC31" s="677"/>
      <c r="AD31" s="678" t="s">
        <v>241</v>
      </c>
      <c r="AE31" s="678"/>
      <c r="AF31" s="678"/>
      <c r="AG31" s="678"/>
      <c r="AH31" s="678"/>
      <c r="AI31" s="678"/>
      <c r="AJ31" s="678"/>
      <c r="AK31" s="678"/>
      <c r="AL31" s="643" t="s">
        <v>175</v>
      </c>
      <c r="AM31" s="644"/>
      <c r="AN31" s="644"/>
      <c r="AO31" s="679"/>
      <c r="AP31" s="716" t="s">
        <v>313</v>
      </c>
      <c r="AQ31" s="717"/>
      <c r="AR31" s="717"/>
      <c r="AS31" s="717"/>
      <c r="AT31" s="722" t="s">
        <v>314</v>
      </c>
      <c r="AU31" s="231"/>
      <c r="AV31" s="231"/>
      <c r="AW31" s="231"/>
      <c r="AX31" s="706" t="s">
        <v>188</v>
      </c>
      <c r="AY31" s="707"/>
      <c r="AZ31" s="707"/>
      <c r="BA31" s="707"/>
      <c r="BB31" s="707"/>
      <c r="BC31" s="707"/>
      <c r="BD31" s="707"/>
      <c r="BE31" s="707"/>
      <c r="BF31" s="708"/>
      <c r="BG31" s="709">
        <v>99.2</v>
      </c>
      <c r="BH31" s="710"/>
      <c r="BI31" s="710"/>
      <c r="BJ31" s="710"/>
      <c r="BK31" s="710"/>
      <c r="BL31" s="710"/>
      <c r="BM31" s="711">
        <v>95.3</v>
      </c>
      <c r="BN31" s="710"/>
      <c r="BO31" s="710"/>
      <c r="BP31" s="710"/>
      <c r="BQ31" s="712"/>
      <c r="BR31" s="709">
        <v>99.1</v>
      </c>
      <c r="BS31" s="710"/>
      <c r="BT31" s="710"/>
      <c r="BU31" s="710"/>
      <c r="BV31" s="710"/>
      <c r="BW31" s="710"/>
      <c r="BX31" s="711">
        <v>95</v>
      </c>
      <c r="BY31" s="710"/>
      <c r="BZ31" s="710"/>
      <c r="CA31" s="710"/>
      <c r="CB31" s="712"/>
      <c r="CD31" s="727"/>
      <c r="CE31" s="728"/>
      <c r="CF31" s="673" t="s">
        <v>315</v>
      </c>
      <c r="CG31" s="674"/>
      <c r="CH31" s="674"/>
      <c r="CI31" s="674"/>
      <c r="CJ31" s="674"/>
      <c r="CK31" s="674"/>
      <c r="CL31" s="674"/>
      <c r="CM31" s="674"/>
      <c r="CN31" s="674"/>
      <c r="CO31" s="674"/>
      <c r="CP31" s="674"/>
      <c r="CQ31" s="675"/>
      <c r="CR31" s="640">
        <v>142403</v>
      </c>
      <c r="CS31" s="659"/>
      <c r="CT31" s="659"/>
      <c r="CU31" s="659"/>
      <c r="CV31" s="659"/>
      <c r="CW31" s="659"/>
      <c r="CX31" s="659"/>
      <c r="CY31" s="660"/>
      <c r="CZ31" s="643">
        <v>0.7</v>
      </c>
      <c r="DA31" s="661"/>
      <c r="DB31" s="661"/>
      <c r="DC31" s="662"/>
      <c r="DD31" s="646">
        <v>140316</v>
      </c>
      <c r="DE31" s="659"/>
      <c r="DF31" s="659"/>
      <c r="DG31" s="659"/>
      <c r="DH31" s="659"/>
      <c r="DI31" s="659"/>
      <c r="DJ31" s="659"/>
      <c r="DK31" s="660"/>
      <c r="DL31" s="646">
        <v>140316</v>
      </c>
      <c r="DM31" s="659"/>
      <c r="DN31" s="659"/>
      <c r="DO31" s="659"/>
      <c r="DP31" s="659"/>
      <c r="DQ31" s="659"/>
      <c r="DR31" s="659"/>
      <c r="DS31" s="659"/>
      <c r="DT31" s="659"/>
      <c r="DU31" s="659"/>
      <c r="DV31" s="660"/>
      <c r="DW31" s="643">
        <v>1.2</v>
      </c>
      <c r="DX31" s="661"/>
      <c r="DY31" s="661"/>
      <c r="DZ31" s="661"/>
      <c r="EA31" s="661"/>
      <c r="EB31" s="661"/>
      <c r="EC31" s="676"/>
    </row>
    <row r="32" spans="2:133" ht="11.25" customHeight="1" x14ac:dyDescent="0.15">
      <c r="B32" s="731" t="s">
        <v>316</v>
      </c>
      <c r="C32" s="732"/>
      <c r="D32" s="732"/>
      <c r="E32" s="732"/>
      <c r="F32" s="732"/>
      <c r="G32" s="732"/>
      <c r="H32" s="732"/>
      <c r="I32" s="732"/>
      <c r="J32" s="732"/>
      <c r="K32" s="732"/>
      <c r="L32" s="732"/>
      <c r="M32" s="732"/>
      <c r="N32" s="732"/>
      <c r="O32" s="732"/>
      <c r="P32" s="732"/>
      <c r="Q32" s="733"/>
      <c r="R32" s="640" t="s">
        <v>241</v>
      </c>
      <c r="S32" s="641"/>
      <c r="T32" s="641"/>
      <c r="U32" s="641"/>
      <c r="V32" s="641"/>
      <c r="W32" s="641"/>
      <c r="X32" s="641"/>
      <c r="Y32" s="642"/>
      <c r="Z32" s="677" t="s">
        <v>241</v>
      </c>
      <c r="AA32" s="677"/>
      <c r="AB32" s="677"/>
      <c r="AC32" s="677"/>
      <c r="AD32" s="678" t="s">
        <v>241</v>
      </c>
      <c r="AE32" s="678"/>
      <c r="AF32" s="678"/>
      <c r="AG32" s="678"/>
      <c r="AH32" s="678"/>
      <c r="AI32" s="678"/>
      <c r="AJ32" s="678"/>
      <c r="AK32" s="678"/>
      <c r="AL32" s="643" t="s">
        <v>175</v>
      </c>
      <c r="AM32" s="644"/>
      <c r="AN32" s="644"/>
      <c r="AO32" s="679"/>
      <c r="AP32" s="718"/>
      <c r="AQ32" s="719"/>
      <c r="AR32" s="719"/>
      <c r="AS32" s="719"/>
      <c r="AT32" s="723"/>
      <c r="AU32" s="230" t="s">
        <v>317</v>
      </c>
      <c r="AV32" s="230"/>
      <c r="AW32" s="230"/>
      <c r="AX32" s="637" t="s">
        <v>318</v>
      </c>
      <c r="AY32" s="638"/>
      <c r="AZ32" s="638"/>
      <c r="BA32" s="638"/>
      <c r="BB32" s="638"/>
      <c r="BC32" s="638"/>
      <c r="BD32" s="638"/>
      <c r="BE32" s="638"/>
      <c r="BF32" s="639"/>
      <c r="BG32" s="713">
        <v>99.6</v>
      </c>
      <c r="BH32" s="659"/>
      <c r="BI32" s="659"/>
      <c r="BJ32" s="659"/>
      <c r="BK32" s="659"/>
      <c r="BL32" s="659"/>
      <c r="BM32" s="644">
        <v>96.1</v>
      </c>
      <c r="BN32" s="705"/>
      <c r="BO32" s="705"/>
      <c r="BP32" s="705"/>
      <c r="BQ32" s="683"/>
      <c r="BR32" s="713">
        <v>99.2</v>
      </c>
      <c r="BS32" s="659"/>
      <c r="BT32" s="659"/>
      <c r="BU32" s="659"/>
      <c r="BV32" s="659"/>
      <c r="BW32" s="659"/>
      <c r="BX32" s="644">
        <v>95.7</v>
      </c>
      <c r="BY32" s="705"/>
      <c r="BZ32" s="705"/>
      <c r="CA32" s="705"/>
      <c r="CB32" s="683"/>
      <c r="CD32" s="729"/>
      <c r="CE32" s="730"/>
      <c r="CF32" s="673" t="s">
        <v>319</v>
      </c>
      <c r="CG32" s="674"/>
      <c r="CH32" s="674"/>
      <c r="CI32" s="674"/>
      <c r="CJ32" s="674"/>
      <c r="CK32" s="674"/>
      <c r="CL32" s="674"/>
      <c r="CM32" s="674"/>
      <c r="CN32" s="674"/>
      <c r="CO32" s="674"/>
      <c r="CP32" s="674"/>
      <c r="CQ32" s="675"/>
      <c r="CR32" s="640" t="s">
        <v>241</v>
      </c>
      <c r="CS32" s="641"/>
      <c r="CT32" s="641"/>
      <c r="CU32" s="641"/>
      <c r="CV32" s="641"/>
      <c r="CW32" s="641"/>
      <c r="CX32" s="641"/>
      <c r="CY32" s="642"/>
      <c r="CZ32" s="643" t="s">
        <v>175</v>
      </c>
      <c r="DA32" s="661"/>
      <c r="DB32" s="661"/>
      <c r="DC32" s="662"/>
      <c r="DD32" s="646" t="s">
        <v>175</v>
      </c>
      <c r="DE32" s="641"/>
      <c r="DF32" s="641"/>
      <c r="DG32" s="641"/>
      <c r="DH32" s="641"/>
      <c r="DI32" s="641"/>
      <c r="DJ32" s="641"/>
      <c r="DK32" s="642"/>
      <c r="DL32" s="646" t="s">
        <v>175</v>
      </c>
      <c r="DM32" s="641"/>
      <c r="DN32" s="641"/>
      <c r="DO32" s="641"/>
      <c r="DP32" s="641"/>
      <c r="DQ32" s="641"/>
      <c r="DR32" s="641"/>
      <c r="DS32" s="641"/>
      <c r="DT32" s="641"/>
      <c r="DU32" s="641"/>
      <c r="DV32" s="642"/>
      <c r="DW32" s="643" t="s">
        <v>241</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1521693</v>
      </c>
      <c r="S33" s="641"/>
      <c r="T33" s="641"/>
      <c r="U33" s="641"/>
      <c r="V33" s="641"/>
      <c r="W33" s="641"/>
      <c r="X33" s="641"/>
      <c r="Y33" s="642"/>
      <c r="Z33" s="677">
        <v>6.9</v>
      </c>
      <c r="AA33" s="677"/>
      <c r="AB33" s="677"/>
      <c r="AC33" s="677"/>
      <c r="AD33" s="678" t="s">
        <v>241</v>
      </c>
      <c r="AE33" s="678"/>
      <c r="AF33" s="678"/>
      <c r="AG33" s="678"/>
      <c r="AH33" s="678"/>
      <c r="AI33" s="678"/>
      <c r="AJ33" s="678"/>
      <c r="AK33" s="678"/>
      <c r="AL33" s="643" t="s">
        <v>241</v>
      </c>
      <c r="AM33" s="644"/>
      <c r="AN33" s="644"/>
      <c r="AO33" s="679"/>
      <c r="AP33" s="720"/>
      <c r="AQ33" s="721"/>
      <c r="AR33" s="721"/>
      <c r="AS33" s="721"/>
      <c r="AT33" s="724"/>
      <c r="AU33" s="232"/>
      <c r="AV33" s="232"/>
      <c r="AW33" s="232"/>
      <c r="AX33" s="621" t="s">
        <v>321</v>
      </c>
      <c r="AY33" s="622"/>
      <c r="AZ33" s="622"/>
      <c r="BA33" s="622"/>
      <c r="BB33" s="622"/>
      <c r="BC33" s="622"/>
      <c r="BD33" s="622"/>
      <c r="BE33" s="622"/>
      <c r="BF33" s="623"/>
      <c r="BG33" s="704">
        <v>98.8</v>
      </c>
      <c r="BH33" s="625"/>
      <c r="BI33" s="625"/>
      <c r="BJ33" s="625"/>
      <c r="BK33" s="625"/>
      <c r="BL33" s="625"/>
      <c r="BM33" s="668">
        <v>94.3</v>
      </c>
      <c r="BN33" s="625"/>
      <c r="BO33" s="625"/>
      <c r="BP33" s="625"/>
      <c r="BQ33" s="689"/>
      <c r="BR33" s="704">
        <v>98.8</v>
      </c>
      <c r="BS33" s="625"/>
      <c r="BT33" s="625"/>
      <c r="BU33" s="625"/>
      <c r="BV33" s="625"/>
      <c r="BW33" s="625"/>
      <c r="BX33" s="668">
        <v>93.8</v>
      </c>
      <c r="BY33" s="625"/>
      <c r="BZ33" s="625"/>
      <c r="CA33" s="625"/>
      <c r="CB33" s="689"/>
      <c r="CD33" s="673" t="s">
        <v>322</v>
      </c>
      <c r="CE33" s="674"/>
      <c r="CF33" s="674"/>
      <c r="CG33" s="674"/>
      <c r="CH33" s="674"/>
      <c r="CI33" s="674"/>
      <c r="CJ33" s="674"/>
      <c r="CK33" s="674"/>
      <c r="CL33" s="674"/>
      <c r="CM33" s="674"/>
      <c r="CN33" s="674"/>
      <c r="CO33" s="674"/>
      <c r="CP33" s="674"/>
      <c r="CQ33" s="675"/>
      <c r="CR33" s="640">
        <v>7991027</v>
      </c>
      <c r="CS33" s="659"/>
      <c r="CT33" s="659"/>
      <c r="CU33" s="659"/>
      <c r="CV33" s="659"/>
      <c r="CW33" s="659"/>
      <c r="CX33" s="659"/>
      <c r="CY33" s="660"/>
      <c r="CZ33" s="643">
        <v>38.9</v>
      </c>
      <c r="DA33" s="661"/>
      <c r="DB33" s="661"/>
      <c r="DC33" s="662"/>
      <c r="DD33" s="646">
        <v>6418872</v>
      </c>
      <c r="DE33" s="659"/>
      <c r="DF33" s="659"/>
      <c r="DG33" s="659"/>
      <c r="DH33" s="659"/>
      <c r="DI33" s="659"/>
      <c r="DJ33" s="659"/>
      <c r="DK33" s="660"/>
      <c r="DL33" s="646">
        <v>5232263</v>
      </c>
      <c r="DM33" s="659"/>
      <c r="DN33" s="659"/>
      <c r="DO33" s="659"/>
      <c r="DP33" s="659"/>
      <c r="DQ33" s="659"/>
      <c r="DR33" s="659"/>
      <c r="DS33" s="659"/>
      <c r="DT33" s="659"/>
      <c r="DU33" s="659"/>
      <c r="DV33" s="660"/>
      <c r="DW33" s="643">
        <v>44.4</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21079</v>
      </c>
      <c r="S34" s="641"/>
      <c r="T34" s="641"/>
      <c r="U34" s="641"/>
      <c r="V34" s="641"/>
      <c r="W34" s="641"/>
      <c r="X34" s="641"/>
      <c r="Y34" s="642"/>
      <c r="Z34" s="677">
        <v>0.1</v>
      </c>
      <c r="AA34" s="677"/>
      <c r="AB34" s="677"/>
      <c r="AC34" s="677"/>
      <c r="AD34" s="678" t="s">
        <v>175</v>
      </c>
      <c r="AE34" s="678"/>
      <c r="AF34" s="678"/>
      <c r="AG34" s="678"/>
      <c r="AH34" s="678"/>
      <c r="AI34" s="678"/>
      <c r="AJ34" s="678"/>
      <c r="AK34" s="678"/>
      <c r="AL34" s="643" t="s">
        <v>175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2651242</v>
      </c>
      <c r="CS34" s="641"/>
      <c r="CT34" s="641"/>
      <c r="CU34" s="641"/>
      <c r="CV34" s="641"/>
      <c r="CW34" s="641"/>
      <c r="CX34" s="641"/>
      <c r="CY34" s="642"/>
      <c r="CZ34" s="643">
        <v>12.9</v>
      </c>
      <c r="DA34" s="661"/>
      <c r="DB34" s="661"/>
      <c r="DC34" s="662"/>
      <c r="DD34" s="646">
        <v>2096676</v>
      </c>
      <c r="DE34" s="641"/>
      <c r="DF34" s="641"/>
      <c r="DG34" s="641"/>
      <c r="DH34" s="641"/>
      <c r="DI34" s="641"/>
      <c r="DJ34" s="641"/>
      <c r="DK34" s="642"/>
      <c r="DL34" s="646">
        <v>1843991</v>
      </c>
      <c r="DM34" s="641"/>
      <c r="DN34" s="641"/>
      <c r="DO34" s="641"/>
      <c r="DP34" s="641"/>
      <c r="DQ34" s="641"/>
      <c r="DR34" s="641"/>
      <c r="DS34" s="641"/>
      <c r="DT34" s="641"/>
      <c r="DU34" s="641"/>
      <c r="DV34" s="642"/>
      <c r="DW34" s="643">
        <v>15.7</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34849</v>
      </c>
      <c r="S35" s="641"/>
      <c r="T35" s="641"/>
      <c r="U35" s="641"/>
      <c r="V35" s="641"/>
      <c r="W35" s="641"/>
      <c r="X35" s="641"/>
      <c r="Y35" s="642"/>
      <c r="Z35" s="677">
        <v>0.2</v>
      </c>
      <c r="AA35" s="677"/>
      <c r="AB35" s="677"/>
      <c r="AC35" s="677"/>
      <c r="AD35" s="678" t="s">
        <v>241</v>
      </c>
      <c r="AE35" s="678"/>
      <c r="AF35" s="678"/>
      <c r="AG35" s="678"/>
      <c r="AH35" s="678"/>
      <c r="AI35" s="678"/>
      <c r="AJ35" s="678"/>
      <c r="AK35" s="678"/>
      <c r="AL35" s="643" t="s">
        <v>175</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191747</v>
      </c>
      <c r="CS35" s="659"/>
      <c r="CT35" s="659"/>
      <c r="CU35" s="659"/>
      <c r="CV35" s="659"/>
      <c r="CW35" s="659"/>
      <c r="CX35" s="659"/>
      <c r="CY35" s="660"/>
      <c r="CZ35" s="643">
        <v>0.9</v>
      </c>
      <c r="DA35" s="661"/>
      <c r="DB35" s="661"/>
      <c r="DC35" s="662"/>
      <c r="DD35" s="646">
        <v>126295</v>
      </c>
      <c r="DE35" s="659"/>
      <c r="DF35" s="659"/>
      <c r="DG35" s="659"/>
      <c r="DH35" s="659"/>
      <c r="DI35" s="659"/>
      <c r="DJ35" s="659"/>
      <c r="DK35" s="660"/>
      <c r="DL35" s="646">
        <v>120112</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1082762</v>
      </c>
      <c r="S36" s="641"/>
      <c r="T36" s="641"/>
      <c r="U36" s="641"/>
      <c r="V36" s="641"/>
      <c r="W36" s="641"/>
      <c r="X36" s="641"/>
      <c r="Y36" s="642"/>
      <c r="Z36" s="677">
        <v>4.9000000000000004</v>
      </c>
      <c r="AA36" s="677"/>
      <c r="AB36" s="677"/>
      <c r="AC36" s="677"/>
      <c r="AD36" s="678" t="s">
        <v>175</v>
      </c>
      <c r="AE36" s="678"/>
      <c r="AF36" s="678"/>
      <c r="AG36" s="678"/>
      <c r="AH36" s="678"/>
      <c r="AI36" s="678"/>
      <c r="AJ36" s="678"/>
      <c r="AK36" s="678"/>
      <c r="AL36" s="643" t="s">
        <v>241</v>
      </c>
      <c r="AM36" s="644"/>
      <c r="AN36" s="644"/>
      <c r="AO36" s="679"/>
      <c r="AP36" s="235"/>
      <c r="AQ36" s="692" t="s">
        <v>330</v>
      </c>
      <c r="AR36" s="693"/>
      <c r="AS36" s="693"/>
      <c r="AT36" s="693"/>
      <c r="AU36" s="693"/>
      <c r="AV36" s="693"/>
      <c r="AW36" s="693"/>
      <c r="AX36" s="693"/>
      <c r="AY36" s="694"/>
      <c r="AZ36" s="695">
        <v>2711622</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7654</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2124179</v>
      </c>
      <c r="CS36" s="641"/>
      <c r="CT36" s="641"/>
      <c r="CU36" s="641"/>
      <c r="CV36" s="641"/>
      <c r="CW36" s="641"/>
      <c r="CX36" s="641"/>
      <c r="CY36" s="642"/>
      <c r="CZ36" s="643">
        <v>10.3</v>
      </c>
      <c r="DA36" s="661"/>
      <c r="DB36" s="661"/>
      <c r="DC36" s="662"/>
      <c r="DD36" s="646">
        <v>1848788</v>
      </c>
      <c r="DE36" s="641"/>
      <c r="DF36" s="641"/>
      <c r="DG36" s="641"/>
      <c r="DH36" s="641"/>
      <c r="DI36" s="641"/>
      <c r="DJ36" s="641"/>
      <c r="DK36" s="642"/>
      <c r="DL36" s="646">
        <v>1182591</v>
      </c>
      <c r="DM36" s="641"/>
      <c r="DN36" s="641"/>
      <c r="DO36" s="641"/>
      <c r="DP36" s="641"/>
      <c r="DQ36" s="641"/>
      <c r="DR36" s="641"/>
      <c r="DS36" s="641"/>
      <c r="DT36" s="641"/>
      <c r="DU36" s="641"/>
      <c r="DV36" s="642"/>
      <c r="DW36" s="643">
        <v>10</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1110849</v>
      </c>
      <c r="S37" s="641"/>
      <c r="T37" s="641"/>
      <c r="U37" s="641"/>
      <c r="V37" s="641"/>
      <c r="W37" s="641"/>
      <c r="X37" s="641"/>
      <c r="Y37" s="642"/>
      <c r="Z37" s="677">
        <v>5.0999999999999996</v>
      </c>
      <c r="AA37" s="677"/>
      <c r="AB37" s="677"/>
      <c r="AC37" s="677"/>
      <c r="AD37" s="678" t="s">
        <v>241</v>
      </c>
      <c r="AE37" s="678"/>
      <c r="AF37" s="678"/>
      <c r="AG37" s="678"/>
      <c r="AH37" s="678"/>
      <c r="AI37" s="678"/>
      <c r="AJ37" s="678"/>
      <c r="AK37" s="678"/>
      <c r="AL37" s="643" t="s">
        <v>175</v>
      </c>
      <c r="AM37" s="644"/>
      <c r="AN37" s="644"/>
      <c r="AO37" s="679"/>
      <c r="AQ37" s="680" t="s">
        <v>334</v>
      </c>
      <c r="AR37" s="681"/>
      <c r="AS37" s="681"/>
      <c r="AT37" s="681"/>
      <c r="AU37" s="681"/>
      <c r="AV37" s="681"/>
      <c r="AW37" s="681"/>
      <c r="AX37" s="681"/>
      <c r="AY37" s="682"/>
      <c r="AZ37" s="640">
        <v>622548</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-32485</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675703</v>
      </c>
      <c r="CS37" s="659"/>
      <c r="CT37" s="659"/>
      <c r="CU37" s="659"/>
      <c r="CV37" s="659"/>
      <c r="CW37" s="659"/>
      <c r="CX37" s="659"/>
      <c r="CY37" s="660"/>
      <c r="CZ37" s="643">
        <v>3.3</v>
      </c>
      <c r="DA37" s="661"/>
      <c r="DB37" s="661"/>
      <c r="DC37" s="662"/>
      <c r="DD37" s="646">
        <v>570803</v>
      </c>
      <c r="DE37" s="659"/>
      <c r="DF37" s="659"/>
      <c r="DG37" s="659"/>
      <c r="DH37" s="659"/>
      <c r="DI37" s="659"/>
      <c r="DJ37" s="659"/>
      <c r="DK37" s="660"/>
      <c r="DL37" s="646">
        <v>570763</v>
      </c>
      <c r="DM37" s="659"/>
      <c r="DN37" s="659"/>
      <c r="DO37" s="659"/>
      <c r="DP37" s="659"/>
      <c r="DQ37" s="659"/>
      <c r="DR37" s="659"/>
      <c r="DS37" s="659"/>
      <c r="DT37" s="659"/>
      <c r="DU37" s="659"/>
      <c r="DV37" s="660"/>
      <c r="DW37" s="643">
        <v>4.8</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595678</v>
      </c>
      <c r="S38" s="641"/>
      <c r="T38" s="641"/>
      <c r="U38" s="641"/>
      <c r="V38" s="641"/>
      <c r="W38" s="641"/>
      <c r="X38" s="641"/>
      <c r="Y38" s="642"/>
      <c r="Z38" s="677">
        <v>2.7</v>
      </c>
      <c r="AA38" s="677"/>
      <c r="AB38" s="677"/>
      <c r="AC38" s="677"/>
      <c r="AD38" s="678">
        <v>1540</v>
      </c>
      <c r="AE38" s="678"/>
      <c r="AF38" s="678"/>
      <c r="AG38" s="678"/>
      <c r="AH38" s="678"/>
      <c r="AI38" s="678"/>
      <c r="AJ38" s="678"/>
      <c r="AK38" s="678"/>
      <c r="AL38" s="643">
        <v>0</v>
      </c>
      <c r="AM38" s="644"/>
      <c r="AN38" s="644"/>
      <c r="AO38" s="679"/>
      <c r="AQ38" s="680" t="s">
        <v>338</v>
      </c>
      <c r="AR38" s="681"/>
      <c r="AS38" s="681"/>
      <c r="AT38" s="681"/>
      <c r="AU38" s="681"/>
      <c r="AV38" s="681"/>
      <c r="AW38" s="681"/>
      <c r="AX38" s="681"/>
      <c r="AY38" s="682"/>
      <c r="AZ38" s="640">
        <v>197594</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5053</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2485790</v>
      </c>
      <c r="CS38" s="641"/>
      <c r="CT38" s="641"/>
      <c r="CU38" s="641"/>
      <c r="CV38" s="641"/>
      <c r="CW38" s="641"/>
      <c r="CX38" s="641"/>
      <c r="CY38" s="642"/>
      <c r="CZ38" s="643">
        <v>12.1</v>
      </c>
      <c r="DA38" s="661"/>
      <c r="DB38" s="661"/>
      <c r="DC38" s="662"/>
      <c r="DD38" s="646">
        <v>2197732</v>
      </c>
      <c r="DE38" s="641"/>
      <c r="DF38" s="641"/>
      <c r="DG38" s="641"/>
      <c r="DH38" s="641"/>
      <c r="DI38" s="641"/>
      <c r="DJ38" s="641"/>
      <c r="DK38" s="642"/>
      <c r="DL38" s="646">
        <v>2080079</v>
      </c>
      <c r="DM38" s="641"/>
      <c r="DN38" s="641"/>
      <c r="DO38" s="641"/>
      <c r="DP38" s="641"/>
      <c r="DQ38" s="641"/>
      <c r="DR38" s="641"/>
      <c r="DS38" s="641"/>
      <c r="DT38" s="641"/>
      <c r="DU38" s="641"/>
      <c r="DV38" s="642"/>
      <c r="DW38" s="643">
        <v>17.7</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1940100</v>
      </c>
      <c r="S39" s="641"/>
      <c r="T39" s="641"/>
      <c r="U39" s="641"/>
      <c r="V39" s="641"/>
      <c r="W39" s="641"/>
      <c r="X39" s="641"/>
      <c r="Y39" s="642"/>
      <c r="Z39" s="677">
        <v>8.8000000000000007</v>
      </c>
      <c r="AA39" s="677"/>
      <c r="AB39" s="677"/>
      <c r="AC39" s="677"/>
      <c r="AD39" s="678" t="s">
        <v>241</v>
      </c>
      <c r="AE39" s="678"/>
      <c r="AF39" s="678"/>
      <c r="AG39" s="678"/>
      <c r="AH39" s="678"/>
      <c r="AI39" s="678"/>
      <c r="AJ39" s="678"/>
      <c r="AK39" s="678"/>
      <c r="AL39" s="643" t="s">
        <v>175</v>
      </c>
      <c r="AM39" s="644"/>
      <c r="AN39" s="644"/>
      <c r="AO39" s="679"/>
      <c r="AQ39" s="680" t="s">
        <v>342</v>
      </c>
      <c r="AR39" s="681"/>
      <c r="AS39" s="681"/>
      <c r="AT39" s="681"/>
      <c r="AU39" s="681"/>
      <c r="AV39" s="681"/>
      <c r="AW39" s="681"/>
      <c r="AX39" s="681"/>
      <c r="AY39" s="682"/>
      <c r="AZ39" s="640">
        <v>28238</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7650</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69333</v>
      </c>
      <c r="CS39" s="659"/>
      <c r="CT39" s="659"/>
      <c r="CU39" s="659"/>
      <c r="CV39" s="659"/>
      <c r="CW39" s="659"/>
      <c r="CX39" s="659"/>
      <c r="CY39" s="660"/>
      <c r="CZ39" s="643">
        <v>0.3</v>
      </c>
      <c r="DA39" s="661"/>
      <c r="DB39" s="661"/>
      <c r="DC39" s="662"/>
      <c r="DD39" s="646">
        <v>64645</v>
      </c>
      <c r="DE39" s="659"/>
      <c r="DF39" s="659"/>
      <c r="DG39" s="659"/>
      <c r="DH39" s="659"/>
      <c r="DI39" s="659"/>
      <c r="DJ39" s="659"/>
      <c r="DK39" s="660"/>
      <c r="DL39" s="646" t="s">
        <v>241</v>
      </c>
      <c r="DM39" s="659"/>
      <c r="DN39" s="659"/>
      <c r="DO39" s="659"/>
      <c r="DP39" s="659"/>
      <c r="DQ39" s="659"/>
      <c r="DR39" s="659"/>
      <c r="DS39" s="659"/>
      <c r="DT39" s="659"/>
      <c r="DU39" s="659"/>
      <c r="DV39" s="660"/>
      <c r="DW39" s="643" t="s">
        <v>175</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175</v>
      </c>
      <c r="S40" s="641"/>
      <c r="T40" s="641"/>
      <c r="U40" s="641"/>
      <c r="V40" s="641"/>
      <c r="W40" s="641"/>
      <c r="X40" s="641"/>
      <c r="Y40" s="642"/>
      <c r="Z40" s="677" t="s">
        <v>175</v>
      </c>
      <c r="AA40" s="677"/>
      <c r="AB40" s="677"/>
      <c r="AC40" s="677"/>
      <c r="AD40" s="678" t="s">
        <v>175</v>
      </c>
      <c r="AE40" s="678"/>
      <c r="AF40" s="678"/>
      <c r="AG40" s="678"/>
      <c r="AH40" s="678"/>
      <c r="AI40" s="678"/>
      <c r="AJ40" s="678"/>
      <c r="AK40" s="678"/>
      <c r="AL40" s="643" t="s">
        <v>175</v>
      </c>
      <c r="AM40" s="644"/>
      <c r="AN40" s="644"/>
      <c r="AO40" s="679"/>
      <c r="AQ40" s="680" t="s">
        <v>346</v>
      </c>
      <c r="AR40" s="681"/>
      <c r="AS40" s="681"/>
      <c r="AT40" s="681"/>
      <c r="AU40" s="681"/>
      <c r="AV40" s="681"/>
      <c r="AW40" s="681"/>
      <c r="AX40" s="681"/>
      <c r="AY40" s="682"/>
      <c r="AZ40" s="640" t="s">
        <v>175</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95</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v>468736</v>
      </c>
      <c r="CS40" s="641"/>
      <c r="CT40" s="641"/>
      <c r="CU40" s="641"/>
      <c r="CV40" s="641"/>
      <c r="CW40" s="641"/>
      <c r="CX40" s="641"/>
      <c r="CY40" s="642"/>
      <c r="CZ40" s="643">
        <v>2.2999999999999998</v>
      </c>
      <c r="DA40" s="661"/>
      <c r="DB40" s="661"/>
      <c r="DC40" s="662"/>
      <c r="DD40" s="646">
        <v>84736</v>
      </c>
      <c r="DE40" s="641"/>
      <c r="DF40" s="641"/>
      <c r="DG40" s="641"/>
      <c r="DH40" s="641"/>
      <c r="DI40" s="641"/>
      <c r="DJ40" s="641"/>
      <c r="DK40" s="642"/>
      <c r="DL40" s="646">
        <v>5490</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522100</v>
      </c>
      <c r="S41" s="641"/>
      <c r="T41" s="641"/>
      <c r="U41" s="641"/>
      <c r="V41" s="641"/>
      <c r="W41" s="641"/>
      <c r="X41" s="641"/>
      <c r="Y41" s="642"/>
      <c r="Z41" s="677">
        <v>2.4</v>
      </c>
      <c r="AA41" s="677"/>
      <c r="AB41" s="677"/>
      <c r="AC41" s="677"/>
      <c r="AD41" s="678" t="s">
        <v>263</v>
      </c>
      <c r="AE41" s="678"/>
      <c r="AF41" s="678"/>
      <c r="AG41" s="678"/>
      <c r="AH41" s="678"/>
      <c r="AI41" s="678"/>
      <c r="AJ41" s="678"/>
      <c r="AK41" s="678"/>
      <c r="AL41" s="643" t="s">
        <v>175</v>
      </c>
      <c r="AM41" s="644"/>
      <c r="AN41" s="644"/>
      <c r="AO41" s="679"/>
      <c r="AQ41" s="680" t="s">
        <v>351</v>
      </c>
      <c r="AR41" s="681"/>
      <c r="AS41" s="681"/>
      <c r="AT41" s="681"/>
      <c r="AU41" s="681"/>
      <c r="AV41" s="681"/>
      <c r="AW41" s="681"/>
      <c r="AX41" s="681"/>
      <c r="AY41" s="682"/>
      <c r="AZ41" s="640">
        <v>325558</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241</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175</v>
      </c>
      <c r="CS41" s="659"/>
      <c r="CT41" s="659"/>
      <c r="CU41" s="659"/>
      <c r="CV41" s="659"/>
      <c r="CW41" s="659"/>
      <c r="CX41" s="659"/>
      <c r="CY41" s="660"/>
      <c r="CZ41" s="643" t="s">
        <v>241</v>
      </c>
      <c r="DA41" s="661"/>
      <c r="DB41" s="661"/>
      <c r="DC41" s="662"/>
      <c r="DD41" s="646" t="s">
        <v>175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21928476</v>
      </c>
      <c r="S42" s="663"/>
      <c r="T42" s="663"/>
      <c r="U42" s="663"/>
      <c r="V42" s="663"/>
      <c r="W42" s="663"/>
      <c r="X42" s="663"/>
      <c r="Y42" s="665"/>
      <c r="Z42" s="666">
        <v>100</v>
      </c>
      <c r="AA42" s="666"/>
      <c r="AB42" s="666"/>
      <c r="AC42" s="666"/>
      <c r="AD42" s="667">
        <v>11259807</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1537684</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363</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3187052</v>
      </c>
      <c r="CS42" s="641"/>
      <c r="CT42" s="641"/>
      <c r="CU42" s="641"/>
      <c r="CV42" s="641"/>
      <c r="CW42" s="641"/>
      <c r="CX42" s="641"/>
      <c r="CY42" s="642"/>
      <c r="CZ42" s="643">
        <v>15.5</v>
      </c>
      <c r="DA42" s="644"/>
      <c r="DB42" s="644"/>
      <c r="DC42" s="645"/>
      <c r="DD42" s="646">
        <v>540469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v>41934</v>
      </c>
      <c r="CS43" s="659"/>
      <c r="CT43" s="659"/>
      <c r="CU43" s="659"/>
      <c r="CV43" s="659"/>
      <c r="CW43" s="659"/>
      <c r="CX43" s="659"/>
      <c r="CY43" s="660"/>
      <c r="CZ43" s="643">
        <v>0.2</v>
      </c>
      <c r="DA43" s="661"/>
      <c r="DB43" s="661"/>
      <c r="DC43" s="662"/>
      <c r="DD43" s="646">
        <v>38731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359</v>
      </c>
      <c r="CG44" s="638"/>
      <c r="CH44" s="638"/>
      <c r="CI44" s="638"/>
      <c r="CJ44" s="638"/>
      <c r="CK44" s="638"/>
      <c r="CL44" s="638"/>
      <c r="CM44" s="638"/>
      <c r="CN44" s="638"/>
      <c r="CO44" s="638"/>
      <c r="CP44" s="638"/>
      <c r="CQ44" s="639"/>
      <c r="CR44" s="640">
        <v>2576663</v>
      </c>
      <c r="CS44" s="641"/>
      <c r="CT44" s="641"/>
      <c r="CU44" s="641"/>
      <c r="CV44" s="641"/>
      <c r="CW44" s="641"/>
      <c r="CX44" s="641"/>
      <c r="CY44" s="642"/>
      <c r="CZ44" s="643">
        <v>12.5</v>
      </c>
      <c r="DA44" s="644"/>
      <c r="DB44" s="644"/>
      <c r="DC44" s="645"/>
      <c r="DD44" s="646">
        <v>376461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1195328</v>
      </c>
      <c r="CS45" s="659"/>
      <c r="CT45" s="659"/>
      <c r="CU45" s="659"/>
      <c r="CV45" s="659"/>
      <c r="CW45" s="659"/>
      <c r="CX45" s="659"/>
      <c r="CY45" s="660"/>
      <c r="CZ45" s="643">
        <v>5.8</v>
      </c>
      <c r="DA45" s="661"/>
      <c r="DB45" s="661"/>
      <c r="DC45" s="662"/>
      <c r="DD45" s="646">
        <v>70962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1312471</v>
      </c>
      <c r="CS46" s="641"/>
      <c r="CT46" s="641"/>
      <c r="CU46" s="641"/>
      <c r="CV46" s="641"/>
      <c r="CW46" s="641"/>
      <c r="CX46" s="641"/>
      <c r="CY46" s="642"/>
      <c r="CZ46" s="643">
        <v>6.4</v>
      </c>
      <c r="DA46" s="644"/>
      <c r="DB46" s="644"/>
      <c r="DC46" s="645"/>
      <c r="DD46" s="646">
        <v>304303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v>610389</v>
      </c>
      <c r="CS47" s="659"/>
      <c r="CT47" s="659"/>
      <c r="CU47" s="659"/>
      <c r="CV47" s="659"/>
      <c r="CW47" s="659"/>
      <c r="CX47" s="659"/>
      <c r="CY47" s="660"/>
      <c r="CZ47" s="643">
        <v>3</v>
      </c>
      <c r="DA47" s="661"/>
      <c r="DB47" s="661"/>
      <c r="DC47" s="662"/>
      <c r="DD47" s="646">
        <v>164008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175</v>
      </c>
      <c r="CS48" s="641"/>
      <c r="CT48" s="641"/>
      <c r="CU48" s="641"/>
      <c r="CV48" s="641"/>
      <c r="CW48" s="641"/>
      <c r="CX48" s="641"/>
      <c r="CY48" s="642"/>
      <c r="CZ48" s="643" t="s">
        <v>175</v>
      </c>
      <c r="DA48" s="644"/>
      <c r="DB48" s="644"/>
      <c r="DC48" s="645"/>
      <c r="DD48" s="646" t="s">
        <v>175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20531600</v>
      </c>
      <c r="CS49" s="625"/>
      <c r="CT49" s="625"/>
      <c r="CU49" s="625"/>
      <c r="CV49" s="625"/>
      <c r="CW49" s="625"/>
      <c r="CX49" s="625"/>
      <c r="CY49" s="626"/>
      <c r="CZ49" s="627">
        <v>100</v>
      </c>
      <c r="DA49" s="628"/>
      <c r="DB49" s="628"/>
      <c r="DC49" s="629"/>
      <c r="DD49" s="630">
        <v>13454845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PhE7B3Bf8S/Azv5v3XYRr9XUQ3cRNNo1hLas1IFGuZhMkNvu5I4q8auECbv4/G51LijsiPTgq6YaPx4bHbwqsg==" saltValue="2pNQ4Ky1ejcH6c5FOk8fl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21928</v>
      </c>
      <c r="R7" s="1160"/>
      <c r="S7" s="1160"/>
      <c r="T7" s="1160"/>
      <c r="U7" s="1160"/>
      <c r="V7" s="1160">
        <v>20531</v>
      </c>
      <c r="W7" s="1160"/>
      <c r="X7" s="1160"/>
      <c r="Y7" s="1160"/>
      <c r="Z7" s="1160"/>
      <c r="AA7" s="1160">
        <v>1397</v>
      </c>
      <c r="AB7" s="1160"/>
      <c r="AC7" s="1160"/>
      <c r="AD7" s="1160"/>
      <c r="AE7" s="1161"/>
      <c r="AF7" s="1162">
        <v>809</v>
      </c>
      <c r="AG7" s="1163"/>
      <c r="AH7" s="1163"/>
      <c r="AI7" s="1163"/>
      <c r="AJ7" s="1164"/>
      <c r="AK7" s="1146">
        <v>6</v>
      </c>
      <c r="AL7" s="1147"/>
      <c r="AM7" s="1147"/>
      <c r="AN7" s="1147"/>
      <c r="AO7" s="1147"/>
      <c r="AP7" s="1147">
        <v>23281</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603</v>
      </c>
      <c r="BS7" s="1150" t="s">
        <v>600</v>
      </c>
      <c r="BT7" s="1151"/>
      <c r="BU7" s="1151"/>
      <c r="BV7" s="1151"/>
      <c r="BW7" s="1151"/>
      <c r="BX7" s="1151"/>
      <c r="BY7" s="1151"/>
      <c r="BZ7" s="1151"/>
      <c r="CA7" s="1151"/>
      <c r="CB7" s="1151"/>
      <c r="CC7" s="1151"/>
      <c r="CD7" s="1151"/>
      <c r="CE7" s="1151"/>
      <c r="CF7" s="1151"/>
      <c r="CG7" s="1152"/>
      <c r="CH7" s="1143">
        <v>82</v>
      </c>
      <c r="CI7" s="1144"/>
      <c r="CJ7" s="1144"/>
      <c r="CK7" s="1144"/>
      <c r="CL7" s="1145"/>
      <c r="CM7" s="1143">
        <v>546</v>
      </c>
      <c r="CN7" s="1144"/>
      <c r="CO7" s="1144"/>
      <c r="CP7" s="1144"/>
      <c r="CQ7" s="1145"/>
      <c r="CR7" s="1143">
        <v>2</v>
      </c>
      <c r="CS7" s="1144"/>
      <c r="CT7" s="1144"/>
      <c r="CU7" s="1144"/>
      <c r="CV7" s="1145"/>
      <c r="CW7" s="1143">
        <v>87</v>
      </c>
      <c r="CX7" s="1144"/>
      <c r="CY7" s="1144"/>
      <c r="CZ7" s="1144"/>
      <c r="DA7" s="1145"/>
      <c r="DB7" s="1143">
        <v>38</v>
      </c>
      <c r="DC7" s="1144"/>
      <c r="DD7" s="1144"/>
      <c r="DE7" s="1144"/>
      <c r="DF7" s="1145"/>
      <c r="DG7" s="1143">
        <v>565</v>
      </c>
      <c r="DH7" s="1144"/>
      <c r="DI7" s="1144"/>
      <c r="DJ7" s="1144"/>
      <c r="DK7" s="1145"/>
      <c r="DL7" s="1143" t="s">
        <v>605</v>
      </c>
      <c r="DM7" s="1144"/>
      <c r="DN7" s="1144"/>
      <c r="DO7" s="1144"/>
      <c r="DP7" s="1145"/>
      <c r="DQ7" s="1143" t="s">
        <v>605</v>
      </c>
      <c r="DR7" s="1144"/>
      <c r="DS7" s="1144"/>
      <c r="DT7" s="1144"/>
      <c r="DU7" s="1145"/>
      <c r="DV7" s="1170"/>
      <c r="DW7" s="1171"/>
      <c r="DX7" s="1171"/>
      <c r="DY7" s="1171"/>
      <c r="DZ7" s="1172"/>
      <c r="EA7" s="255"/>
    </row>
    <row r="8" spans="1:131" s="256" customFormat="1" ht="26.25" customHeight="1" x14ac:dyDescent="0.15">
      <c r="A8" s="262">
        <v>2</v>
      </c>
      <c r="B8" s="1092" t="s">
        <v>391</v>
      </c>
      <c r="C8" s="1093"/>
      <c r="D8" s="1093"/>
      <c r="E8" s="1093"/>
      <c r="F8" s="1093"/>
      <c r="G8" s="1093"/>
      <c r="H8" s="1093"/>
      <c r="I8" s="1093"/>
      <c r="J8" s="1093"/>
      <c r="K8" s="1093"/>
      <c r="L8" s="1093"/>
      <c r="M8" s="1093"/>
      <c r="N8" s="1093"/>
      <c r="O8" s="1093"/>
      <c r="P8" s="1094"/>
      <c r="Q8" s="1098">
        <v>762</v>
      </c>
      <c r="R8" s="1099"/>
      <c r="S8" s="1099"/>
      <c r="T8" s="1099"/>
      <c r="U8" s="1099"/>
      <c r="V8" s="1099">
        <v>762</v>
      </c>
      <c r="W8" s="1099"/>
      <c r="X8" s="1099"/>
      <c r="Y8" s="1099"/>
      <c r="Z8" s="1099"/>
      <c r="AA8" s="1099" t="s">
        <v>586</v>
      </c>
      <c r="AB8" s="1099"/>
      <c r="AC8" s="1099"/>
      <c r="AD8" s="1099"/>
      <c r="AE8" s="1100"/>
      <c r="AF8" s="1074" t="s">
        <v>175</v>
      </c>
      <c r="AG8" s="1075"/>
      <c r="AH8" s="1075"/>
      <c r="AI8" s="1075"/>
      <c r="AJ8" s="1076"/>
      <c r="AK8" s="1141" t="s">
        <v>604</v>
      </c>
      <c r="AL8" s="1142"/>
      <c r="AM8" s="1142"/>
      <c r="AN8" s="1142"/>
      <c r="AO8" s="1142"/>
      <c r="AP8" s="1142">
        <v>2030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601</v>
      </c>
      <c r="BT8" s="1070"/>
      <c r="BU8" s="1070"/>
      <c r="BV8" s="1070"/>
      <c r="BW8" s="1070"/>
      <c r="BX8" s="1070"/>
      <c r="BY8" s="1070"/>
      <c r="BZ8" s="1070"/>
      <c r="CA8" s="1070"/>
      <c r="CB8" s="1070"/>
      <c r="CC8" s="1070"/>
      <c r="CD8" s="1070"/>
      <c r="CE8" s="1070"/>
      <c r="CF8" s="1070"/>
      <c r="CG8" s="1071"/>
      <c r="CH8" s="1044">
        <v>-8</v>
      </c>
      <c r="CI8" s="1045"/>
      <c r="CJ8" s="1045"/>
      <c r="CK8" s="1045"/>
      <c r="CL8" s="1046"/>
      <c r="CM8" s="1044">
        <v>60</v>
      </c>
      <c r="CN8" s="1045"/>
      <c r="CO8" s="1045"/>
      <c r="CP8" s="1045"/>
      <c r="CQ8" s="1046"/>
      <c r="CR8" s="1044">
        <v>20</v>
      </c>
      <c r="CS8" s="1045"/>
      <c r="CT8" s="1045"/>
      <c r="CU8" s="1045"/>
      <c r="CV8" s="1046"/>
      <c r="CW8" s="1044">
        <v>15</v>
      </c>
      <c r="CX8" s="1045"/>
      <c r="CY8" s="1045"/>
      <c r="CZ8" s="1045"/>
      <c r="DA8" s="1046"/>
      <c r="DB8" s="1044" t="s">
        <v>605</v>
      </c>
      <c r="DC8" s="1045"/>
      <c r="DD8" s="1045"/>
      <c r="DE8" s="1045"/>
      <c r="DF8" s="1046"/>
      <c r="DG8" s="1044" t="s">
        <v>605</v>
      </c>
      <c r="DH8" s="1045"/>
      <c r="DI8" s="1045"/>
      <c r="DJ8" s="1045"/>
      <c r="DK8" s="1046"/>
      <c r="DL8" s="1044" t="s">
        <v>605</v>
      </c>
      <c r="DM8" s="1045"/>
      <c r="DN8" s="1045"/>
      <c r="DO8" s="1045"/>
      <c r="DP8" s="1046"/>
      <c r="DQ8" s="1044" t="s">
        <v>605</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t="s">
        <v>603</v>
      </c>
      <c r="BS9" s="1069" t="s">
        <v>602</v>
      </c>
      <c r="BT9" s="1070"/>
      <c r="BU9" s="1070"/>
      <c r="BV9" s="1070"/>
      <c r="BW9" s="1070"/>
      <c r="BX9" s="1070"/>
      <c r="BY9" s="1070"/>
      <c r="BZ9" s="1070"/>
      <c r="CA9" s="1070"/>
      <c r="CB9" s="1070"/>
      <c r="CC9" s="1070"/>
      <c r="CD9" s="1070"/>
      <c r="CE9" s="1070"/>
      <c r="CF9" s="1070"/>
      <c r="CG9" s="1071"/>
      <c r="CH9" s="1044">
        <v>-187</v>
      </c>
      <c r="CI9" s="1045"/>
      <c r="CJ9" s="1045"/>
      <c r="CK9" s="1045"/>
      <c r="CL9" s="1046"/>
      <c r="CM9" s="1044">
        <v>-59</v>
      </c>
      <c r="CN9" s="1045"/>
      <c r="CO9" s="1045"/>
      <c r="CP9" s="1045"/>
      <c r="CQ9" s="1046"/>
      <c r="CR9" s="1044">
        <v>416</v>
      </c>
      <c r="CS9" s="1045"/>
      <c r="CT9" s="1045"/>
      <c r="CU9" s="1045"/>
      <c r="CV9" s="1046"/>
      <c r="CW9" s="1044">
        <v>475</v>
      </c>
      <c r="CX9" s="1045"/>
      <c r="CY9" s="1045"/>
      <c r="CZ9" s="1045"/>
      <c r="DA9" s="1046"/>
      <c r="DB9" s="1044">
        <v>2031</v>
      </c>
      <c r="DC9" s="1045"/>
      <c r="DD9" s="1045"/>
      <c r="DE9" s="1045"/>
      <c r="DF9" s="1046"/>
      <c r="DG9" s="1044" t="s">
        <v>605</v>
      </c>
      <c r="DH9" s="1045"/>
      <c r="DI9" s="1045"/>
      <c r="DJ9" s="1045"/>
      <c r="DK9" s="1046"/>
      <c r="DL9" s="1044" t="s">
        <v>605</v>
      </c>
      <c r="DM9" s="1045"/>
      <c r="DN9" s="1045"/>
      <c r="DO9" s="1045"/>
      <c r="DP9" s="1046"/>
      <c r="DQ9" s="1044">
        <v>475</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v>21928</v>
      </c>
      <c r="R23" s="1124"/>
      <c r="S23" s="1124"/>
      <c r="T23" s="1124"/>
      <c r="U23" s="1124"/>
      <c r="V23" s="1124">
        <v>20531</v>
      </c>
      <c r="W23" s="1124"/>
      <c r="X23" s="1124"/>
      <c r="Y23" s="1124"/>
      <c r="Z23" s="1124"/>
      <c r="AA23" s="1124">
        <v>1397</v>
      </c>
      <c r="AB23" s="1124"/>
      <c r="AC23" s="1124"/>
      <c r="AD23" s="1124"/>
      <c r="AE23" s="1125"/>
      <c r="AF23" s="1126">
        <v>809</v>
      </c>
      <c r="AG23" s="1124"/>
      <c r="AH23" s="1124"/>
      <c r="AI23" s="1124"/>
      <c r="AJ23" s="1127"/>
      <c r="AK23" s="1128"/>
      <c r="AL23" s="1129"/>
      <c r="AM23" s="1129"/>
      <c r="AN23" s="1129"/>
      <c r="AO23" s="1129"/>
      <c r="AP23" s="1124">
        <v>25311</v>
      </c>
      <c r="AQ23" s="1124"/>
      <c r="AR23" s="1124"/>
      <c r="AS23" s="1124"/>
      <c r="AT23" s="1124"/>
      <c r="AU23" s="1130"/>
      <c r="AV23" s="1130"/>
      <c r="AW23" s="1130"/>
      <c r="AX23" s="1130"/>
      <c r="AY23" s="1131"/>
      <c r="AZ23" s="1120" t="s">
        <v>395</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4039</v>
      </c>
      <c r="R28" s="1109"/>
      <c r="S28" s="1109"/>
      <c r="T28" s="1109"/>
      <c r="U28" s="1109"/>
      <c r="V28" s="1109">
        <v>4031</v>
      </c>
      <c r="W28" s="1109"/>
      <c r="X28" s="1109"/>
      <c r="Y28" s="1109"/>
      <c r="Z28" s="1109"/>
      <c r="AA28" s="1109">
        <v>8</v>
      </c>
      <c r="AB28" s="1109"/>
      <c r="AC28" s="1109"/>
      <c r="AD28" s="1109"/>
      <c r="AE28" s="1110"/>
      <c r="AF28" s="1111">
        <v>8</v>
      </c>
      <c r="AG28" s="1109"/>
      <c r="AH28" s="1109"/>
      <c r="AI28" s="1109"/>
      <c r="AJ28" s="1112"/>
      <c r="AK28" s="1113">
        <v>326</v>
      </c>
      <c r="AL28" s="1101"/>
      <c r="AM28" s="1101"/>
      <c r="AN28" s="1101"/>
      <c r="AO28" s="1101"/>
      <c r="AP28" s="1101" t="s">
        <v>587</v>
      </c>
      <c r="AQ28" s="1101"/>
      <c r="AR28" s="1101"/>
      <c r="AS28" s="1101"/>
      <c r="AT28" s="1101"/>
      <c r="AU28" s="1101" t="s">
        <v>589</v>
      </c>
      <c r="AV28" s="1101"/>
      <c r="AW28" s="1101"/>
      <c r="AX28" s="1101"/>
      <c r="AY28" s="1101"/>
      <c r="AZ28" s="1102" t="s">
        <v>589</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407</v>
      </c>
      <c r="C29" s="1093"/>
      <c r="D29" s="1093"/>
      <c r="E29" s="1093"/>
      <c r="F29" s="1093"/>
      <c r="G29" s="1093"/>
      <c r="H29" s="1093"/>
      <c r="I29" s="1093"/>
      <c r="J29" s="1093"/>
      <c r="K29" s="1093"/>
      <c r="L29" s="1093"/>
      <c r="M29" s="1093"/>
      <c r="N29" s="1093"/>
      <c r="O29" s="1093"/>
      <c r="P29" s="1094"/>
      <c r="Q29" s="1098">
        <v>5361</v>
      </c>
      <c r="R29" s="1099"/>
      <c r="S29" s="1099"/>
      <c r="T29" s="1099"/>
      <c r="U29" s="1099"/>
      <c r="V29" s="1099">
        <v>5351</v>
      </c>
      <c r="W29" s="1099"/>
      <c r="X29" s="1099"/>
      <c r="Y29" s="1099"/>
      <c r="Z29" s="1099"/>
      <c r="AA29" s="1099">
        <v>10</v>
      </c>
      <c r="AB29" s="1099"/>
      <c r="AC29" s="1099"/>
      <c r="AD29" s="1099"/>
      <c r="AE29" s="1100"/>
      <c r="AF29" s="1074">
        <v>10</v>
      </c>
      <c r="AG29" s="1075"/>
      <c r="AH29" s="1075"/>
      <c r="AI29" s="1075"/>
      <c r="AJ29" s="1076"/>
      <c r="AK29" s="1035">
        <v>791</v>
      </c>
      <c r="AL29" s="1026"/>
      <c r="AM29" s="1026"/>
      <c r="AN29" s="1026"/>
      <c r="AO29" s="1026"/>
      <c r="AP29" s="1026" t="s">
        <v>588</v>
      </c>
      <c r="AQ29" s="1026"/>
      <c r="AR29" s="1026"/>
      <c r="AS29" s="1026"/>
      <c r="AT29" s="1026"/>
      <c r="AU29" s="1026" t="s">
        <v>589</v>
      </c>
      <c r="AV29" s="1026"/>
      <c r="AW29" s="1026"/>
      <c r="AX29" s="1026"/>
      <c r="AY29" s="1026"/>
      <c r="AZ29" s="1097" t="s">
        <v>589</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098">
        <v>703</v>
      </c>
      <c r="R30" s="1099"/>
      <c r="S30" s="1099"/>
      <c r="T30" s="1099"/>
      <c r="U30" s="1099"/>
      <c r="V30" s="1099">
        <v>702</v>
      </c>
      <c r="W30" s="1099"/>
      <c r="X30" s="1099"/>
      <c r="Y30" s="1099"/>
      <c r="Z30" s="1099"/>
      <c r="AA30" s="1099">
        <v>1</v>
      </c>
      <c r="AB30" s="1099"/>
      <c r="AC30" s="1099"/>
      <c r="AD30" s="1099"/>
      <c r="AE30" s="1100"/>
      <c r="AF30" s="1074">
        <v>1</v>
      </c>
      <c r="AG30" s="1075"/>
      <c r="AH30" s="1075"/>
      <c r="AI30" s="1075"/>
      <c r="AJ30" s="1076"/>
      <c r="AK30" s="1035">
        <v>181</v>
      </c>
      <c r="AL30" s="1026"/>
      <c r="AM30" s="1026"/>
      <c r="AN30" s="1026"/>
      <c r="AO30" s="1026"/>
      <c r="AP30" s="1026" t="s">
        <v>587</v>
      </c>
      <c r="AQ30" s="1026"/>
      <c r="AR30" s="1026"/>
      <c r="AS30" s="1026"/>
      <c r="AT30" s="1026"/>
      <c r="AU30" s="1026" t="s">
        <v>589</v>
      </c>
      <c r="AV30" s="1026"/>
      <c r="AW30" s="1026"/>
      <c r="AX30" s="1026"/>
      <c r="AY30" s="1026"/>
      <c r="AZ30" s="1097" t="s">
        <v>589</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098">
        <v>664</v>
      </c>
      <c r="R31" s="1099"/>
      <c r="S31" s="1099"/>
      <c r="T31" s="1099"/>
      <c r="U31" s="1099"/>
      <c r="V31" s="1099">
        <v>631</v>
      </c>
      <c r="W31" s="1099"/>
      <c r="X31" s="1099"/>
      <c r="Y31" s="1099"/>
      <c r="Z31" s="1099"/>
      <c r="AA31" s="1099">
        <v>33</v>
      </c>
      <c r="AB31" s="1099"/>
      <c r="AC31" s="1099"/>
      <c r="AD31" s="1099"/>
      <c r="AE31" s="1100"/>
      <c r="AF31" s="1074">
        <v>998</v>
      </c>
      <c r="AG31" s="1075"/>
      <c r="AH31" s="1075"/>
      <c r="AI31" s="1075"/>
      <c r="AJ31" s="1076"/>
      <c r="AK31" s="1035">
        <v>26</v>
      </c>
      <c r="AL31" s="1026"/>
      <c r="AM31" s="1026"/>
      <c r="AN31" s="1026"/>
      <c r="AO31" s="1026"/>
      <c r="AP31" s="1026">
        <v>2635</v>
      </c>
      <c r="AQ31" s="1026"/>
      <c r="AR31" s="1026"/>
      <c r="AS31" s="1026"/>
      <c r="AT31" s="1026"/>
      <c r="AU31" s="1026">
        <v>329</v>
      </c>
      <c r="AV31" s="1026"/>
      <c r="AW31" s="1026"/>
      <c r="AX31" s="1026"/>
      <c r="AY31" s="1026"/>
      <c r="AZ31" s="1097" t="s">
        <v>589</v>
      </c>
      <c r="BA31" s="1097"/>
      <c r="BB31" s="1097"/>
      <c r="BC31" s="1097"/>
      <c r="BD31" s="1097"/>
      <c r="BE31" s="1087" t="s">
        <v>410</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411</v>
      </c>
      <c r="C32" s="1093"/>
      <c r="D32" s="1093"/>
      <c r="E32" s="1093"/>
      <c r="F32" s="1093"/>
      <c r="G32" s="1093"/>
      <c r="H32" s="1093"/>
      <c r="I32" s="1093"/>
      <c r="J32" s="1093"/>
      <c r="K32" s="1093"/>
      <c r="L32" s="1093"/>
      <c r="M32" s="1093"/>
      <c r="N32" s="1093"/>
      <c r="O32" s="1093"/>
      <c r="P32" s="1094"/>
      <c r="Q32" s="1098">
        <v>1296</v>
      </c>
      <c r="R32" s="1099"/>
      <c r="S32" s="1099"/>
      <c r="T32" s="1099"/>
      <c r="U32" s="1099"/>
      <c r="V32" s="1099">
        <v>1264</v>
      </c>
      <c r="W32" s="1099"/>
      <c r="X32" s="1099"/>
      <c r="Y32" s="1099"/>
      <c r="Z32" s="1099"/>
      <c r="AA32" s="1099">
        <v>32</v>
      </c>
      <c r="AB32" s="1099"/>
      <c r="AC32" s="1099"/>
      <c r="AD32" s="1099"/>
      <c r="AE32" s="1100"/>
      <c r="AF32" s="1074">
        <v>2168</v>
      </c>
      <c r="AG32" s="1075"/>
      <c r="AH32" s="1075"/>
      <c r="AI32" s="1075"/>
      <c r="AJ32" s="1076"/>
      <c r="AK32" s="1035">
        <v>198</v>
      </c>
      <c r="AL32" s="1026"/>
      <c r="AM32" s="1026"/>
      <c r="AN32" s="1026"/>
      <c r="AO32" s="1026"/>
      <c r="AP32" s="1026">
        <v>1179</v>
      </c>
      <c r="AQ32" s="1026"/>
      <c r="AR32" s="1026"/>
      <c r="AS32" s="1026"/>
      <c r="AT32" s="1026"/>
      <c r="AU32" s="1026">
        <v>137</v>
      </c>
      <c r="AV32" s="1026"/>
      <c r="AW32" s="1026"/>
      <c r="AX32" s="1026"/>
      <c r="AY32" s="1026"/>
      <c r="AZ32" s="1097" t="s">
        <v>589</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098">
        <v>1447</v>
      </c>
      <c r="R33" s="1099"/>
      <c r="S33" s="1099"/>
      <c r="T33" s="1099"/>
      <c r="U33" s="1099"/>
      <c r="V33" s="1099">
        <v>1363</v>
      </c>
      <c r="W33" s="1099"/>
      <c r="X33" s="1099"/>
      <c r="Y33" s="1099"/>
      <c r="Z33" s="1099"/>
      <c r="AA33" s="1099">
        <v>84</v>
      </c>
      <c r="AB33" s="1099"/>
      <c r="AC33" s="1099"/>
      <c r="AD33" s="1099"/>
      <c r="AE33" s="1100"/>
      <c r="AF33" s="1074">
        <v>68</v>
      </c>
      <c r="AG33" s="1075"/>
      <c r="AH33" s="1075"/>
      <c r="AI33" s="1075"/>
      <c r="AJ33" s="1076"/>
      <c r="AK33" s="1035">
        <v>597</v>
      </c>
      <c r="AL33" s="1026"/>
      <c r="AM33" s="1026"/>
      <c r="AN33" s="1026"/>
      <c r="AO33" s="1026"/>
      <c r="AP33" s="1026">
        <v>7018</v>
      </c>
      <c r="AQ33" s="1026"/>
      <c r="AR33" s="1026"/>
      <c r="AS33" s="1026"/>
      <c r="AT33" s="1026"/>
      <c r="AU33" s="1026">
        <v>6372</v>
      </c>
      <c r="AV33" s="1026"/>
      <c r="AW33" s="1026"/>
      <c r="AX33" s="1026"/>
      <c r="AY33" s="1026"/>
      <c r="AZ33" s="1097" t="s">
        <v>589</v>
      </c>
      <c r="BA33" s="1097"/>
      <c r="BB33" s="1097"/>
      <c r="BC33" s="1097"/>
      <c r="BD33" s="1097"/>
      <c r="BE33" s="1087" t="s">
        <v>413</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3252</v>
      </c>
      <c r="AG63" s="1014"/>
      <c r="AH63" s="1014"/>
      <c r="AI63" s="1014"/>
      <c r="AJ63" s="1085"/>
      <c r="AK63" s="1086"/>
      <c r="AL63" s="1018"/>
      <c r="AM63" s="1018"/>
      <c r="AN63" s="1018"/>
      <c r="AO63" s="1018"/>
      <c r="AP63" s="1014">
        <v>10832</v>
      </c>
      <c r="AQ63" s="1014"/>
      <c r="AR63" s="1014"/>
      <c r="AS63" s="1014"/>
      <c r="AT63" s="1014"/>
      <c r="AU63" s="1014">
        <v>6838</v>
      </c>
      <c r="AV63" s="1014"/>
      <c r="AW63" s="1014"/>
      <c r="AX63" s="1014"/>
      <c r="AY63" s="1014"/>
      <c r="AZ63" s="1080"/>
      <c r="BA63" s="1080"/>
      <c r="BB63" s="1080"/>
      <c r="BC63" s="1080"/>
      <c r="BD63" s="1080"/>
      <c r="BE63" s="1015"/>
      <c r="BF63" s="1015"/>
      <c r="BG63" s="1015"/>
      <c r="BH63" s="1015"/>
      <c r="BI63" s="1016"/>
      <c r="BJ63" s="1081" t="s">
        <v>175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398</v>
      </c>
      <c r="R66" s="1057"/>
      <c r="S66" s="1057"/>
      <c r="T66" s="1057"/>
      <c r="U66" s="1058"/>
      <c r="V66" s="1056" t="s">
        <v>418</v>
      </c>
      <c r="W66" s="1057"/>
      <c r="X66" s="1057"/>
      <c r="Y66" s="1057"/>
      <c r="Z66" s="1058"/>
      <c r="AA66" s="1056" t="s">
        <v>419</v>
      </c>
      <c r="AB66" s="1057"/>
      <c r="AC66" s="1057"/>
      <c r="AD66" s="1057"/>
      <c r="AE66" s="1058"/>
      <c r="AF66" s="1062" t="s">
        <v>420</v>
      </c>
      <c r="AG66" s="1063"/>
      <c r="AH66" s="1063"/>
      <c r="AI66" s="1063"/>
      <c r="AJ66" s="1064"/>
      <c r="AK66" s="1056" t="s">
        <v>421</v>
      </c>
      <c r="AL66" s="1051"/>
      <c r="AM66" s="1051"/>
      <c r="AN66" s="1051"/>
      <c r="AO66" s="1052"/>
      <c r="AP66" s="1056" t="s">
        <v>422</v>
      </c>
      <c r="AQ66" s="1057"/>
      <c r="AR66" s="1057"/>
      <c r="AS66" s="1057"/>
      <c r="AT66" s="1058"/>
      <c r="AU66" s="1056" t="s">
        <v>423</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590</v>
      </c>
      <c r="C68" s="1041"/>
      <c r="D68" s="1041"/>
      <c r="E68" s="1041"/>
      <c r="F68" s="1041"/>
      <c r="G68" s="1041"/>
      <c r="H68" s="1041"/>
      <c r="I68" s="1041"/>
      <c r="J68" s="1041"/>
      <c r="K68" s="1041"/>
      <c r="L68" s="1041"/>
      <c r="M68" s="1041"/>
      <c r="N68" s="1041"/>
      <c r="O68" s="1041"/>
      <c r="P68" s="1042"/>
      <c r="Q68" s="1043">
        <v>1312</v>
      </c>
      <c r="R68" s="1037"/>
      <c r="S68" s="1037"/>
      <c r="T68" s="1037"/>
      <c r="U68" s="1037"/>
      <c r="V68" s="1037">
        <v>1205</v>
      </c>
      <c r="W68" s="1037"/>
      <c r="X68" s="1037"/>
      <c r="Y68" s="1037"/>
      <c r="Z68" s="1037"/>
      <c r="AA68" s="1037">
        <v>106</v>
      </c>
      <c r="AB68" s="1037"/>
      <c r="AC68" s="1037"/>
      <c r="AD68" s="1037"/>
      <c r="AE68" s="1037"/>
      <c r="AF68" s="1037">
        <v>106</v>
      </c>
      <c r="AG68" s="1037"/>
      <c r="AH68" s="1037"/>
      <c r="AI68" s="1037"/>
      <c r="AJ68" s="1037"/>
      <c r="AK68" s="1037" t="s">
        <v>589</v>
      </c>
      <c r="AL68" s="1037"/>
      <c r="AM68" s="1037"/>
      <c r="AN68" s="1037"/>
      <c r="AO68" s="1037"/>
      <c r="AP68" s="1037" t="s">
        <v>589</v>
      </c>
      <c r="AQ68" s="1037"/>
      <c r="AR68" s="1037"/>
      <c r="AS68" s="1037"/>
      <c r="AT68" s="1037"/>
      <c r="AU68" s="1037" t="s">
        <v>589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591</v>
      </c>
      <c r="C69" s="1030"/>
      <c r="D69" s="1030"/>
      <c r="E69" s="1030"/>
      <c r="F69" s="1030"/>
      <c r="G69" s="1030"/>
      <c r="H69" s="1030"/>
      <c r="I69" s="1030"/>
      <c r="J69" s="1030"/>
      <c r="K69" s="1030"/>
      <c r="L69" s="1030"/>
      <c r="M69" s="1030"/>
      <c r="N69" s="1030"/>
      <c r="O69" s="1030"/>
      <c r="P69" s="1031"/>
      <c r="Q69" s="1032">
        <v>419100</v>
      </c>
      <c r="R69" s="1026"/>
      <c r="S69" s="1026"/>
      <c r="T69" s="1026"/>
      <c r="U69" s="1026"/>
      <c r="V69" s="1026">
        <v>414580</v>
      </c>
      <c r="W69" s="1026"/>
      <c r="X69" s="1026"/>
      <c r="Y69" s="1026"/>
      <c r="Z69" s="1026"/>
      <c r="AA69" s="1026">
        <v>4521</v>
      </c>
      <c r="AB69" s="1026"/>
      <c r="AC69" s="1026"/>
      <c r="AD69" s="1026"/>
      <c r="AE69" s="1026"/>
      <c r="AF69" s="1026">
        <v>4521</v>
      </c>
      <c r="AG69" s="1026"/>
      <c r="AH69" s="1026"/>
      <c r="AI69" s="1026"/>
      <c r="AJ69" s="1026"/>
      <c r="AK69" s="1026">
        <v>845</v>
      </c>
      <c r="AL69" s="1026"/>
      <c r="AM69" s="1026"/>
      <c r="AN69" s="1026"/>
      <c r="AO69" s="1026"/>
      <c r="AP69" s="1026" t="s">
        <v>589</v>
      </c>
      <c r="AQ69" s="1026"/>
      <c r="AR69" s="1026"/>
      <c r="AS69" s="1026"/>
      <c r="AT69" s="1026"/>
      <c r="AU69" s="1026" t="s">
        <v>589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592</v>
      </c>
      <c r="C70" s="1030"/>
      <c r="D70" s="1030"/>
      <c r="E70" s="1030"/>
      <c r="F70" s="1030"/>
      <c r="G70" s="1030"/>
      <c r="H70" s="1030"/>
      <c r="I70" s="1030"/>
      <c r="J70" s="1030"/>
      <c r="K70" s="1030"/>
      <c r="L70" s="1030"/>
      <c r="M70" s="1030"/>
      <c r="N70" s="1030"/>
      <c r="O70" s="1030"/>
      <c r="P70" s="1031"/>
      <c r="Q70" s="1032">
        <v>6605</v>
      </c>
      <c r="R70" s="1026"/>
      <c r="S70" s="1026"/>
      <c r="T70" s="1026"/>
      <c r="U70" s="1026"/>
      <c r="V70" s="1026">
        <v>6519</v>
      </c>
      <c r="W70" s="1026"/>
      <c r="X70" s="1026"/>
      <c r="Y70" s="1026"/>
      <c r="Z70" s="1026"/>
      <c r="AA70" s="1026">
        <v>85</v>
      </c>
      <c r="AB70" s="1026"/>
      <c r="AC70" s="1026"/>
      <c r="AD70" s="1026"/>
      <c r="AE70" s="1026"/>
      <c r="AF70" s="1026">
        <v>85</v>
      </c>
      <c r="AG70" s="1026"/>
      <c r="AH70" s="1026"/>
      <c r="AI70" s="1026"/>
      <c r="AJ70" s="1026"/>
      <c r="AK70" s="1026">
        <v>85</v>
      </c>
      <c r="AL70" s="1026"/>
      <c r="AM70" s="1026"/>
      <c r="AN70" s="1026"/>
      <c r="AO70" s="1026"/>
      <c r="AP70" s="1026">
        <v>3542</v>
      </c>
      <c r="AQ70" s="1026"/>
      <c r="AR70" s="1026"/>
      <c r="AS70" s="1026"/>
      <c r="AT70" s="1026"/>
      <c r="AU70" s="1026">
        <v>132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4712</v>
      </c>
      <c r="AG88" s="1014"/>
      <c r="AH88" s="1014"/>
      <c r="AI88" s="1014"/>
      <c r="AJ88" s="1014"/>
      <c r="AK88" s="1018"/>
      <c r="AL88" s="1018"/>
      <c r="AM88" s="1018"/>
      <c r="AN88" s="1018"/>
      <c r="AO88" s="1018"/>
      <c r="AP88" s="1014">
        <v>3542</v>
      </c>
      <c r="AQ88" s="1014"/>
      <c r="AR88" s="1014"/>
      <c r="AS88" s="1014"/>
      <c r="AT88" s="1014"/>
      <c r="AU88" s="1014">
        <v>132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438</v>
      </c>
      <c r="CS102" s="1006"/>
      <c r="CT102" s="1006"/>
      <c r="CU102" s="1006"/>
      <c r="CV102" s="1007"/>
      <c r="CW102" s="1005">
        <v>577</v>
      </c>
      <c r="CX102" s="1006"/>
      <c r="CY102" s="1006"/>
      <c r="CZ102" s="1006"/>
      <c r="DA102" s="1007"/>
      <c r="DB102" s="1005">
        <v>2069</v>
      </c>
      <c r="DC102" s="1006"/>
      <c r="DD102" s="1006"/>
      <c r="DE102" s="1006"/>
      <c r="DF102" s="1007"/>
      <c r="DG102" s="1005">
        <v>565</v>
      </c>
      <c r="DH102" s="1006"/>
      <c r="DI102" s="1006"/>
      <c r="DJ102" s="1006"/>
      <c r="DK102" s="1007"/>
      <c r="DL102" s="1005" t="s">
        <v>606</v>
      </c>
      <c r="DM102" s="1006"/>
      <c r="DN102" s="1006"/>
      <c r="DO102" s="1006"/>
      <c r="DP102" s="1007"/>
      <c r="DQ102" s="1005">
        <v>475</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433</v>
      </c>
      <c r="AB109" s="949"/>
      <c r="AC109" s="949"/>
      <c r="AD109" s="949"/>
      <c r="AE109" s="950"/>
      <c r="AF109" s="951" t="s">
        <v>310</v>
      </c>
      <c r="AG109" s="949"/>
      <c r="AH109" s="949"/>
      <c r="AI109" s="949"/>
      <c r="AJ109" s="950"/>
      <c r="AK109" s="951" t="s">
        <v>309</v>
      </c>
      <c r="AL109" s="949"/>
      <c r="AM109" s="949"/>
      <c r="AN109" s="949"/>
      <c r="AO109" s="950"/>
      <c r="AP109" s="951" t="s">
        <v>434</v>
      </c>
      <c r="AQ109" s="949"/>
      <c r="AR109" s="949"/>
      <c r="AS109" s="949"/>
      <c r="AT109" s="980"/>
      <c r="AU109" s="948" t="s">
        <v>432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433</v>
      </c>
      <c r="BR109" s="949"/>
      <c r="BS109" s="949"/>
      <c r="BT109" s="949"/>
      <c r="BU109" s="950"/>
      <c r="BV109" s="951" t="s">
        <v>310</v>
      </c>
      <c r="BW109" s="949"/>
      <c r="BX109" s="949"/>
      <c r="BY109" s="949"/>
      <c r="BZ109" s="950"/>
      <c r="CA109" s="951" t="s">
        <v>309</v>
      </c>
      <c r="CB109" s="949"/>
      <c r="CC109" s="949"/>
      <c r="CD109" s="949"/>
      <c r="CE109" s="950"/>
      <c r="CF109" s="987" t="s">
        <v>434</v>
      </c>
      <c r="CG109" s="987"/>
      <c r="CH109" s="987"/>
      <c r="CI109" s="987"/>
      <c r="CJ109" s="987"/>
      <c r="CK109" s="951" t="s">
        <v>435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433</v>
      </c>
      <c r="DH109" s="949"/>
      <c r="DI109" s="949"/>
      <c r="DJ109" s="949"/>
      <c r="DK109" s="950"/>
      <c r="DL109" s="951" t="s">
        <v>310</v>
      </c>
      <c r="DM109" s="949"/>
      <c r="DN109" s="949"/>
      <c r="DO109" s="949"/>
      <c r="DP109" s="950"/>
      <c r="DQ109" s="951" t="s">
        <v>309</v>
      </c>
      <c r="DR109" s="949"/>
      <c r="DS109" s="949"/>
      <c r="DT109" s="949"/>
      <c r="DU109" s="950"/>
      <c r="DV109" s="951" t="s">
        <v>434</v>
      </c>
      <c r="DW109" s="949"/>
      <c r="DX109" s="949"/>
      <c r="DY109" s="949"/>
      <c r="DZ109" s="980"/>
    </row>
    <row r="110" spans="1:131" s="247" customFormat="1" ht="26.25" customHeight="1" x14ac:dyDescent="0.15">
      <c r="A110" s="851" t="s">
        <v>436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2861995</v>
      </c>
      <c r="AB110" s="942"/>
      <c r="AC110" s="942"/>
      <c r="AD110" s="942"/>
      <c r="AE110" s="943"/>
      <c r="AF110" s="944">
        <v>2886977</v>
      </c>
      <c r="AG110" s="942"/>
      <c r="AH110" s="942"/>
      <c r="AI110" s="942"/>
      <c r="AJ110" s="943"/>
      <c r="AK110" s="944">
        <v>2936705</v>
      </c>
      <c r="AL110" s="942"/>
      <c r="AM110" s="942"/>
      <c r="AN110" s="942"/>
      <c r="AO110" s="943"/>
      <c r="AP110" s="945">
        <v>30.6</v>
      </c>
      <c r="AQ110" s="946"/>
      <c r="AR110" s="946"/>
      <c r="AS110" s="946"/>
      <c r="AT110" s="947"/>
      <c r="AU110" s="981" t="s">
        <v>73</v>
      </c>
      <c r="AV110" s="982"/>
      <c r="AW110" s="982"/>
      <c r="AX110" s="982"/>
      <c r="AY110" s="982"/>
      <c r="AZ110" s="907" t="s">
        <v>437</v>
      </c>
      <c r="BA110" s="852"/>
      <c r="BB110" s="852"/>
      <c r="BC110" s="852"/>
      <c r="BD110" s="852"/>
      <c r="BE110" s="852"/>
      <c r="BF110" s="852"/>
      <c r="BG110" s="852"/>
      <c r="BH110" s="852"/>
      <c r="BI110" s="852"/>
      <c r="BJ110" s="852"/>
      <c r="BK110" s="852"/>
      <c r="BL110" s="852"/>
      <c r="BM110" s="852"/>
      <c r="BN110" s="852"/>
      <c r="BO110" s="852"/>
      <c r="BP110" s="853"/>
      <c r="BQ110" s="908">
        <v>26594047</v>
      </c>
      <c r="BR110" s="889"/>
      <c r="BS110" s="889"/>
      <c r="BT110" s="889"/>
      <c r="BU110" s="889"/>
      <c r="BV110" s="889">
        <v>25762052</v>
      </c>
      <c r="BW110" s="889"/>
      <c r="BX110" s="889"/>
      <c r="BY110" s="889"/>
      <c r="BZ110" s="889"/>
      <c r="CA110" s="889">
        <v>25311487</v>
      </c>
      <c r="CB110" s="889"/>
      <c r="CC110" s="889"/>
      <c r="CD110" s="889"/>
      <c r="CE110" s="889"/>
      <c r="CF110" s="913">
        <v>263.7</v>
      </c>
      <c r="CG110" s="914"/>
      <c r="CH110" s="914"/>
      <c r="CI110" s="914"/>
      <c r="CJ110" s="914"/>
      <c r="CK110" s="977" t="s">
        <v>438</v>
      </c>
      <c r="CL110" s="863"/>
      <c r="CM110" s="938" t="s">
        <v>439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440</v>
      </c>
      <c r="DH110" s="889"/>
      <c r="DI110" s="889"/>
      <c r="DJ110" s="889"/>
      <c r="DK110" s="889"/>
      <c r="DL110" s="889" t="s">
        <v>440</v>
      </c>
      <c r="DM110" s="889"/>
      <c r="DN110" s="889"/>
      <c r="DO110" s="889"/>
      <c r="DP110" s="889"/>
      <c r="DQ110" s="889" t="s">
        <v>441</v>
      </c>
      <c r="DR110" s="889"/>
      <c r="DS110" s="889"/>
      <c r="DT110" s="889"/>
      <c r="DU110" s="889"/>
      <c r="DV110" s="890" t="s">
        <v>440</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175</v>
      </c>
      <c r="AB111" s="970"/>
      <c r="AC111" s="970"/>
      <c r="AD111" s="970"/>
      <c r="AE111" s="971"/>
      <c r="AF111" s="972" t="s">
        <v>441</v>
      </c>
      <c r="AG111" s="970"/>
      <c r="AH111" s="970"/>
      <c r="AI111" s="970"/>
      <c r="AJ111" s="971"/>
      <c r="AK111" s="972" t="s">
        <v>441</v>
      </c>
      <c r="AL111" s="970"/>
      <c r="AM111" s="970"/>
      <c r="AN111" s="970"/>
      <c r="AO111" s="971"/>
      <c r="AP111" s="973" t="s">
        <v>441</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t="s">
        <v>175</v>
      </c>
      <c r="BR111" s="861"/>
      <c r="BS111" s="861"/>
      <c r="BT111" s="861"/>
      <c r="BU111" s="861"/>
      <c r="BV111" s="861" t="s">
        <v>175</v>
      </c>
      <c r="BW111" s="861"/>
      <c r="BX111" s="861"/>
      <c r="BY111" s="861"/>
      <c r="BZ111" s="861"/>
      <c r="CA111" s="861" t="s">
        <v>175</v>
      </c>
      <c r="CB111" s="861"/>
      <c r="CC111" s="861"/>
      <c r="CD111" s="861"/>
      <c r="CE111" s="861"/>
      <c r="CF111" s="922" t="s">
        <v>175</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175</v>
      </c>
      <c r="DH111" s="861"/>
      <c r="DI111" s="861"/>
      <c r="DJ111" s="861"/>
      <c r="DK111" s="861"/>
      <c r="DL111" s="861" t="s">
        <v>175</v>
      </c>
      <c r="DM111" s="861"/>
      <c r="DN111" s="861"/>
      <c r="DO111" s="861"/>
      <c r="DP111" s="861"/>
      <c r="DQ111" s="861" t="s">
        <v>175</v>
      </c>
      <c r="DR111" s="861"/>
      <c r="DS111" s="861"/>
      <c r="DT111" s="861"/>
      <c r="DU111" s="861"/>
      <c r="DV111" s="838" t="s">
        <v>175</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175</v>
      </c>
      <c r="AB112" s="824"/>
      <c r="AC112" s="824"/>
      <c r="AD112" s="824"/>
      <c r="AE112" s="825"/>
      <c r="AF112" s="826" t="s">
        <v>175</v>
      </c>
      <c r="AG112" s="824"/>
      <c r="AH112" s="824"/>
      <c r="AI112" s="824"/>
      <c r="AJ112" s="825"/>
      <c r="AK112" s="826" t="s">
        <v>175</v>
      </c>
      <c r="AL112" s="824"/>
      <c r="AM112" s="824"/>
      <c r="AN112" s="824"/>
      <c r="AO112" s="825"/>
      <c r="AP112" s="871" t="s">
        <v>175</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7627385</v>
      </c>
      <c r="BR112" s="861"/>
      <c r="BS112" s="861"/>
      <c r="BT112" s="861"/>
      <c r="BU112" s="861"/>
      <c r="BV112" s="861">
        <v>7151444</v>
      </c>
      <c r="BW112" s="861"/>
      <c r="BX112" s="861"/>
      <c r="BY112" s="861"/>
      <c r="BZ112" s="861"/>
      <c r="CA112" s="861">
        <v>6838286</v>
      </c>
      <c r="CB112" s="861"/>
      <c r="CC112" s="861"/>
      <c r="CD112" s="861"/>
      <c r="CE112" s="861"/>
      <c r="CF112" s="922">
        <v>71.2</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175</v>
      </c>
      <c r="DH112" s="861"/>
      <c r="DI112" s="861"/>
      <c r="DJ112" s="861"/>
      <c r="DK112" s="861"/>
      <c r="DL112" s="861" t="s">
        <v>175</v>
      </c>
      <c r="DM112" s="861"/>
      <c r="DN112" s="861"/>
      <c r="DO112" s="861"/>
      <c r="DP112" s="861"/>
      <c r="DQ112" s="861" t="s">
        <v>175</v>
      </c>
      <c r="DR112" s="861"/>
      <c r="DS112" s="861"/>
      <c r="DT112" s="861"/>
      <c r="DU112" s="861"/>
      <c r="DV112" s="838" t="s">
        <v>175</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570018</v>
      </c>
      <c r="AB113" s="970"/>
      <c r="AC113" s="970"/>
      <c r="AD113" s="970"/>
      <c r="AE113" s="971"/>
      <c r="AF113" s="972">
        <v>601237</v>
      </c>
      <c r="AG113" s="970"/>
      <c r="AH113" s="970"/>
      <c r="AI113" s="970"/>
      <c r="AJ113" s="971"/>
      <c r="AK113" s="972">
        <v>637518</v>
      </c>
      <c r="AL113" s="970"/>
      <c r="AM113" s="970"/>
      <c r="AN113" s="970"/>
      <c r="AO113" s="971"/>
      <c r="AP113" s="973">
        <v>6.6</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177608</v>
      </c>
      <c r="BR113" s="861"/>
      <c r="BS113" s="861"/>
      <c r="BT113" s="861"/>
      <c r="BU113" s="861"/>
      <c r="BV113" s="861">
        <v>154611</v>
      </c>
      <c r="BW113" s="861"/>
      <c r="BX113" s="861"/>
      <c r="BY113" s="861"/>
      <c r="BZ113" s="861"/>
      <c r="CA113" s="861">
        <v>131628</v>
      </c>
      <c r="CB113" s="861"/>
      <c r="CC113" s="861"/>
      <c r="CD113" s="861"/>
      <c r="CE113" s="861"/>
      <c r="CF113" s="922">
        <v>1.4</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175</v>
      </c>
      <c r="DH113" s="824"/>
      <c r="DI113" s="824"/>
      <c r="DJ113" s="824"/>
      <c r="DK113" s="825"/>
      <c r="DL113" s="826" t="s">
        <v>175</v>
      </c>
      <c r="DM113" s="824"/>
      <c r="DN113" s="824"/>
      <c r="DO113" s="824"/>
      <c r="DP113" s="825"/>
      <c r="DQ113" s="826" t="s">
        <v>175</v>
      </c>
      <c r="DR113" s="824"/>
      <c r="DS113" s="824"/>
      <c r="DT113" s="824"/>
      <c r="DU113" s="825"/>
      <c r="DV113" s="871" t="s">
        <v>175</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38980</v>
      </c>
      <c r="AB114" s="824"/>
      <c r="AC114" s="824"/>
      <c r="AD114" s="824"/>
      <c r="AE114" s="825"/>
      <c r="AF114" s="826">
        <v>40771</v>
      </c>
      <c r="AG114" s="824"/>
      <c r="AH114" s="824"/>
      <c r="AI114" s="824"/>
      <c r="AJ114" s="825"/>
      <c r="AK114" s="826">
        <v>40179</v>
      </c>
      <c r="AL114" s="824"/>
      <c r="AM114" s="824"/>
      <c r="AN114" s="824"/>
      <c r="AO114" s="825"/>
      <c r="AP114" s="871">
        <v>0.4</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4053609</v>
      </c>
      <c r="BR114" s="861"/>
      <c r="BS114" s="861"/>
      <c r="BT114" s="861"/>
      <c r="BU114" s="861"/>
      <c r="BV114" s="861">
        <v>3818571</v>
      </c>
      <c r="BW114" s="861"/>
      <c r="BX114" s="861"/>
      <c r="BY114" s="861"/>
      <c r="BZ114" s="861"/>
      <c r="CA114" s="861">
        <v>3792952</v>
      </c>
      <c r="CB114" s="861"/>
      <c r="CC114" s="861"/>
      <c r="CD114" s="861"/>
      <c r="CE114" s="861"/>
      <c r="CF114" s="922">
        <v>39.5</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175</v>
      </c>
      <c r="DH114" s="824"/>
      <c r="DI114" s="824"/>
      <c r="DJ114" s="824"/>
      <c r="DK114" s="825"/>
      <c r="DL114" s="826" t="s">
        <v>175</v>
      </c>
      <c r="DM114" s="824"/>
      <c r="DN114" s="824"/>
      <c r="DO114" s="824"/>
      <c r="DP114" s="825"/>
      <c r="DQ114" s="826" t="s">
        <v>175</v>
      </c>
      <c r="DR114" s="824"/>
      <c r="DS114" s="824"/>
      <c r="DT114" s="824"/>
      <c r="DU114" s="825"/>
      <c r="DV114" s="871" t="s">
        <v>175</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10319</v>
      </c>
      <c r="AB115" s="970"/>
      <c r="AC115" s="970"/>
      <c r="AD115" s="970"/>
      <c r="AE115" s="971"/>
      <c r="AF115" s="972">
        <v>9102</v>
      </c>
      <c r="AG115" s="970"/>
      <c r="AH115" s="970"/>
      <c r="AI115" s="970"/>
      <c r="AJ115" s="971"/>
      <c r="AK115" s="972">
        <v>7895</v>
      </c>
      <c r="AL115" s="970"/>
      <c r="AM115" s="970"/>
      <c r="AN115" s="970"/>
      <c r="AO115" s="971"/>
      <c r="AP115" s="973">
        <v>0.1</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v>272906</v>
      </c>
      <c r="BR115" s="861"/>
      <c r="BS115" s="861"/>
      <c r="BT115" s="861"/>
      <c r="BU115" s="861"/>
      <c r="BV115" s="861">
        <v>287517</v>
      </c>
      <c r="BW115" s="861"/>
      <c r="BX115" s="861"/>
      <c r="BY115" s="861"/>
      <c r="BZ115" s="861"/>
      <c r="CA115" s="861">
        <v>474790</v>
      </c>
      <c r="CB115" s="861"/>
      <c r="CC115" s="861"/>
      <c r="CD115" s="861"/>
      <c r="CE115" s="861"/>
      <c r="CF115" s="922">
        <v>4.9000000000000004</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175</v>
      </c>
      <c r="DH115" s="824"/>
      <c r="DI115" s="824"/>
      <c r="DJ115" s="824"/>
      <c r="DK115" s="825"/>
      <c r="DL115" s="826" t="s">
        <v>175</v>
      </c>
      <c r="DM115" s="824"/>
      <c r="DN115" s="824"/>
      <c r="DO115" s="824"/>
      <c r="DP115" s="825"/>
      <c r="DQ115" s="826" t="s">
        <v>175</v>
      </c>
      <c r="DR115" s="824"/>
      <c r="DS115" s="824"/>
      <c r="DT115" s="824"/>
      <c r="DU115" s="825"/>
      <c r="DV115" s="871" t="s">
        <v>175</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175</v>
      </c>
      <c r="AB116" s="824"/>
      <c r="AC116" s="824"/>
      <c r="AD116" s="824"/>
      <c r="AE116" s="825"/>
      <c r="AF116" s="826" t="s">
        <v>175</v>
      </c>
      <c r="AG116" s="824"/>
      <c r="AH116" s="824"/>
      <c r="AI116" s="824"/>
      <c r="AJ116" s="825"/>
      <c r="AK116" s="826" t="s">
        <v>175</v>
      </c>
      <c r="AL116" s="824"/>
      <c r="AM116" s="824"/>
      <c r="AN116" s="824"/>
      <c r="AO116" s="825"/>
      <c r="AP116" s="871" t="s">
        <v>175</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175</v>
      </c>
      <c r="BR116" s="861"/>
      <c r="BS116" s="861"/>
      <c r="BT116" s="861"/>
      <c r="BU116" s="861"/>
      <c r="BV116" s="861" t="s">
        <v>175</v>
      </c>
      <c r="BW116" s="861"/>
      <c r="BX116" s="861"/>
      <c r="BY116" s="861"/>
      <c r="BZ116" s="861"/>
      <c r="CA116" s="861" t="s">
        <v>175</v>
      </c>
      <c r="CB116" s="861"/>
      <c r="CC116" s="861"/>
      <c r="CD116" s="861"/>
      <c r="CE116" s="861"/>
      <c r="CF116" s="922" t="s">
        <v>175</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175</v>
      </c>
      <c r="DH116" s="824"/>
      <c r="DI116" s="824"/>
      <c r="DJ116" s="824"/>
      <c r="DK116" s="825"/>
      <c r="DL116" s="826" t="s">
        <v>175</v>
      </c>
      <c r="DM116" s="824"/>
      <c r="DN116" s="824"/>
      <c r="DO116" s="824"/>
      <c r="DP116" s="825"/>
      <c r="DQ116" s="826" t="s">
        <v>175</v>
      </c>
      <c r="DR116" s="824"/>
      <c r="DS116" s="824"/>
      <c r="DT116" s="824"/>
      <c r="DU116" s="825"/>
      <c r="DV116" s="871" t="s">
        <v>175</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3481312</v>
      </c>
      <c r="AB117" s="956"/>
      <c r="AC117" s="956"/>
      <c r="AD117" s="956"/>
      <c r="AE117" s="957"/>
      <c r="AF117" s="958">
        <v>3538087</v>
      </c>
      <c r="AG117" s="956"/>
      <c r="AH117" s="956"/>
      <c r="AI117" s="956"/>
      <c r="AJ117" s="957"/>
      <c r="AK117" s="958">
        <v>3622297</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463</v>
      </c>
      <c r="BR117" s="861"/>
      <c r="BS117" s="861"/>
      <c r="BT117" s="861"/>
      <c r="BU117" s="861"/>
      <c r="BV117" s="861" t="s">
        <v>175</v>
      </c>
      <c r="BW117" s="861"/>
      <c r="BX117" s="861"/>
      <c r="BY117" s="861"/>
      <c r="BZ117" s="861"/>
      <c r="CA117" s="861" t="s">
        <v>464</v>
      </c>
      <c r="CB117" s="861"/>
      <c r="CC117" s="861"/>
      <c r="CD117" s="861"/>
      <c r="CE117" s="861"/>
      <c r="CF117" s="922" t="s">
        <v>463</v>
      </c>
      <c r="CG117" s="923"/>
      <c r="CH117" s="923"/>
      <c r="CI117" s="923"/>
      <c r="CJ117" s="923"/>
      <c r="CK117" s="978"/>
      <c r="CL117" s="865"/>
      <c r="CM117" s="868" t="s">
        <v>465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466</v>
      </c>
      <c r="DH117" s="824"/>
      <c r="DI117" s="824"/>
      <c r="DJ117" s="824"/>
      <c r="DK117" s="825"/>
      <c r="DL117" s="826" t="s">
        <v>463</v>
      </c>
      <c r="DM117" s="824"/>
      <c r="DN117" s="824"/>
      <c r="DO117" s="824"/>
      <c r="DP117" s="825"/>
      <c r="DQ117" s="826" t="s">
        <v>463</v>
      </c>
      <c r="DR117" s="824"/>
      <c r="DS117" s="824"/>
      <c r="DT117" s="824"/>
      <c r="DU117" s="825"/>
      <c r="DV117" s="871" t="s">
        <v>466</v>
      </c>
      <c r="DW117" s="872"/>
      <c r="DX117" s="872"/>
      <c r="DY117" s="872"/>
      <c r="DZ117" s="873"/>
    </row>
    <row r="118" spans="1:130" s="247" customFormat="1" ht="26.25" customHeight="1" x14ac:dyDescent="0.15">
      <c r="A118" s="948" t="s">
        <v>435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433</v>
      </c>
      <c r="AB118" s="949"/>
      <c r="AC118" s="949"/>
      <c r="AD118" s="949"/>
      <c r="AE118" s="950"/>
      <c r="AF118" s="951" t="s">
        <v>310</v>
      </c>
      <c r="AG118" s="949"/>
      <c r="AH118" s="949"/>
      <c r="AI118" s="949"/>
      <c r="AJ118" s="950"/>
      <c r="AK118" s="951" t="s">
        <v>309</v>
      </c>
      <c r="AL118" s="949"/>
      <c r="AM118" s="949"/>
      <c r="AN118" s="949"/>
      <c r="AO118" s="950"/>
      <c r="AP118" s="952" t="s">
        <v>434</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464</v>
      </c>
      <c r="BR118" s="892"/>
      <c r="BS118" s="892"/>
      <c r="BT118" s="892"/>
      <c r="BU118" s="892"/>
      <c r="BV118" s="892" t="s">
        <v>463</v>
      </c>
      <c r="BW118" s="892"/>
      <c r="BX118" s="892"/>
      <c r="BY118" s="892"/>
      <c r="BZ118" s="892"/>
      <c r="CA118" s="892" t="s">
        <v>466</v>
      </c>
      <c r="CB118" s="892"/>
      <c r="CC118" s="892"/>
      <c r="CD118" s="892"/>
      <c r="CE118" s="892"/>
      <c r="CF118" s="922" t="s">
        <v>175</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175</v>
      </c>
      <c r="DH118" s="824"/>
      <c r="DI118" s="824"/>
      <c r="DJ118" s="824"/>
      <c r="DK118" s="825"/>
      <c r="DL118" s="826" t="s">
        <v>463</v>
      </c>
      <c r="DM118" s="824"/>
      <c r="DN118" s="824"/>
      <c r="DO118" s="824"/>
      <c r="DP118" s="825"/>
      <c r="DQ118" s="826" t="s">
        <v>469</v>
      </c>
      <c r="DR118" s="824"/>
      <c r="DS118" s="824"/>
      <c r="DT118" s="824"/>
      <c r="DU118" s="825"/>
      <c r="DV118" s="871" t="s">
        <v>175</v>
      </c>
      <c r="DW118" s="872"/>
      <c r="DX118" s="872"/>
      <c r="DY118" s="872"/>
      <c r="DZ118" s="873"/>
    </row>
    <row r="119" spans="1:130" s="247" customFormat="1" ht="26.25" customHeight="1" x14ac:dyDescent="0.15">
      <c r="A119" s="862" t="s">
        <v>438</v>
      </c>
      <c r="B119" s="863"/>
      <c r="C119" s="938" t="s">
        <v>439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464</v>
      </c>
      <c r="AB119" s="942"/>
      <c r="AC119" s="942"/>
      <c r="AD119" s="942"/>
      <c r="AE119" s="943"/>
      <c r="AF119" s="944" t="s">
        <v>466</v>
      </c>
      <c r="AG119" s="942"/>
      <c r="AH119" s="942"/>
      <c r="AI119" s="942"/>
      <c r="AJ119" s="943"/>
      <c r="AK119" s="944" t="s">
        <v>175</v>
      </c>
      <c r="AL119" s="942"/>
      <c r="AM119" s="942"/>
      <c r="AN119" s="942"/>
      <c r="AO119" s="943"/>
      <c r="AP119" s="945" t="s">
        <v>470</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471</v>
      </c>
      <c r="BP119" s="925"/>
      <c r="BQ119" s="929">
        <v>38725555</v>
      </c>
      <c r="BR119" s="892"/>
      <c r="BS119" s="892"/>
      <c r="BT119" s="892"/>
      <c r="BU119" s="892"/>
      <c r="BV119" s="892">
        <v>37174195</v>
      </c>
      <c r="BW119" s="892"/>
      <c r="BX119" s="892"/>
      <c r="BY119" s="892"/>
      <c r="BZ119" s="892"/>
      <c r="CA119" s="892">
        <v>36549143</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175</v>
      </c>
      <c r="DH119" s="807"/>
      <c r="DI119" s="807"/>
      <c r="DJ119" s="807"/>
      <c r="DK119" s="808"/>
      <c r="DL119" s="809" t="s">
        <v>175</v>
      </c>
      <c r="DM119" s="807"/>
      <c r="DN119" s="807"/>
      <c r="DO119" s="807"/>
      <c r="DP119" s="808"/>
      <c r="DQ119" s="809" t="s">
        <v>463</v>
      </c>
      <c r="DR119" s="807"/>
      <c r="DS119" s="807"/>
      <c r="DT119" s="807"/>
      <c r="DU119" s="808"/>
      <c r="DV119" s="895" t="s">
        <v>175</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175</v>
      </c>
      <c r="AB120" s="824"/>
      <c r="AC120" s="824"/>
      <c r="AD120" s="824"/>
      <c r="AE120" s="825"/>
      <c r="AF120" s="826" t="s">
        <v>470</v>
      </c>
      <c r="AG120" s="824"/>
      <c r="AH120" s="824"/>
      <c r="AI120" s="824"/>
      <c r="AJ120" s="825"/>
      <c r="AK120" s="826" t="s">
        <v>175</v>
      </c>
      <c r="AL120" s="824"/>
      <c r="AM120" s="824"/>
      <c r="AN120" s="824"/>
      <c r="AO120" s="825"/>
      <c r="AP120" s="871" t="s">
        <v>470</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5091282</v>
      </c>
      <c r="BR120" s="889"/>
      <c r="BS120" s="889"/>
      <c r="BT120" s="889"/>
      <c r="BU120" s="889"/>
      <c r="BV120" s="889">
        <v>4374994</v>
      </c>
      <c r="BW120" s="889"/>
      <c r="BX120" s="889"/>
      <c r="BY120" s="889"/>
      <c r="BZ120" s="889"/>
      <c r="CA120" s="889">
        <v>3801020</v>
      </c>
      <c r="CB120" s="889"/>
      <c r="CC120" s="889"/>
      <c r="CD120" s="889"/>
      <c r="CE120" s="889"/>
      <c r="CF120" s="913">
        <v>39.6</v>
      </c>
      <c r="CG120" s="914"/>
      <c r="CH120" s="914"/>
      <c r="CI120" s="914"/>
      <c r="CJ120" s="914"/>
      <c r="CK120" s="915" t="s">
        <v>475</v>
      </c>
      <c r="CL120" s="899"/>
      <c r="CM120" s="899"/>
      <c r="CN120" s="899"/>
      <c r="CO120" s="900"/>
      <c r="CP120" s="919" t="s">
        <v>476</v>
      </c>
      <c r="CQ120" s="920"/>
      <c r="CR120" s="920"/>
      <c r="CS120" s="920"/>
      <c r="CT120" s="920"/>
      <c r="CU120" s="920"/>
      <c r="CV120" s="920"/>
      <c r="CW120" s="920"/>
      <c r="CX120" s="920"/>
      <c r="CY120" s="920"/>
      <c r="CZ120" s="920"/>
      <c r="DA120" s="920"/>
      <c r="DB120" s="920"/>
      <c r="DC120" s="920"/>
      <c r="DD120" s="920"/>
      <c r="DE120" s="920"/>
      <c r="DF120" s="921"/>
      <c r="DG120" s="908">
        <v>6943221</v>
      </c>
      <c r="DH120" s="889"/>
      <c r="DI120" s="889"/>
      <c r="DJ120" s="889"/>
      <c r="DK120" s="889"/>
      <c r="DL120" s="889">
        <v>6578292</v>
      </c>
      <c r="DM120" s="889"/>
      <c r="DN120" s="889"/>
      <c r="DO120" s="889"/>
      <c r="DP120" s="889"/>
      <c r="DQ120" s="889">
        <v>6372264</v>
      </c>
      <c r="DR120" s="889"/>
      <c r="DS120" s="889"/>
      <c r="DT120" s="889"/>
      <c r="DU120" s="889"/>
      <c r="DV120" s="890">
        <v>66.400000000000006</v>
      </c>
      <c r="DW120" s="890"/>
      <c r="DX120" s="890"/>
      <c r="DY120" s="890"/>
      <c r="DZ120" s="891"/>
    </row>
    <row r="121" spans="1:130" s="247" customFormat="1" ht="26.25" customHeight="1" x14ac:dyDescent="0.15">
      <c r="A121" s="864"/>
      <c r="B121" s="865"/>
      <c r="C121" s="910" t="s">
        <v>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175</v>
      </c>
      <c r="AB121" s="824"/>
      <c r="AC121" s="824"/>
      <c r="AD121" s="824"/>
      <c r="AE121" s="825"/>
      <c r="AF121" s="826" t="s">
        <v>463</v>
      </c>
      <c r="AG121" s="824"/>
      <c r="AH121" s="824"/>
      <c r="AI121" s="824"/>
      <c r="AJ121" s="825"/>
      <c r="AK121" s="826" t="s">
        <v>175</v>
      </c>
      <c r="AL121" s="824"/>
      <c r="AM121" s="824"/>
      <c r="AN121" s="824"/>
      <c r="AO121" s="825"/>
      <c r="AP121" s="871" t="s">
        <v>175</v>
      </c>
      <c r="AQ121" s="872"/>
      <c r="AR121" s="872"/>
      <c r="AS121" s="872"/>
      <c r="AT121" s="873"/>
      <c r="AU121" s="933"/>
      <c r="AV121" s="934"/>
      <c r="AW121" s="934"/>
      <c r="AX121" s="934"/>
      <c r="AY121" s="935"/>
      <c r="AZ121" s="859" t="s">
        <v>478</v>
      </c>
      <c r="BA121" s="794"/>
      <c r="BB121" s="794"/>
      <c r="BC121" s="794"/>
      <c r="BD121" s="794"/>
      <c r="BE121" s="794"/>
      <c r="BF121" s="794"/>
      <c r="BG121" s="794"/>
      <c r="BH121" s="794"/>
      <c r="BI121" s="794"/>
      <c r="BJ121" s="794"/>
      <c r="BK121" s="794"/>
      <c r="BL121" s="794"/>
      <c r="BM121" s="794"/>
      <c r="BN121" s="794"/>
      <c r="BO121" s="794"/>
      <c r="BP121" s="795"/>
      <c r="BQ121" s="860">
        <v>4427860</v>
      </c>
      <c r="BR121" s="861"/>
      <c r="BS121" s="861"/>
      <c r="BT121" s="861"/>
      <c r="BU121" s="861"/>
      <c r="BV121" s="861">
        <v>4088386</v>
      </c>
      <c r="BW121" s="861"/>
      <c r="BX121" s="861"/>
      <c r="BY121" s="861"/>
      <c r="BZ121" s="861"/>
      <c r="CA121" s="861">
        <v>3909967</v>
      </c>
      <c r="CB121" s="861"/>
      <c r="CC121" s="861"/>
      <c r="CD121" s="861"/>
      <c r="CE121" s="861"/>
      <c r="CF121" s="922">
        <v>40.700000000000003</v>
      </c>
      <c r="CG121" s="923"/>
      <c r="CH121" s="923"/>
      <c r="CI121" s="923"/>
      <c r="CJ121" s="923"/>
      <c r="CK121" s="916"/>
      <c r="CL121" s="902"/>
      <c r="CM121" s="902"/>
      <c r="CN121" s="902"/>
      <c r="CO121" s="903"/>
      <c r="CP121" s="882" t="s">
        <v>479</v>
      </c>
      <c r="CQ121" s="883"/>
      <c r="CR121" s="883"/>
      <c r="CS121" s="883"/>
      <c r="CT121" s="883"/>
      <c r="CU121" s="883"/>
      <c r="CV121" s="883"/>
      <c r="CW121" s="883"/>
      <c r="CX121" s="883"/>
      <c r="CY121" s="883"/>
      <c r="CZ121" s="883"/>
      <c r="DA121" s="883"/>
      <c r="DB121" s="883"/>
      <c r="DC121" s="883"/>
      <c r="DD121" s="883"/>
      <c r="DE121" s="883"/>
      <c r="DF121" s="884"/>
      <c r="DG121" s="860">
        <v>463233</v>
      </c>
      <c r="DH121" s="861"/>
      <c r="DI121" s="861"/>
      <c r="DJ121" s="861"/>
      <c r="DK121" s="861"/>
      <c r="DL121" s="861">
        <v>390306</v>
      </c>
      <c r="DM121" s="861"/>
      <c r="DN121" s="861"/>
      <c r="DO121" s="861"/>
      <c r="DP121" s="861"/>
      <c r="DQ121" s="861">
        <v>329341</v>
      </c>
      <c r="DR121" s="861"/>
      <c r="DS121" s="861"/>
      <c r="DT121" s="861"/>
      <c r="DU121" s="861"/>
      <c r="DV121" s="838">
        <v>3.4</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463</v>
      </c>
      <c r="AB122" s="824"/>
      <c r="AC122" s="824"/>
      <c r="AD122" s="824"/>
      <c r="AE122" s="825"/>
      <c r="AF122" s="826" t="s">
        <v>464</v>
      </c>
      <c r="AG122" s="824"/>
      <c r="AH122" s="824"/>
      <c r="AI122" s="824"/>
      <c r="AJ122" s="825"/>
      <c r="AK122" s="826" t="s">
        <v>463</v>
      </c>
      <c r="AL122" s="824"/>
      <c r="AM122" s="824"/>
      <c r="AN122" s="824"/>
      <c r="AO122" s="825"/>
      <c r="AP122" s="871" t="s">
        <v>463</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22225723</v>
      </c>
      <c r="BR122" s="892"/>
      <c r="BS122" s="892"/>
      <c r="BT122" s="892"/>
      <c r="BU122" s="892"/>
      <c r="BV122" s="892">
        <v>22014976</v>
      </c>
      <c r="BW122" s="892"/>
      <c r="BX122" s="892"/>
      <c r="BY122" s="892"/>
      <c r="BZ122" s="892"/>
      <c r="CA122" s="892">
        <v>21716837</v>
      </c>
      <c r="CB122" s="892"/>
      <c r="CC122" s="892"/>
      <c r="CD122" s="892"/>
      <c r="CE122" s="892"/>
      <c r="CF122" s="893">
        <v>226.2</v>
      </c>
      <c r="CG122" s="894"/>
      <c r="CH122" s="894"/>
      <c r="CI122" s="894"/>
      <c r="CJ122" s="894"/>
      <c r="CK122" s="916"/>
      <c r="CL122" s="902"/>
      <c r="CM122" s="902"/>
      <c r="CN122" s="902"/>
      <c r="CO122" s="903"/>
      <c r="CP122" s="882" t="s">
        <v>481</v>
      </c>
      <c r="CQ122" s="883"/>
      <c r="CR122" s="883"/>
      <c r="CS122" s="883"/>
      <c r="CT122" s="883"/>
      <c r="CU122" s="883"/>
      <c r="CV122" s="883"/>
      <c r="CW122" s="883"/>
      <c r="CX122" s="883"/>
      <c r="CY122" s="883"/>
      <c r="CZ122" s="883"/>
      <c r="DA122" s="883"/>
      <c r="DB122" s="883"/>
      <c r="DC122" s="883"/>
      <c r="DD122" s="883"/>
      <c r="DE122" s="883"/>
      <c r="DF122" s="884"/>
      <c r="DG122" s="860">
        <v>220931</v>
      </c>
      <c r="DH122" s="861"/>
      <c r="DI122" s="861"/>
      <c r="DJ122" s="861"/>
      <c r="DK122" s="861"/>
      <c r="DL122" s="861">
        <v>182846</v>
      </c>
      <c r="DM122" s="861"/>
      <c r="DN122" s="861"/>
      <c r="DO122" s="861"/>
      <c r="DP122" s="861"/>
      <c r="DQ122" s="861">
        <v>136681</v>
      </c>
      <c r="DR122" s="861"/>
      <c r="DS122" s="861"/>
      <c r="DT122" s="861"/>
      <c r="DU122" s="861"/>
      <c r="DV122" s="838">
        <v>1.4</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463</v>
      </c>
      <c r="AB123" s="824"/>
      <c r="AC123" s="824"/>
      <c r="AD123" s="824"/>
      <c r="AE123" s="825"/>
      <c r="AF123" s="826" t="s">
        <v>482</v>
      </c>
      <c r="AG123" s="824"/>
      <c r="AH123" s="824"/>
      <c r="AI123" s="824"/>
      <c r="AJ123" s="825"/>
      <c r="AK123" s="826" t="s">
        <v>175</v>
      </c>
      <c r="AL123" s="824"/>
      <c r="AM123" s="824"/>
      <c r="AN123" s="824"/>
      <c r="AO123" s="825"/>
      <c r="AP123" s="871" t="s">
        <v>466</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483</v>
      </c>
      <c r="BP123" s="925"/>
      <c r="BQ123" s="879">
        <v>31744865</v>
      </c>
      <c r="BR123" s="880"/>
      <c r="BS123" s="880"/>
      <c r="BT123" s="880"/>
      <c r="BU123" s="880"/>
      <c r="BV123" s="880">
        <v>30478356</v>
      </c>
      <c r="BW123" s="880"/>
      <c r="BX123" s="880"/>
      <c r="BY123" s="880"/>
      <c r="BZ123" s="880"/>
      <c r="CA123" s="880">
        <v>29427824</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466</v>
      </c>
      <c r="AB124" s="824"/>
      <c r="AC124" s="824"/>
      <c r="AD124" s="824"/>
      <c r="AE124" s="825"/>
      <c r="AF124" s="826" t="s">
        <v>464</v>
      </c>
      <c r="AG124" s="824"/>
      <c r="AH124" s="824"/>
      <c r="AI124" s="824"/>
      <c r="AJ124" s="825"/>
      <c r="AK124" s="826" t="s">
        <v>463</v>
      </c>
      <c r="AL124" s="824"/>
      <c r="AM124" s="824"/>
      <c r="AN124" s="824"/>
      <c r="AO124" s="825"/>
      <c r="AP124" s="871" t="s">
        <v>463</v>
      </c>
      <c r="AQ124" s="872"/>
      <c r="AR124" s="872"/>
      <c r="AS124" s="872"/>
      <c r="AT124" s="873"/>
      <c r="AU124" s="874" t="s">
        <v>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72.2</v>
      </c>
      <c r="BR124" s="878"/>
      <c r="BS124" s="878"/>
      <c r="BT124" s="878"/>
      <c r="BU124" s="878"/>
      <c r="BV124" s="878">
        <v>69.2</v>
      </c>
      <c r="BW124" s="878"/>
      <c r="BX124" s="878"/>
      <c r="BY124" s="878"/>
      <c r="BZ124" s="878"/>
      <c r="CA124" s="878">
        <v>74.099999999999994</v>
      </c>
      <c r="CB124" s="878"/>
      <c r="CC124" s="878"/>
      <c r="CD124" s="878"/>
      <c r="CE124" s="878"/>
      <c r="CF124" s="768"/>
      <c r="CG124" s="769"/>
      <c r="CH124" s="769"/>
      <c r="CI124" s="769"/>
      <c r="CJ124" s="909"/>
      <c r="CK124" s="917"/>
      <c r="CL124" s="917"/>
      <c r="CM124" s="917"/>
      <c r="CN124" s="917"/>
      <c r="CO124" s="918"/>
      <c r="CP124" s="882" t="s">
        <v>485</v>
      </c>
      <c r="CQ124" s="883"/>
      <c r="CR124" s="883"/>
      <c r="CS124" s="883"/>
      <c r="CT124" s="883"/>
      <c r="CU124" s="883"/>
      <c r="CV124" s="883"/>
      <c r="CW124" s="883"/>
      <c r="CX124" s="883"/>
      <c r="CY124" s="883"/>
      <c r="CZ124" s="883"/>
      <c r="DA124" s="883"/>
      <c r="DB124" s="883"/>
      <c r="DC124" s="883"/>
      <c r="DD124" s="883"/>
      <c r="DE124" s="883"/>
      <c r="DF124" s="884"/>
      <c r="DG124" s="806" t="s">
        <v>470</v>
      </c>
      <c r="DH124" s="807"/>
      <c r="DI124" s="807"/>
      <c r="DJ124" s="807"/>
      <c r="DK124" s="808"/>
      <c r="DL124" s="809" t="s">
        <v>464</v>
      </c>
      <c r="DM124" s="807"/>
      <c r="DN124" s="807"/>
      <c r="DO124" s="807"/>
      <c r="DP124" s="808"/>
      <c r="DQ124" s="809" t="s">
        <v>175</v>
      </c>
      <c r="DR124" s="807"/>
      <c r="DS124" s="807"/>
      <c r="DT124" s="807"/>
      <c r="DU124" s="808"/>
      <c r="DV124" s="895" t="s">
        <v>175</v>
      </c>
      <c r="DW124" s="896"/>
      <c r="DX124" s="896"/>
      <c r="DY124" s="896"/>
      <c r="DZ124" s="897"/>
    </row>
    <row r="125" spans="1:130" s="247"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466</v>
      </c>
      <c r="AB125" s="824"/>
      <c r="AC125" s="824"/>
      <c r="AD125" s="824"/>
      <c r="AE125" s="825"/>
      <c r="AF125" s="826" t="s">
        <v>175</v>
      </c>
      <c r="AG125" s="824"/>
      <c r="AH125" s="824"/>
      <c r="AI125" s="824"/>
      <c r="AJ125" s="825"/>
      <c r="AK125" s="826" t="s">
        <v>470</v>
      </c>
      <c r="AL125" s="824"/>
      <c r="AM125" s="824"/>
      <c r="AN125" s="824"/>
      <c r="AO125" s="825"/>
      <c r="AP125" s="871" t="s">
        <v>466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486</v>
      </c>
      <c r="CL125" s="899"/>
      <c r="CM125" s="899"/>
      <c r="CN125" s="899"/>
      <c r="CO125" s="900"/>
      <c r="CP125" s="907" t="s">
        <v>487</v>
      </c>
      <c r="CQ125" s="852"/>
      <c r="CR125" s="852"/>
      <c r="CS125" s="852"/>
      <c r="CT125" s="852"/>
      <c r="CU125" s="852"/>
      <c r="CV125" s="852"/>
      <c r="CW125" s="852"/>
      <c r="CX125" s="852"/>
      <c r="CY125" s="852"/>
      <c r="CZ125" s="852"/>
      <c r="DA125" s="852"/>
      <c r="DB125" s="852"/>
      <c r="DC125" s="852"/>
      <c r="DD125" s="852"/>
      <c r="DE125" s="852"/>
      <c r="DF125" s="853"/>
      <c r="DG125" s="908" t="s">
        <v>175</v>
      </c>
      <c r="DH125" s="889"/>
      <c r="DI125" s="889"/>
      <c r="DJ125" s="889"/>
      <c r="DK125" s="889"/>
      <c r="DL125" s="889" t="s">
        <v>463</v>
      </c>
      <c r="DM125" s="889"/>
      <c r="DN125" s="889"/>
      <c r="DO125" s="889"/>
      <c r="DP125" s="889"/>
      <c r="DQ125" s="889" t="s">
        <v>470</v>
      </c>
      <c r="DR125" s="889"/>
      <c r="DS125" s="889"/>
      <c r="DT125" s="889"/>
      <c r="DU125" s="889"/>
      <c r="DV125" s="890" t="s">
        <v>470</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470</v>
      </c>
      <c r="AB126" s="824"/>
      <c r="AC126" s="824"/>
      <c r="AD126" s="824"/>
      <c r="AE126" s="825"/>
      <c r="AF126" s="826" t="s">
        <v>463</v>
      </c>
      <c r="AG126" s="824"/>
      <c r="AH126" s="824"/>
      <c r="AI126" s="824"/>
      <c r="AJ126" s="825"/>
      <c r="AK126" s="826" t="s">
        <v>469</v>
      </c>
      <c r="AL126" s="824"/>
      <c r="AM126" s="824"/>
      <c r="AN126" s="824"/>
      <c r="AO126" s="825"/>
      <c r="AP126" s="871" t="s">
        <v>466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488</v>
      </c>
      <c r="CQ126" s="794"/>
      <c r="CR126" s="794"/>
      <c r="CS126" s="794"/>
      <c r="CT126" s="794"/>
      <c r="CU126" s="794"/>
      <c r="CV126" s="794"/>
      <c r="CW126" s="794"/>
      <c r="CX126" s="794"/>
      <c r="CY126" s="794"/>
      <c r="CZ126" s="794"/>
      <c r="DA126" s="794"/>
      <c r="DB126" s="794"/>
      <c r="DC126" s="794"/>
      <c r="DD126" s="794"/>
      <c r="DE126" s="794"/>
      <c r="DF126" s="795"/>
      <c r="DG126" s="860" t="s">
        <v>463</v>
      </c>
      <c r="DH126" s="861"/>
      <c r="DI126" s="861"/>
      <c r="DJ126" s="861"/>
      <c r="DK126" s="861"/>
      <c r="DL126" s="861" t="s">
        <v>470</v>
      </c>
      <c r="DM126" s="861"/>
      <c r="DN126" s="861"/>
      <c r="DO126" s="861"/>
      <c r="DP126" s="861"/>
      <c r="DQ126" s="861" t="s">
        <v>469</v>
      </c>
      <c r="DR126" s="861"/>
      <c r="DS126" s="861"/>
      <c r="DT126" s="861"/>
      <c r="DU126" s="861"/>
      <c r="DV126" s="838" t="s">
        <v>175</v>
      </c>
      <c r="DW126" s="838"/>
      <c r="DX126" s="838"/>
      <c r="DY126" s="838"/>
      <c r="DZ126" s="839"/>
    </row>
    <row r="127" spans="1:130" s="247" customFormat="1" ht="26.25" customHeight="1" x14ac:dyDescent="0.15">
      <c r="A127" s="866"/>
      <c r="B127" s="867"/>
      <c r="C127" s="885" t="s">
        <v>489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10319</v>
      </c>
      <c r="AB127" s="824"/>
      <c r="AC127" s="824"/>
      <c r="AD127" s="824"/>
      <c r="AE127" s="825"/>
      <c r="AF127" s="826">
        <v>9102</v>
      </c>
      <c r="AG127" s="824"/>
      <c r="AH127" s="824"/>
      <c r="AI127" s="824"/>
      <c r="AJ127" s="825"/>
      <c r="AK127" s="826">
        <v>7895</v>
      </c>
      <c r="AL127" s="824"/>
      <c r="AM127" s="824"/>
      <c r="AN127" s="824"/>
      <c r="AO127" s="825"/>
      <c r="AP127" s="871">
        <v>0.1</v>
      </c>
      <c r="AQ127" s="872"/>
      <c r="AR127" s="872"/>
      <c r="AS127" s="872"/>
      <c r="AT127" s="873"/>
      <c r="AU127" s="283"/>
      <c r="AV127" s="283"/>
      <c r="AW127" s="283"/>
      <c r="AX127" s="888" t="s">
        <v>490</v>
      </c>
      <c r="AY127" s="856"/>
      <c r="AZ127" s="856"/>
      <c r="BA127" s="856"/>
      <c r="BB127" s="856"/>
      <c r="BC127" s="856"/>
      <c r="BD127" s="856"/>
      <c r="BE127" s="857"/>
      <c r="BF127" s="855" t="s">
        <v>491</v>
      </c>
      <c r="BG127" s="856"/>
      <c r="BH127" s="856"/>
      <c r="BI127" s="856"/>
      <c r="BJ127" s="856"/>
      <c r="BK127" s="856"/>
      <c r="BL127" s="857"/>
      <c r="BM127" s="855" t="s">
        <v>492</v>
      </c>
      <c r="BN127" s="856"/>
      <c r="BO127" s="856"/>
      <c r="BP127" s="856"/>
      <c r="BQ127" s="856"/>
      <c r="BR127" s="856"/>
      <c r="BS127" s="857"/>
      <c r="BT127" s="855" t="s">
        <v>493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494</v>
      </c>
      <c r="CQ127" s="794"/>
      <c r="CR127" s="794"/>
      <c r="CS127" s="794"/>
      <c r="CT127" s="794"/>
      <c r="CU127" s="794"/>
      <c r="CV127" s="794"/>
      <c r="CW127" s="794"/>
      <c r="CX127" s="794"/>
      <c r="CY127" s="794"/>
      <c r="CZ127" s="794"/>
      <c r="DA127" s="794"/>
      <c r="DB127" s="794"/>
      <c r="DC127" s="794"/>
      <c r="DD127" s="794"/>
      <c r="DE127" s="794"/>
      <c r="DF127" s="795"/>
      <c r="DG127" s="860">
        <v>272906</v>
      </c>
      <c r="DH127" s="861"/>
      <c r="DI127" s="861"/>
      <c r="DJ127" s="861"/>
      <c r="DK127" s="861"/>
      <c r="DL127" s="861">
        <v>287517</v>
      </c>
      <c r="DM127" s="861"/>
      <c r="DN127" s="861"/>
      <c r="DO127" s="861"/>
      <c r="DP127" s="861"/>
      <c r="DQ127" s="861">
        <v>474790</v>
      </c>
      <c r="DR127" s="861"/>
      <c r="DS127" s="861"/>
      <c r="DT127" s="861"/>
      <c r="DU127" s="861"/>
      <c r="DV127" s="838">
        <v>4.9000000000000004</v>
      </c>
      <c r="DW127" s="838"/>
      <c r="DX127" s="838"/>
      <c r="DY127" s="838"/>
      <c r="DZ127" s="839"/>
    </row>
    <row r="128" spans="1:130" s="247" customFormat="1" ht="26.25" customHeight="1" thickBot="1" x14ac:dyDescent="0.2">
      <c r="A128" s="840" t="s">
        <v>495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496</v>
      </c>
      <c r="X128" s="842"/>
      <c r="Y128" s="842"/>
      <c r="Z128" s="843"/>
      <c r="AA128" s="844">
        <v>549020</v>
      </c>
      <c r="AB128" s="845"/>
      <c r="AC128" s="845"/>
      <c r="AD128" s="845"/>
      <c r="AE128" s="846"/>
      <c r="AF128" s="847">
        <v>664275</v>
      </c>
      <c r="AG128" s="845"/>
      <c r="AH128" s="845"/>
      <c r="AI128" s="845"/>
      <c r="AJ128" s="846"/>
      <c r="AK128" s="847">
        <v>673827</v>
      </c>
      <c r="AL128" s="845"/>
      <c r="AM128" s="845"/>
      <c r="AN128" s="845"/>
      <c r="AO128" s="846"/>
      <c r="AP128" s="848"/>
      <c r="AQ128" s="849"/>
      <c r="AR128" s="849"/>
      <c r="AS128" s="849"/>
      <c r="AT128" s="850"/>
      <c r="AU128" s="283"/>
      <c r="AV128" s="283"/>
      <c r="AW128" s="283"/>
      <c r="AX128" s="851" t="s">
        <v>497</v>
      </c>
      <c r="AY128" s="852"/>
      <c r="AZ128" s="852"/>
      <c r="BA128" s="852"/>
      <c r="BB128" s="852"/>
      <c r="BC128" s="852"/>
      <c r="BD128" s="852"/>
      <c r="BE128" s="853"/>
      <c r="BF128" s="830" t="s">
        <v>470</v>
      </c>
      <c r="BG128" s="831"/>
      <c r="BH128" s="831"/>
      <c r="BI128" s="831"/>
      <c r="BJ128" s="831"/>
      <c r="BK128" s="831"/>
      <c r="BL128" s="854"/>
      <c r="BM128" s="830">
        <v>13.1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498</v>
      </c>
      <c r="CQ128" s="772"/>
      <c r="CR128" s="772"/>
      <c r="CS128" s="772"/>
      <c r="CT128" s="772"/>
      <c r="CU128" s="772"/>
      <c r="CV128" s="772"/>
      <c r="CW128" s="772"/>
      <c r="CX128" s="772"/>
      <c r="CY128" s="772"/>
      <c r="CZ128" s="772"/>
      <c r="DA128" s="772"/>
      <c r="DB128" s="772"/>
      <c r="DC128" s="772"/>
      <c r="DD128" s="772"/>
      <c r="DE128" s="772"/>
      <c r="DF128" s="773"/>
      <c r="DG128" s="834" t="s">
        <v>175</v>
      </c>
      <c r="DH128" s="835"/>
      <c r="DI128" s="835"/>
      <c r="DJ128" s="835"/>
      <c r="DK128" s="835"/>
      <c r="DL128" s="835" t="s">
        <v>463</v>
      </c>
      <c r="DM128" s="835"/>
      <c r="DN128" s="835"/>
      <c r="DO128" s="835"/>
      <c r="DP128" s="835"/>
      <c r="DQ128" s="835" t="s">
        <v>463</v>
      </c>
      <c r="DR128" s="835"/>
      <c r="DS128" s="835"/>
      <c r="DT128" s="835"/>
      <c r="DU128" s="835"/>
      <c r="DV128" s="836" t="s">
        <v>175</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499</v>
      </c>
      <c r="X129" s="821"/>
      <c r="Y129" s="821"/>
      <c r="Z129" s="822"/>
      <c r="AA129" s="823">
        <v>11694473</v>
      </c>
      <c r="AB129" s="824"/>
      <c r="AC129" s="824"/>
      <c r="AD129" s="824"/>
      <c r="AE129" s="825"/>
      <c r="AF129" s="826">
        <v>11671170</v>
      </c>
      <c r="AG129" s="824"/>
      <c r="AH129" s="824"/>
      <c r="AI129" s="824"/>
      <c r="AJ129" s="825"/>
      <c r="AK129" s="826">
        <v>11612186</v>
      </c>
      <c r="AL129" s="824"/>
      <c r="AM129" s="824"/>
      <c r="AN129" s="824"/>
      <c r="AO129" s="825"/>
      <c r="AP129" s="827"/>
      <c r="AQ129" s="828"/>
      <c r="AR129" s="828"/>
      <c r="AS129" s="828"/>
      <c r="AT129" s="829"/>
      <c r="AU129" s="285"/>
      <c r="AV129" s="285"/>
      <c r="AW129" s="285"/>
      <c r="AX129" s="793" t="s">
        <v>500</v>
      </c>
      <c r="AY129" s="794"/>
      <c r="AZ129" s="794"/>
      <c r="BA129" s="794"/>
      <c r="BB129" s="794"/>
      <c r="BC129" s="794"/>
      <c r="BD129" s="794"/>
      <c r="BE129" s="795"/>
      <c r="BF129" s="813" t="s">
        <v>175</v>
      </c>
      <c r="BG129" s="814"/>
      <c r="BH129" s="814"/>
      <c r="BI129" s="814"/>
      <c r="BJ129" s="814"/>
      <c r="BK129" s="814"/>
      <c r="BL129" s="815"/>
      <c r="BM129" s="813">
        <v>18.100000000000001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502</v>
      </c>
      <c r="X130" s="821"/>
      <c r="Y130" s="821"/>
      <c r="Z130" s="822"/>
      <c r="AA130" s="823">
        <v>2030414</v>
      </c>
      <c r="AB130" s="824"/>
      <c r="AC130" s="824"/>
      <c r="AD130" s="824"/>
      <c r="AE130" s="825"/>
      <c r="AF130" s="826">
        <v>1995172</v>
      </c>
      <c r="AG130" s="824"/>
      <c r="AH130" s="824"/>
      <c r="AI130" s="824"/>
      <c r="AJ130" s="825"/>
      <c r="AK130" s="826">
        <v>2012649</v>
      </c>
      <c r="AL130" s="824"/>
      <c r="AM130" s="824"/>
      <c r="AN130" s="824"/>
      <c r="AO130" s="825"/>
      <c r="AP130" s="827"/>
      <c r="AQ130" s="828"/>
      <c r="AR130" s="828"/>
      <c r="AS130" s="828"/>
      <c r="AT130" s="829"/>
      <c r="AU130" s="285"/>
      <c r="AV130" s="285"/>
      <c r="AW130" s="285"/>
      <c r="AX130" s="793" t="s">
        <v>503</v>
      </c>
      <c r="AY130" s="794"/>
      <c r="AZ130" s="794"/>
      <c r="BA130" s="794"/>
      <c r="BB130" s="794"/>
      <c r="BC130" s="794"/>
      <c r="BD130" s="794"/>
      <c r="BE130" s="795"/>
      <c r="BF130" s="796">
        <v>9.3000000000000007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504</v>
      </c>
      <c r="X131" s="804"/>
      <c r="Y131" s="804"/>
      <c r="Z131" s="805"/>
      <c r="AA131" s="806">
        <v>9664059</v>
      </c>
      <c r="AB131" s="807"/>
      <c r="AC131" s="807"/>
      <c r="AD131" s="807"/>
      <c r="AE131" s="808"/>
      <c r="AF131" s="809">
        <v>9675998</v>
      </c>
      <c r="AG131" s="807"/>
      <c r="AH131" s="807"/>
      <c r="AI131" s="807"/>
      <c r="AJ131" s="808"/>
      <c r="AK131" s="809">
        <v>9599537</v>
      </c>
      <c r="AL131" s="807"/>
      <c r="AM131" s="807"/>
      <c r="AN131" s="807"/>
      <c r="AO131" s="808"/>
      <c r="AP131" s="810"/>
      <c r="AQ131" s="811"/>
      <c r="AR131" s="811"/>
      <c r="AS131" s="811"/>
      <c r="AT131" s="812"/>
      <c r="AU131" s="285"/>
      <c r="AV131" s="285"/>
      <c r="AW131" s="285"/>
      <c r="AX131" s="771" t="s">
        <v>505</v>
      </c>
      <c r="AY131" s="772"/>
      <c r="AZ131" s="772"/>
      <c r="BA131" s="772"/>
      <c r="BB131" s="772"/>
      <c r="BC131" s="772"/>
      <c r="BD131" s="772"/>
      <c r="BE131" s="773"/>
      <c r="BF131" s="774">
        <v>74.099999999999994</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507</v>
      </c>
      <c r="W132" s="784"/>
      <c r="X132" s="784"/>
      <c r="Y132" s="784"/>
      <c r="Z132" s="785"/>
      <c r="AA132" s="786">
        <v>9.3322898789999993</v>
      </c>
      <c r="AB132" s="787"/>
      <c r="AC132" s="787"/>
      <c r="AD132" s="787"/>
      <c r="AE132" s="788"/>
      <c r="AF132" s="789">
        <v>9.0806137000000007</v>
      </c>
      <c r="AG132" s="787"/>
      <c r="AH132" s="787"/>
      <c r="AI132" s="787"/>
      <c r="AJ132" s="788"/>
      <c r="AK132" s="789">
        <v>9.7486055839999999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508</v>
      </c>
      <c r="W133" s="763"/>
      <c r="X133" s="763"/>
      <c r="Y133" s="763"/>
      <c r="Z133" s="764"/>
      <c r="AA133" s="765">
        <v>9.6</v>
      </c>
      <c r="AB133" s="766"/>
      <c r="AC133" s="766"/>
      <c r="AD133" s="766"/>
      <c r="AE133" s="767"/>
      <c r="AF133" s="765">
        <v>9.1999999999999993</v>
      </c>
      <c r="AG133" s="766"/>
      <c r="AH133" s="766"/>
      <c r="AI133" s="766"/>
      <c r="AJ133" s="767"/>
      <c r="AK133" s="765">
        <v>9.3000000000000007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GOSRhwsTA8gNx0wd4WVC/oIDrLduVHsNTb1UahmGv+if1VhnvZRLX/uP7avEF6wBOG5jjI5kWjMNW0Edx1Nlw==" saltValue="M1NwIIkxmxlkGRnyPqtc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hAz3kE5xD1XP9T4BoOIwTKgOm//5/EzVvWunfVo3ktLDMleksdr1YchbZ3rGkOWgzThPDSFzqPlz9lM6YeChQ==" saltValue="hwnGzs3aJELPBX6K9MNu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zhTQUoBkoHLEcGxHZPU9kBOUq/q+RBEu4l4fCaLEfyrpUAP3AobQRGv/k15TRdfSdrMKvW+3dKmGz4nZTG3wQ==" saltValue="KOZrYiknIdWNghGwErlk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517</v>
      </c>
      <c r="AL9" s="1193"/>
      <c r="AM9" s="1193"/>
      <c r="AN9" s="1194"/>
      <c r="AO9" s="313">
        <v>3038803</v>
      </c>
      <c r="AP9" s="313">
        <v>77922</v>
      </c>
      <c r="AQ9" s="314">
        <v>70630</v>
      </c>
      <c r="AR9" s="315">
        <v>10.3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518</v>
      </c>
      <c r="AL10" s="1193"/>
      <c r="AM10" s="1193"/>
      <c r="AN10" s="1194"/>
      <c r="AO10" s="316">
        <v>98089</v>
      </c>
      <c r="AP10" s="316">
        <v>2515</v>
      </c>
      <c r="AQ10" s="317">
        <v>8333</v>
      </c>
      <c r="AR10" s="318">
        <v>-69.8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519</v>
      </c>
      <c r="AL11" s="1193"/>
      <c r="AM11" s="1193"/>
      <c r="AN11" s="1194"/>
      <c r="AO11" s="316">
        <v>421640</v>
      </c>
      <c r="AP11" s="316">
        <v>10812</v>
      </c>
      <c r="AQ11" s="317">
        <v>8447</v>
      </c>
      <c r="AR11" s="318">
        <v>28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520</v>
      </c>
      <c r="AL12" s="1193"/>
      <c r="AM12" s="1193"/>
      <c r="AN12" s="1194"/>
      <c r="AO12" s="316">
        <v>14890</v>
      </c>
      <c r="AP12" s="316">
        <v>382</v>
      </c>
      <c r="AQ12" s="317">
        <v>1002</v>
      </c>
      <c r="AR12" s="318">
        <v>-61.9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521</v>
      </c>
      <c r="AL13" s="1193"/>
      <c r="AM13" s="1193"/>
      <c r="AN13" s="1194"/>
      <c r="AO13" s="316" t="s">
        <v>522</v>
      </c>
      <c r="AP13" s="316" t="s">
        <v>522</v>
      </c>
      <c r="AQ13" s="317">
        <v>12</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523</v>
      </c>
      <c r="AL14" s="1193"/>
      <c r="AM14" s="1193"/>
      <c r="AN14" s="1194"/>
      <c r="AO14" s="316">
        <v>118214</v>
      </c>
      <c r="AP14" s="316">
        <v>3031</v>
      </c>
      <c r="AQ14" s="317">
        <v>2952</v>
      </c>
      <c r="AR14" s="318">
        <v>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524</v>
      </c>
      <c r="AL15" s="1193"/>
      <c r="AM15" s="1193"/>
      <c r="AN15" s="1194"/>
      <c r="AO15" s="316">
        <v>41934</v>
      </c>
      <c r="AP15" s="316">
        <v>1075</v>
      </c>
      <c r="AQ15" s="317">
        <v>1842</v>
      </c>
      <c r="AR15" s="318">
        <v>-41.6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525</v>
      </c>
      <c r="AL16" s="1196"/>
      <c r="AM16" s="1196"/>
      <c r="AN16" s="1197"/>
      <c r="AO16" s="316">
        <v>-227511</v>
      </c>
      <c r="AP16" s="316">
        <v>-5834</v>
      </c>
      <c r="AQ16" s="317">
        <v>-6186</v>
      </c>
      <c r="AR16" s="318">
        <v>-5.7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3506059</v>
      </c>
      <c r="AP17" s="316">
        <v>89904</v>
      </c>
      <c r="AQ17" s="317">
        <v>87031</v>
      </c>
      <c r="AR17" s="318">
        <v>3.3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530</v>
      </c>
      <c r="AL21" s="1190"/>
      <c r="AM21" s="1190"/>
      <c r="AN21" s="1191"/>
      <c r="AO21" s="328">
        <v>8.2100000000000009</v>
      </c>
      <c r="AP21" s="329">
        <v>8.3000000000000007</v>
      </c>
      <c r="AQ21" s="330">
        <v>-0.09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531</v>
      </c>
      <c r="AL22" s="1190"/>
      <c r="AM22" s="1190"/>
      <c r="AN22" s="1191"/>
      <c r="AO22" s="333">
        <v>99.7</v>
      </c>
      <c r="AP22" s="334">
        <v>97.7</v>
      </c>
      <c r="AQ22" s="335">
        <v>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535</v>
      </c>
      <c r="AL32" s="1181"/>
      <c r="AM32" s="1181"/>
      <c r="AN32" s="1182"/>
      <c r="AO32" s="343">
        <v>2936705</v>
      </c>
      <c r="AP32" s="343">
        <v>75304</v>
      </c>
      <c r="AQ32" s="344">
        <v>50496</v>
      </c>
      <c r="AR32" s="345">
        <v>49.1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536</v>
      </c>
      <c r="AL33" s="1181"/>
      <c r="AM33" s="1181"/>
      <c r="AN33" s="1182"/>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537</v>
      </c>
      <c r="AL34" s="1181"/>
      <c r="AM34" s="1181"/>
      <c r="AN34" s="1182"/>
      <c r="AO34" s="343" t="s">
        <v>522</v>
      </c>
      <c r="AP34" s="343" t="s">
        <v>522</v>
      </c>
      <c r="AQ34" s="344">
        <v>40</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538</v>
      </c>
      <c r="AL35" s="1181"/>
      <c r="AM35" s="1181"/>
      <c r="AN35" s="1182"/>
      <c r="AO35" s="343">
        <v>637518</v>
      </c>
      <c r="AP35" s="343">
        <v>16347</v>
      </c>
      <c r="AQ35" s="344">
        <v>19688</v>
      </c>
      <c r="AR35" s="345">
        <v>-17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539</v>
      </c>
      <c r="AL36" s="1181"/>
      <c r="AM36" s="1181"/>
      <c r="AN36" s="1182"/>
      <c r="AO36" s="343">
        <v>40179</v>
      </c>
      <c r="AP36" s="343">
        <v>1030</v>
      </c>
      <c r="AQ36" s="344">
        <v>2838</v>
      </c>
      <c r="AR36" s="345">
        <v>-63.7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540</v>
      </c>
      <c r="AL37" s="1181"/>
      <c r="AM37" s="1181"/>
      <c r="AN37" s="1182"/>
      <c r="AO37" s="343">
        <v>7895</v>
      </c>
      <c r="AP37" s="343">
        <v>202</v>
      </c>
      <c r="AQ37" s="344">
        <v>486</v>
      </c>
      <c r="AR37" s="345">
        <v>-58.4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541</v>
      </c>
      <c r="AL38" s="1184"/>
      <c r="AM38" s="1184"/>
      <c r="AN38" s="1185"/>
      <c r="AO38" s="346" t="s">
        <v>522</v>
      </c>
      <c r="AP38" s="346" t="s">
        <v>522</v>
      </c>
      <c r="AQ38" s="347">
        <v>3</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542</v>
      </c>
      <c r="AL39" s="1184"/>
      <c r="AM39" s="1184"/>
      <c r="AN39" s="1185"/>
      <c r="AO39" s="343">
        <v>-673827</v>
      </c>
      <c r="AP39" s="343">
        <v>-17279</v>
      </c>
      <c r="AQ39" s="344">
        <v>-4320</v>
      </c>
      <c r="AR39" s="345">
        <v>300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543</v>
      </c>
      <c r="AL40" s="1181"/>
      <c r="AM40" s="1181"/>
      <c r="AN40" s="1182"/>
      <c r="AO40" s="343">
        <v>-2012649</v>
      </c>
      <c r="AP40" s="343">
        <v>-51609</v>
      </c>
      <c r="AQ40" s="344">
        <v>-47973</v>
      </c>
      <c r="AR40" s="345">
        <v>7.6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935821</v>
      </c>
      <c r="AP41" s="343">
        <v>23997</v>
      </c>
      <c r="AQ41" s="344">
        <v>21258</v>
      </c>
      <c r="AR41" s="345">
        <v>12.9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512</v>
      </c>
      <c r="AN49" s="1175" t="s">
        <v>547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4973333</v>
      </c>
      <c r="AN51" s="365">
        <v>120230</v>
      </c>
      <c r="AO51" s="366">
        <v>62.1</v>
      </c>
      <c r="AP51" s="367">
        <v>87974</v>
      </c>
      <c r="AQ51" s="368">
        <v>5.2</v>
      </c>
      <c r="AR51" s="369">
        <v>56.9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1023227</v>
      </c>
      <c r="AN52" s="373">
        <v>24737</v>
      </c>
      <c r="AO52" s="374">
        <v>5.4</v>
      </c>
      <c r="AP52" s="375">
        <v>48183</v>
      </c>
      <c r="AQ52" s="376">
        <v>-1.2</v>
      </c>
      <c r="AR52" s="377">
        <v>6.6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2866940</v>
      </c>
      <c r="AN53" s="365">
        <v>70344</v>
      </c>
      <c r="AO53" s="366">
        <v>-41.5</v>
      </c>
      <c r="AP53" s="367">
        <v>65876</v>
      </c>
      <c r="AQ53" s="368">
        <v>-25.1</v>
      </c>
      <c r="AR53" s="369">
        <v>-16.399999999999999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1578075</v>
      </c>
      <c r="AN54" s="373">
        <v>38720</v>
      </c>
      <c r="AO54" s="374">
        <v>56.5</v>
      </c>
      <c r="AP54" s="375">
        <v>36484</v>
      </c>
      <c r="AQ54" s="376">
        <v>-24.3</v>
      </c>
      <c r="AR54" s="377">
        <v>80.8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2498319</v>
      </c>
      <c r="AN55" s="365">
        <v>62130</v>
      </c>
      <c r="AO55" s="366">
        <v>-11.7</v>
      </c>
      <c r="AP55" s="367">
        <v>68468</v>
      </c>
      <c r="AQ55" s="368">
        <v>3.9</v>
      </c>
      <c r="AR55" s="369">
        <v>-15.6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1112058</v>
      </c>
      <c r="AN56" s="373">
        <v>27656</v>
      </c>
      <c r="AO56" s="374">
        <v>-28.6</v>
      </c>
      <c r="AP56" s="375">
        <v>34140</v>
      </c>
      <c r="AQ56" s="376">
        <v>-6.4</v>
      </c>
      <c r="AR56" s="377">
        <v>-22.2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1831650</v>
      </c>
      <c r="AN57" s="365">
        <v>46260</v>
      </c>
      <c r="AO57" s="366">
        <v>-25.5</v>
      </c>
      <c r="AP57" s="367">
        <v>69729</v>
      </c>
      <c r="AQ57" s="368">
        <v>1.8</v>
      </c>
      <c r="AR57" s="369">
        <v>-27.3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1129819</v>
      </c>
      <c r="AN58" s="373">
        <v>28534</v>
      </c>
      <c r="AO58" s="374">
        <v>3.2</v>
      </c>
      <c r="AP58" s="375">
        <v>38908</v>
      </c>
      <c r="AQ58" s="376">
        <v>14</v>
      </c>
      <c r="AR58" s="377">
        <v>-10.8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2576663</v>
      </c>
      <c r="AN59" s="365">
        <v>66072</v>
      </c>
      <c r="AO59" s="366">
        <v>42.8</v>
      </c>
      <c r="AP59" s="367">
        <v>74581</v>
      </c>
      <c r="AQ59" s="368">
        <v>7</v>
      </c>
      <c r="AR59" s="369">
        <v>35.799999999999997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1312471</v>
      </c>
      <c r="AN60" s="373">
        <v>33655</v>
      </c>
      <c r="AO60" s="374">
        <v>17.899999999999999</v>
      </c>
      <c r="AP60" s="375">
        <v>41563</v>
      </c>
      <c r="AQ60" s="376">
        <v>6.8</v>
      </c>
      <c r="AR60" s="377">
        <v>11.1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2949381</v>
      </c>
      <c r="AN61" s="380">
        <v>73007</v>
      </c>
      <c r="AO61" s="381">
        <v>5.2</v>
      </c>
      <c r="AP61" s="382">
        <v>73326</v>
      </c>
      <c r="AQ61" s="383">
        <v>-1.4</v>
      </c>
      <c r="AR61" s="369">
        <v>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1231130</v>
      </c>
      <c r="AN62" s="373">
        <v>30660</v>
      </c>
      <c r="AO62" s="374">
        <v>10.9</v>
      </c>
      <c r="AP62" s="375">
        <v>39856</v>
      </c>
      <c r="AQ62" s="376">
        <v>-2.2000000000000002</v>
      </c>
      <c r="AR62" s="377">
        <v>13.1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732r3WMCUDvA4uj/ijlUaxaSyQcBheYXC4dnmc847uNI2x4yv2FxnNJUxEAW4almDtF0/LlxBpRCsxs89kBRA==" saltValue="nJb8Jap6h9oCESZmte58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s9iydmqlxipi077pPQzcKQVh/NCfEl7pesqd6UMRvWPE611eE6c5akTkkXUP/tiwivXkORgA/25y8CiHEO4gQg==" saltValue="DuY4Khc0h5MX0SG2xJUp6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9R8n7PhRSq1OeJ+VY4PPCu7ZG2xZYwECubilxQ5Z4BrNL2NowNlGqurDdkMcOD15njSYnczO+DegGAxlNOedzQ==" saltValue="PN8yl8iAXr9L/yRggPMm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8" t="s">
        <v>3</v>
      </c>
      <c r="D47" s="1198"/>
      <c r="E47" s="1199"/>
      <c r="F47" s="11">
        <v>27.08</v>
      </c>
      <c r="G47" s="12">
        <v>31.88</v>
      </c>
      <c r="H47" s="12">
        <v>34.619999999999997</v>
      </c>
      <c r="I47" s="12">
        <v>27.1</v>
      </c>
      <c r="J47" s="13">
        <v>23.48</v>
      </c>
    </row>
    <row r="48" spans="2:10" ht="57.75" customHeight="1" x14ac:dyDescent="0.15">
      <c r="B48" s="14"/>
      <c r="C48" s="1200" t="s">
        <v>4</v>
      </c>
      <c r="D48" s="1200"/>
      <c r="E48" s="1201"/>
      <c r="F48" s="15">
        <v>4.75</v>
      </c>
      <c r="G48" s="16">
        <v>3.95</v>
      </c>
      <c r="H48" s="16">
        <v>5.29</v>
      </c>
      <c r="I48" s="16">
        <v>6.03</v>
      </c>
      <c r="J48" s="17">
        <v>6.97</v>
      </c>
    </row>
    <row r="49" spans="2:10" ht="57.75" customHeight="1" thickBot="1" x14ac:dyDescent="0.2">
      <c r="B49" s="18"/>
      <c r="C49" s="1202" t="s">
        <v>5</v>
      </c>
      <c r="D49" s="1202"/>
      <c r="E49" s="1203"/>
      <c r="F49" s="19">
        <v>6.05</v>
      </c>
      <c r="G49" s="20">
        <v>1.21</v>
      </c>
      <c r="H49" s="20">
        <v>1.52</v>
      </c>
      <c r="I49" s="20" t="s">
        <v>568</v>
      </c>
      <c r="J49" s="21" t="s">
        <v>569</v>
      </c>
    </row>
    <row r="50" spans="2:10" ht="13.5" customHeight="1" x14ac:dyDescent="0.15"/>
  </sheetData>
  <sheetProtection algorithmName="SHA-512" hashValue="UxICRSeem0z9cEfUFSS5rMtOKtE7j63/IXt0V6AWLaV+D/TLp0Ok9YH9LAi/SflgQ0bHNHV7hykln6ojzliugg==" saltValue="qvZal2Kamo/JJIJH77H0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2021-03-05T02:46:30Z</cp:lastPrinted>
  <dcterms:created xsi:type="dcterms:W3CDTF">2021-02-05T03:59:15Z</dcterms:created>
  <dcterms:modified xsi:type="dcterms:W3CDTF">2021-03-16T03:11:41Z</dcterms:modified>
  <cp:category/>
</cp:coreProperties>
</file>