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24030" windowHeight="5115"/>
  </bookViews>
  <sheets>
    <sheet name="小学校６年生" sheetId="2" r:id="rId1"/>
    <sheet name="Ｑ１" sheetId="8" r:id="rId2"/>
    <sheet name="入力様式" sheetId="4" r:id="rId3"/>
    <sheet name="Ｑ２" sheetId="7" r:id="rId4"/>
    <sheet name="Ｑ３" sheetId="6" r:id="rId5"/>
    <sheet name="Ｑ５" sheetId="9" r:id="rId6"/>
    <sheet name="Ｑ７" sheetId="5" r:id="rId7"/>
    <sheet name="【課題・成果】" sheetId="11" r:id="rId8"/>
  </sheets>
  <definedNames>
    <definedName name="_xlnm._FilterDatabase" localSheetId="1" hidden="1">'Ｑ１'!$A$1:$D$101</definedName>
    <definedName name="_xlnm.Print_Area" localSheetId="1">'Ｑ１'!$A$1:$D$101</definedName>
    <definedName name="_xlnm.Print_Area" localSheetId="0">小学校６年生!$A$1:$BW$50</definedName>
  </definedNames>
  <calcPr calcId="145621"/>
</workbook>
</file>

<file path=xl/calcChain.xml><?xml version="1.0" encoding="utf-8"?>
<calcChain xmlns="http://schemas.openxmlformats.org/spreadsheetml/2006/main">
  <c r="H8" i="4" l="1"/>
  <c r="AL8" i="4" l="1"/>
  <c r="AL7" i="4"/>
  <c r="AL6" i="4"/>
  <c r="AE9" i="4"/>
  <c r="AE8" i="4"/>
  <c r="AE7" i="4"/>
  <c r="AE6" i="4"/>
  <c r="W8" i="4" l="1"/>
  <c r="W7" i="4"/>
  <c r="W6" i="4"/>
  <c r="O7" i="4"/>
  <c r="O6" i="4"/>
  <c r="H9" i="4"/>
  <c r="H7" i="4"/>
  <c r="H6" i="4"/>
  <c r="B91" i="5" l="1"/>
  <c r="B12" i="5"/>
  <c r="B13" i="5"/>
  <c r="B38" i="5" l="1"/>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2" i="5"/>
  <c r="B93" i="5"/>
  <c r="B94" i="5"/>
  <c r="B95" i="5"/>
  <c r="B96" i="5"/>
  <c r="B97" i="5"/>
  <c r="B98" i="5"/>
  <c r="B99" i="5"/>
  <c r="B100" i="5"/>
  <c r="B101" i="5"/>
  <c r="A17" i="9"/>
  <c r="C17" i="9"/>
  <c r="A18" i="9"/>
  <c r="C18" i="9"/>
  <c r="A19" i="9"/>
  <c r="C19" i="9"/>
  <c r="A20" i="9"/>
  <c r="C20" i="9"/>
  <c r="A21" i="9"/>
  <c r="C21" i="9"/>
  <c r="A22" i="9"/>
  <c r="C22" i="9"/>
  <c r="A23" i="9"/>
  <c r="C23" i="9"/>
  <c r="A24" i="9"/>
  <c r="C24" i="9"/>
  <c r="A25" i="9"/>
  <c r="C25" i="9"/>
  <c r="A26" i="9"/>
  <c r="C26" i="9"/>
  <c r="A27" i="9"/>
  <c r="C27" i="9"/>
  <c r="A28" i="9"/>
  <c r="C28" i="9"/>
  <c r="A29" i="9"/>
  <c r="C29" i="9"/>
  <c r="A30" i="9"/>
  <c r="C30" i="9"/>
  <c r="A31" i="9"/>
  <c r="C31" i="9"/>
  <c r="A32" i="9"/>
  <c r="C32" i="9"/>
  <c r="A33" i="9"/>
  <c r="C33" i="9"/>
  <c r="A34" i="9"/>
  <c r="C34" i="9"/>
  <c r="A35" i="9"/>
  <c r="C35" i="9"/>
  <c r="A36" i="9"/>
  <c r="C36" i="9"/>
  <c r="A37" i="9"/>
  <c r="C37" i="9"/>
  <c r="A38" i="9"/>
  <c r="C38" i="9"/>
  <c r="A39" i="9"/>
  <c r="C39" i="9"/>
  <c r="A40" i="9"/>
  <c r="C40" i="9"/>
  <c r="A41" i="9"/>
  <c r="C41" i="9"/>
  <c r="A42" i="9"/>
  <c r="C42" i="9"/>
  <c r="A43" i="9"/>
  <c r="C43" i="9"/>
  <c r="A44" i="9"/>
  <c r="C44" i="9"/>
  <c r="A45" i="9"/>
  <c r="C45" i="9"/>
  <c r="A46" i="9"/>
  <c r="C46" i="9"/>
  <c r="A47" i="9"/>
  <c r="C47" i="9"/>
  <c r="A48" i="9"/>
  <c r="C48" i="9"/>
  <c r="A49" i="9"/>
  <c r="C49" i="9"/>
  <c r="A50" i="9"/>
  <c r="C50" i="9"/>
  <c r="A51" i="9"/>
  <c r="C51" i="9"/>
  <c r="A52" i="9"/>
  <c r="C52" i="9"/>
  <c r="A53" i="9"/>
  <c r="C53" i="9"/>
  <c r="A54" i="9"/>
  <c r="C54" i="9"/>
  <c r="A55" i="9"/>
  <c r="C55" i="9"/>
  <c r="A56" i="9"/>
  <c r="C56" i="9"/>
  <c r="A57" i="9"/>
  <c r="C57" i="9"/>
  <c r="A58" i="9"/>
  <c r="C58" i="9"/>
  <c r="A59" i="9"/>
  <c r="C59" i="9"/>
  <c r="A60" i="9"/>
  <c r="C60" i="9"/>
  <c r="A61" i="9"/>
  <c r="C61" i="9"/>
  <c r="A62" i="9"/>
  <c r="C62" i="9"/>
  <c r="A63" i="9"/>
  <c r="C63" i="9"/>
  <c r="A64" i="9"/>
  <c r="C64" i="9"/>
  <c r="A65" i="9"/>
  <c r="C65" i="9"/>
  <c r="A66" i="9"/>
  <c r="C66" i="9"/>
  <c r="A67" i="9"/>
  <c r="C67" i="9"/>
  <c r="A68" i="9"/>
  <c r="C68" i="9"/>
  <c r="A69" i="9"/>
  <c r="C69" i="9"/>
  <c r="A70" i="9"/>
  <c r="C70" i="9"/>
  <c r="A71" i="9"/>
  <c r="C71" i="9"/>
  <c r="A72" i="9"/>
  <c r="C72" i="9"/>
  <c r="A73" i="9"/>
  <c r="C73" i="9"/>
  <c r="A74" i="9"/>
  <c r="C74" i="9"/>
  <c r="A75" i="9"/>
  <c r="C75" i="9"/>
  <c r="A76" i="9"/>
  <c r="C76" i="9"/>
  <c r="A77" i="9"/>
  <c r="C77" i="9"/>
  <c r="A78" i="9"/>
  <c r="C78" i="9"/>
  <c r="A79" i="9"/>
  <c r="C79" i="9"/>
  <c r="A80" i="9"/>
  <c r="C80" i="9"/>
  <c r="A81" i="9"/>
  <c r="C81" i="9"/>
  <c r="A82" i="9"/>
  <c r="C82" i="9"/>
  <c r="A83" i="9"/>
  <c r="C83" i="9"/>
  <c r="A84" i="9"/>
  <c r="C84" i="9"/>
  <c r="A85" i="9"/>
  <c r="C85" i="9"/>
  <c r="A86" i="9"/>
  <c r="C86" i="9"/>
  <c r="A87" i="9"/>
  <c r="C87" i="9"/>
  <c r="A88" i="9"/>
  <c r="C88" i="9"/>
  <c r="A89" i="9"/>
  <c r="C89" i="9"/>
  <c r="A90" i="9"/>
  <c r="C90" i="9"/>
  <c r="A91" i="9"/>
  <c r="C91" i="9"/>
  <c r="A92" i="9"/>
  <c r="C92" i="9"/>
  <c r="A93" i="9"/>
  <c r="C93" i="9"/>
  <c r="A94" i="9"/>
  <c r="C94" i="9"/>
  <c r="A95" i="9"/>
  <c r="C95" i="9"/>
  <c r="A96" i="9"/>
  <c r="C96" i="9"/>
  <c r="A97" i="9"/>
  <c r="C97" i="9"/>
  <c r="A98" i="9"/>
  <c r="C98" i="9"/>
  <c r="A99" i="9"/>
  <c r="C99" i="9"/>
  <c r="A100" i="9"/>
  <c r="C100" i="9"/>
  <c r="A101" i="9"/>
  <c r="C101" i="9"/>
  <c r="A101" i="6"/>
  <c r="C101" i="6"/>
  <c r="A18" i="6"/>
  <c r="C18" i="6"/>
  <c r="A19" i="6"/>
  <c r="C19" i="6"/>
  <c r="A20" i="6"/>
  <c r="C20" i="6"/>
  <c r="A21" i="6"/>
  <c r="C21" i="6"/>
  <c r="A22" i="6"/>
  <c r="C22" i="6"/>
  <c r="A23" i="6"/>
  <c r="C23" i="6"/>
  <c r="A24" i="6"/>
  <c r="C24" i="6"/>
  <c r="A25" i="6"/>
  <c r="C25" i="6"/>
  <c r="A26" i="6"/>
  <c r="C26" i="6"/>
  <c r="A27" i="6"/>
  <c r="C27" i="6"/>
  <c r="A28" i="6"/>
  <c r="C28" i="6"/>
  <c r="A29" i="6"/>
  <c r="C29" i="6"/>
  <c r="A30" i="6"/>
  <c r="C30" i="6"/>
  <c r="A31" i="6"/>
  <c r="C31" i="6"/>
  <c r="A32" i="6"/>
  <c r="C32" i="6"/>
  <c r="A33" i="6"/>
  <c r="C33" i="6"/>
  <c r="A34" i="6"/>
  <c r="C34" i="6"/>
  <c r="A35" i="6"/>
  <c r="C35" i="6"/>
  <c r="A36" i="6"/>
  <c r="C36" i="6"/>
  <c r="A37" i="6"/>
  <c r="C37" i="6"/>
  <c r="A38" i="6"/>
  <c r="C38" i="6"/>
  <c r="A39" i="6"/>
  <c r="C39" i="6"/>
  <c r="A40" i="6"/>
  <c r="C40" i="6"/>
  <c r="A41" i="6"/>
  <c r="C41" i="6"/>
  <c r="A42" i="6"/>
  <c r="C42" i="6"/>
  <c r="A43" i="6"/>
  <c r="C43" i="6"/>
  <c r="A44" i="6"/>
  <c r="C44" i="6"/>
  <c r="A45" i="6"/>
  <c r="C45" i="6"/>
  <c r="A46" i="6"/>
  <c r="C46" i="6"/>
  <c r="A47" i="6"/>
  <c r="C47" i="6"/>
  <c r="A48" i="6"/>
  <c r="C48" i="6"/>
  <c r="A49" i="6"/>
  <c r="C49" i="6"/>
  <c r="A50" i="6"/>
  <c r="C50" i="6"/>
  <c r="A51" i="6"/>
  <c r="C51" i="6"/>
  <c r="A52" i="6"/>
  <c r="C52" i="6"/>
  <c r="A53" i="6"/>
  <c r="C53" i="6"/>
  <c r="A54" i="6"/>
  <c r="C54" i="6"/>
  <c r="A55" i="6"/>
  <c r="C55" i="6"/>
  <c r="A56" i="6"/>
  <c r="C56" i="6"/>
  <c r="A57" i="6"/>
  <c r="C57" i="6"/>
  <c r="A58" i="6"/>
  <c r="C58" i="6"/>
  <c r="A59" i="6"/>
  <c r="C59" i="6"/>
  <c r="A60" i="6"/>
  <c r="C60" i="6"/>
  <c r="A61" i="6"/>
  <c r="C61" i="6"/>
  <c r="A62" i="6"/>
  <c r="C62" i="6"/>
  <c r="A63" i="6"/>
  <c r="C63" i="6"/>
  <c r="A64" i="6"/>
  <c r="C64" i="6"/>
  <c r="A65" i="6"/>
  <c r="C65" i="6"/>
  <c r="A66" i="6"/>
  <c r="C66" i="6"/>
  <c r="A67" i="6"/>
  <c r="C67" i="6"/>
  <c r="A68" i="6"/>
  <c r="C68" i="6"/>
  <c r="A69" i="6"/>
  <c r="C69" i="6"/>
  <c r="A70" i="6"/>
  <c r="C70" i="6"/>
  <c r="A71" i="6"/>
  <c r="C71" i="6"/>
  <c r="A72" i="6"/>
  <c r="C72" i="6"/>
  <c r="A73" i="6"/>
  <c r="C73" i="6"/>
  <c r="A74" i="6"/>
  <c r="C74" i="6"/>
  <c r="A75" i="6"/>
  <c r="C75" i="6"/>
  <c r="A76" i="6"/>
  <c r="C76" i="6"/>
  <c r="A77" i="6"/>
  <c r="C77" i="6"/>
  <c r="A78" i="6"/>
  <c r="C78" i="6"/>
  <c r="A79" i="6"/>
  <c r="C79" i="6"/>
  <c r="A80" i="6"/>
  <c r="C80" i="6"/>
  <c r="A81" i="6"/>
  <c r="C81" i="6"/>
  <c r="A82" i="6"/>
  <c r="C82" i="6"/>
  <c r="A83" i="6"/>
  <c r="C83" i="6"/>
  <c r="A84" i="6"/>
  <c r="C84" i="6"/>
  <c r="A85" i="6"/>
  <c r="C85" i="6"/>
  <c r="A86" i="6"/>
  <c r="C86" i="6"/>
  <c r="A87" i="6"/>
  <c r="C87" i="6"/>
  <c r="A88" i="6"/>
  <c r="C88" i="6"/>
  <c r="A89" i="6"/>
  <c r="C89" i="6"/>
  <c r="A90" i="6"/>
  <c r="C90" i="6"/>
  <c r="A91" i="6"/>
  <c r="C91" i="6"/>
  <c r="A92" i="6"/>
  <c r="C92" i="6"/>
  <c r="A93" i="6"/>
  <c r="C93" i="6"/>
  <c r="A94" i="6"/>
  <c r="C94" i="6"/>
  <c r="A95" i="6"/>
  <c r="C95" i="6"/>
  <c r="A96" i="6"/>
  <c r="C96" i="6"/>
  <c r="A97" i="6"/>
  <c r="C97" i="6"/>
  <c r="A98" i="6"/>
  <c r="C98" i="6"/>
  <c r="A99" i="6"/>
  <c r="C99" i="6"/>
  <c r="A100" i="6"/>
  <c r="C100" i="6"/>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A101" i="8"/>
  <c r="C101" i="8" s="1"/>
  <c r="D101" i="8"/>
  <c r="A50" i="8"/>
  <c r="C50" i="8" s="1"/>
  <c r="D50" i="8"/>
  <c r="A51" i="8"/>
  <c r="C51" i="8" s="1"/>
  <c r="D51" i="8"/>
  <c r="A52" i="8"/>
  <c r="C52" i="8" s="1"/>
  <c r="D52" i="8"/>
  <c r="A53" i="8"/>
  <c r="C53" i="8" s="1"/>
  <c r="D53" i="8"/>
  <c r="A54" i="8"/>
  <c r="C54" i="8" s="1"/>
  <c r="D54" i="8"/>
  <c r="A55" i="8"/>
  <c r="C55" i="8" s="1"/>
  <c r="D55" i="8"/>
  <c r="A56" i="8"/>
  <c r="C56" i="8" s="1"/>
  <c r="D56" i="8"/>
  <c r="A57" i="8"/>
  <c r="C57" i="8" s="1"/>
  <c r="D57" i="8"/>
  <c r="A58" i="8"/>
  <c r="C58" i="8" s="1"/>
  <c r="D58" i="8"/>
  <c r="A59" i="8"/>
  <c r="C59" i="8" s="1"/>
  <c r="D59" i="8"/>
  <c r="A60" i="8"/>
  <c r="C60" i="8" s="1"/>
  <c r="D60" i="8"/>
  <c r="A61" i="8"/>
  <c r="C61" i="8" s="1"/>
  <c r="D61" i="8"/>
  <c r="A62" i="8"/>
  <c r="C62" i="8" s="1"/>
  <c r="D62" i="8"/>
  <c r="A63" i="8"/>
  <c r="C63" i="8" s="1"/>
  <c r="D63" i="8"/>
  <c r="A64" i="8"/>
  <c r="C64" i="8" s="1"/>
  <c r="D64" i="8"/>
  <c r="A65" i="8"/>
  <c r="C65" i="8" s="1"/>
  <c r="D65" i="8"/>
  <c r="A66" i="8"/>
  <c r="C66" i="8" s="1"/>
  <c r="D66" i="8"/>
  <c r="A67" i="8"/>
  <c r="C67" i="8" s="1"/>
  <c r="D67" i="8"/>
  <c r="A68" i="8"/>
  <c r="C68" i="8" s="1"/>
  <c r="D68" i="8"/>
  <c r="A69" i="8"/>
  <c r="C69" i="8" s="1"/>
  <c r="D69" i="8"/>
  <c r="A70" i="8"/>
  <c r="C70" i="8" s="1"/>
  <c r="D70" i="8"/>
  <c r="A71" i="8"/>
  <c r="C71" i="8" s="1"/>
  <c r="D71" i="8"/>
  <c r="A72" i="8"/>
  <c r="C72" i="8" s="1"/>
  <c r="D72" i="8"/>
  <c r="A73" i="8"/>
  <c r="C73" i="8" s="1"/>
  <c r="D73" i="8"/>
  <c r="A74" i="8"/>
  <c r="C74" i="8" s="1"/>
  <c r="D74" i="8"/>
  <c r="A75" i="8"/>
  <c r="C75" i="8" s="1"/>
  <c r="D75" i="8"/>
  <c r="A76" i="8"/>
  <c r="C76" i="8" s="1"/>
  <c r="D76" i="8"/>
  <c r="A77" i="8"/>
  <c r="C77" i="8" s="1"/>
  <c r="D77" i="8"/>
  <c r="A78" i="8"/>
  <c r="C78" i="8" s="1"/>
  <c r="D78" i="8"/>
  <c r="A79" i="8"/>
  <c r="C79" i="8" s="1"/>
  <c r="D79" i="8"/>
  <c r="A80" i="8"/>
  <c r="C80" i="8" s="1"/>
  <c r="D80" i="8"/>
  <c r="A81" i="8"/>
  <c r="C81" i="8" s="1"/>
  <c r="D81" i="8"/>
  <c r="A82" i="8"/>
  <c r="C82" i="8" s="1"/>
  <c r="D82" i="8"/>
  <c r="A83" i="8"/>
  <c r="C83" i="8" s="1"/>
  <c r="D83" i="8"/>
  <c r="A84" i="8"/>
  <c r="C84" i="8" s="1"/>
  <c r="D84" i="8"/>
  <c r="A85" i="8"/>
  <c r="C85" i="8" s="1"/>
  <c r="D85" i="8"/>
  <c r="A86" i="8"/>
  <c r="C86" i="8" s="1"/>
  <c r="D86" i="8"/>
  <c r="A87" i="8"/>
  <c r="C87" i="8" s="1"/>
  <c r="D87" i="8"/>
  <c r="A88" i="8"/>
  <c r="C88" i="8" s="1"/>
  <c r="D88" i="8"/>
  <c r="A89" i="8"/>
  <c r="C89" i="8" s="1"/>
  <c r="D89" i="8"/>
  <c r="A90" i="8"/>
  <c r="C90" i="8" s="1"/>
  <c r="D90" i="8"/>
  <c r="A91" i="8"/>
  <c r="C91" i="8" s="1"/>
  <c r="D91" i="8"/>
  <c r="A92" i="8"/>
  <c r="C92" i="8" s="1"/>
  <c r="D92" i="8"/>
  <c r="A93" i="8"/>
  <c r="C93" i="8" s="1"/>
  <c r="D93" i="8"/>
  <c r="A94" i="8"/>
  <c r="C94" i="8" s="1"/>
  <c r="D94" i="8"/>
  <c r="A95" i="8"/>
  <c r="C95" i="8" s="1"/>
  <c r="D95" i="8"/>
  <c r="A96" i="8"/>
  <c r="C96" i="8" s="1"/>
  <c r="D96" i="8"/>
  <c r="A97" i="8"/>
  <c r="C97" i="8" s="1"/>
  <c r="D97" i="8"/>
  <c r="A98" i="8"/>
  <c r="C98" i="8" s="1"/>
  <c r="D98" i="8"/>
  <c r="A99" i="8"/>
  <c r="C99" i="8" s="1"/>
  <c r="D99" i="8"/>
  <c r="A100" i="8"/>
  <c r="C100" i="8" s="1"/>
  <c r="D100" i="8"/>
  <c r="BO4" i="2" l="1"/>
  <c r="AS4" i="2"/>
  <c r="R4" i="2"/>
  <c r="E4" i="2"/>
  <c r="BG1" i="2"/>
  <c r="BC7" i="2" l="1"/>
  <c r="AI50" i="2" l="1"/>
  <c r="AI49" i="2"/>
  <c r="AI48" i="2"/>
  <c r="AI47" i="2"/>
  <c r="AI46" i="2"/>
  <c r="AI45" i="2"/>
  <c r="C16" i="9"/>
  <c r="C15" i="9"/>
  <c r="C14" i="9"/>
  <c r="AI44" i="2" s="1"/>
  <c r="C13" i="9"/>
  <c r="C12" i="9"/>
  <c r="C11" i="9"/>
  <c r="C10" i="9"/>
  <c r="AI43" i="2" s="1"/>
  <c r="C9" i="9"/>
  <c r="C8" i="9"/>
  <c r="C7" i="9"/>
  <c r="C6" i="9"/>
  <c r="C5" i="9"/>
  <c r="C4" i="9"/>
  <c r="C3" i="9"/>
  <c r="C2" i="9"/>
  <c r="A16" i="9"/>
  <c r="A15" i="9"/>
  <c r="A14" i="9"/>
  <c r="A13" i="9"/>
  <c r="A12" i="9"/>
  <c r="A11" i="9"/>
  <c r="A10" i="9"/>
  <c r="A9" i="9"/>
  <c r="A8" i="9"/>
  <c r="A7" i="9"/>
  <c r="A6" i="9"/>
  <c r="A5" i="9"/>
  <c r="A4" i="9"/>
  <c r="A3" i="9"/>
  <c r="A2" i="9"/>
  <c r="S37" i="2"/>
  <c r="S36" i="2"/>
  <c r="D20" i="8" l="1"/>
  <c r="D19" i="8"/>
  <c r="D11" i="8"/>
  <c r="D13" i="8"/>
  <c r="C2" i="6"/>
  <c r="C17" i="6"/>
  <c r="C16" i="6"/>
  <c r="S35" i="2" s="1"/>
  <c r="C15" i="6"/>
  <c r="C14" i="6"/>
  <c r="S34" i="2" s="1"/>
  <c r="C13" i="6"/>
  <c r="C12" i="6"/>
  <c r="S33" i="2" s="1"/>
  <c r="C11" i="6"/>
  <c r="C10" i="6"/>
  <c r="S32" i="2" s="1"/>
  <c r="C9" i="6"/>
  <c r="C8" i="6"/>
  <c r="S31" i="2" s="1"/>
  <c r="C7" i="6"/>
  <c r="C6" i="6"/>
  <c r="C5" i="6"/>
  <c r="C4" i="6"/>
  <c r="C3" i="6"/>
  <c r="D2" i="8"/>
  <c r="S29" i="2" l="1"/>
  <c r="S30" i="2"/>
  <c r="B3" i="5"/>
  <c r="B4" i="5"/>
  <c r="B5" i="5"/>
  <c r="B6" i="5"/>
  <c r="B7" i="5"/>
  <c r="B8" i="5"/>
  <c r="B9" i="5"/>
  <c r="B10" i="5"/>
  <c r="B11" i="5"/>
  <c r="B14" i="5"/>
  <c r="B15" i="5"/>
  <c r="B16" i="5"/>
  <c r="B17" i="5"/>
  <c r="B18" i="5"/>
  <c r="B19" i="5"/>
  <c r="B20" i="5"/>
  <c r="B21" i="5"/>
  <c r="B22" i="5"/>
  <c r="B23" i="5"/>
  <c r="B24" i="5"/>
  <c r="B25" i="5"/>
  <c r="B26" i="5"/>
  <c r="B27" i="5"/>
  <c r="B28" i="5"/>
  <c r="B29" i="5"/>
  <c r="B30" i="5"/>
  <c r="B31" i="5"/>
  <c r="B32" i="5"/>
  <c r="B33" i="5"/>
  <c r="B34" i="5"/>
  <c r="B35" i="5"/>
  <c r="B36" i="5"/>
  <c r="B37" i="5"/>
  <c r="B2" i="5"/>
  <c r="A3" i="6" l="1"/>
  <c r="A4" i="6"/>
  <c r="A5" i="6"/>
  <c r="A6" i="6"/>
  <c r="A7" i="6"/>
  <c r="A8" i="6"/>
  <c r="A9" i="6"/>
  <c r="A10" i="6"/>
  <c r="A11" i="6"/>
  <c r="A12" i="6"/>
  <c r="A13" i="6"/>
  <c r="A14" i="6"/>
  <c r="A15" i="6"/>
  <c r="A16" i="6"/>
  <c r="A17" i="6"/>
  <c r="A2" i="6"/>
  <c r="B3" i="7"/>
  <c r="B4" i="7"/>
  <c r="B5" i="7"/>
  <c r="B6" i="7"/>
  <c r="B7" i="7"/>
  <c r="B8" i="7"/>
  <c r="B9" i="7"/>
  <c r="B10" i="7"/>
  <c r="B11" i="7"/>
  <c r="T25" i="2" s="1"/>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2" i="7"/>
  <c r="A3" i="8" l="1"/>
  <c r="C3" i="8" s="1"/>
  <c r="D3" i="8"/>
  <c r="A4" i="8"/>
  <c r="C4" i="8" s="1"/>
  <c r="D4" i="8"/>
  <c r="A5" i="8"/>
  <c r="C5" i="8" s="1"/>
  <c r="D5" i="8"/>
  <c r="A6" i="8"/>
  <c r="C6" i="8" s="1"/>
  <c r="D6" i="8"/>
  <c r="A7" i="8"/>
  <c r="C7" i="8" s="1"/>
  <c r="D7" i="8"/>
  <c r="A8" i="8"/>
  <c r="C8" i="8" s="1"/>
  <c r="D8" i="8"/>
  <c r="A9" i="8"/>
  <c r="C9" i="8" s="1"/>
  <c r="D9" i="8"/>
  <c r="A10" i="8"/>
  <c r="C10" i="8" s="1"/>
  <c r="D10" i="8"/>
  <c r="A11" i="8"/>
  <c r="C11" i="8" s="1"/>
  <c r="A12" i="8"/>
  <c r="C12" i="8" s="1"/>
  <c r="D12" i="8"/>
  <c r="A13" i="8"/>
  <c r="C13" i="8" s="1"/>
  <c r="A14" i="8"/>
  <c r="C14" i="8" s="1"/>
  <c r="D14" i="8"/>
  <c r="A15" i="8"/>
  <c r="C15" i="8" s="1"/>
  <c r="D15" i="8"/>
  <c r="A16" i="8"/>
  <c r="C16" i="8" s="1"/>
  <c r="D16" i="8"/>
  <c r="A17" i="8"/>
  <c r="C17" i="8" s="1"/>
  <c r="D17" i="8"/>
  <c r="A18" i="8"/>
  <c r="C18" i="8" s="1"/>
  <c r="D18" i="8"/>
  <c r="A19" i="8"/>
  <c r="C19" i="8" s="1"/>
  <c r="A20" i="8"/>
  <c r="C20" i="8" s="1"/>
  <c r="A21" i="8"/>
  <c r="C21" i="8" s="1"/>
  <c r="D21" i="8"/>
  <c r="A22" i="8"/>
  <c r="C22" i="8" s="1"/>
  <c r="D22" i="8"/>
  <c r="A23" i="8"/>
  <c r="C23" i="8" s="1"/>
  <c r="D23" i="8"/>
  <c r="A24" i="8"/>
  <c r="C24" i="8" s="1"/>
  <c r="D24" i="8"/>
  <c r="A25" i="8"/>
  <c r="C25" i="8" s="1"/>
  <c r="D25" i="8"/>
  <c r="A26" i="8"/>
  <c r="C26" i="8" s="1"/>
  <c r="D26" i="8"/>
  <c r="A27" i="8"/>
  <c r="C27" i="8" s="1"/>
  <c r="D27" i="8"/>
  <c r="A28" i="8"/>
  <c r="C28" i="8" s="1"/>
  <c r="D28" i="8"/>
  <c r="A29" i="8"/>
  <c r="C29" i="8" s="1"/>
  <c r="D29" i="8"/>
  <c r="A30" i="8"/>
  <c r="C30" i="8" s="1"/>
  <c r="D30" i="8"/>
  <c r="A31" i="8"/>
  <c r="C31" i="8" s="1"/>
  <c r="D31" i="8"/>
  <c r="A32" i="8"/>
  <c r="C32" i="8" s="1"/>
  <c r="D32" i="8"/>
  <c r="A33" i="8"/>
  <c r="C33" i="8" s="1"/>
  <c r="D33" i="8"/>
  <c r="A34" i="8"/>
  <c r="C34" i="8" s="1"/>
  <c r="D34" i="8"/>
  <c r="A35" i="8"/>
  <c r="C35" i="8" s="1"/>
  <c r="D35" i="8"/>
  <c r="A36" i="8"/>
  <c r="C36" i="8" s="1"/>
  <c r="D36" i="8"/>
  <c r="A37" i="8"/>
  <c r="C37" i="8" s="1"/>
  <c r="D37" i="8"/>
  <c r="A38" i="8"/>
  <c r="C38" i="8" s="1"/>
  <c r="D38" i="8"/>
  <c r="A39" i="8"/>
  <c r="C39" i="8" s="1"/>
  <c r="D39" i="8"/>
  <c r="A40" i="8"/>
  <c r="C40" i="8" s="1"/>
  <c r="D40" i="8"/>
  <c r="A41" i="8"/>
  <c r="C41" i="8" s="1"/>
  <c r="D41" i="8"/>
  <c r="A42" i="8"/>
  <c r="C42" i="8" s="1"/>
  <c r="D42" i="8"/>
  <c r="A43" i="8"/>
  <c r="C43" i="8" s="1"/>
  <c r="D43" i="8"/>
  <c r="A44" i="8"/>
  <c r="C44" i="8" s="1"/>
  <c r="D44" i="8"/>
  <c r="A45" i="8"/>
  <c r="C45" i="8" s="1"/>
  <c r="D45" i="8"/>
  <c r="A46" i="8"/>
  <c r="C46" i="8" s="1"/>
  <c r="D46" i="8"/>
  <c r="A47" i="8"/>
  <c r="C47" i="8" s="1"/>
  <c r="D47" i="8"/>
  <c r="A48" i="8"/>
  <c r="C48" i="8" s="1"/>
  <c r="D48" i="8"/>
  <c r="A49" i="8"/>
  <c r="C49" i="8" s="1"/>
  <c r="D49" i="8"/>
  <c r="A2" i="8"/>
  <c r="C2" i="8" s="1"/>
  <c r="BU4" i="2"/>
  <c r="V18" i="2" l="1"/>
  <c r="V14" i="2"/>
  <c r="V10" i="2"/>
  <c r="V17" i="2"/>
  <c r="V13" i="2"/>
  <c r="V11" i="2"/>
  <c r="V16" i="2"/>
  <c r="V12" i="2"/>
  <c r="V15" i="2"/>
  <c r="AO8" i="4"/>
  <c r="AO7" i="4" l="1"/>
  <c r="AO9" i="4"/>
  <c r="AO6" i="4"/>
  <c r="AO5" i="4"/>
</calcChain>
</file>

<file path=xl/comments1.xml><?xml version="1.0" encoding="utf-8"?>
<comments xmlns="http://schemas.openxmlformats.org/spreadsheetml/2006/main">
  <authors>
    <author>作成者</author>
  </authors>
  <commentList>
    <comment ref="B1" authorId="0">
      <text>
        <r>
          <rPr>
            <b/>
            <sz val="14"/>
            <color indexed="81"/>
            <rFont val="ＭＳ ゴシック"/>
            <family val="3"/>
            <charset val="128"/>
          </rPr>
          <t>Ｑ１の解答番号ごとに着色されています。
主な回答には，この列に，</t>
        </r>
        <r>
          <rPr>
            <b/>
            <u/>
            <sz val="14"/>
            <color indexed="81"/>
            <rFont val="ＭＳ ゴシック"/>
            <family val="3"/>
            <charset val="128"/>
          </rPr>
          <t>解答番号ごとに</t>
        </r>
        <r>
          <rPr>
            <b/>
            <sz val="14"/>
            <color indexed="81"/>
            <rFont val="ＭＳ ゴシック"/>
            <family val="3"/>
            <charset val="128"/>
          </rPr>
          <t>「１～３」の数字を記入してください。
・主な意見は各番号ごとに3個です。</t>
        </r>
      </text>
    </comment>
  </commentList>
</comments>
</file>

<file path=xl/comments2.xml><?xml version="1.0" encoding="utf-8"?>
<comments xmlns="http://schemas.openxmlformats.org/spreadsheetml/2006/main">
  <authors>
    <author>作成者</author>
  </authors>
  <commentList>
    <comment ref="A1" authorId="0">
      <text>
        <r>
          <rPr>
            <b/>
            <sz val="14"/>
            <color indexed="81"/>
            <rFont val="ＭＳ ゴシック"/>
            <family val="3"/>
            <charset val="128"/>
          </rPr>
          <t>主な回答には，この列に「１～10」までの数字を記入してください。
・主な意見は最大で10個です。</t>
        </r>
      </text>
    </comment>
  </commentList>
</comments>
</file>

<file path=xl/comments3.xml><?xml version="1.0" encoding="utf-8"?>
<comments xmlns="http://schemas.openxmlformats.org/spreadsheetml/2006/main">
  <authors>
    <author>作成者</author>
  </authors>
  <commentList>
    <comment ref="B1" authorId="0">
      <text>
        <r>
          <rPr>
            <b/>
            <sz val="14"/>
            <color indexed="81"/>
            <rFont val="ＭＳ ゴシック"/>
            <family val="3"/>
            <charset val="128"/>
          </rPr>
          <t>主な回答には，この列に「１～10」までの数字を記入してください。
・主な意見は最大で10個です。</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作成者</author>
  </authors>
  <commentList>
    <comment ref="B1" authorId="0">
      <text>
        <r>
          <rPr>
            <b/>
            <sz val="14"/>
            <color indexed="81"/>
            <rFont val="ＭＳ ゴシック"/>
            <family val="3"/>
            <charset val="128"/>
          </rPr>
          <t>主な回答には，この列に「１～10」までの数字を記入してください。
・主な意見は最大で10個です。</t>
        </r>
      </text>
    </comment>
  </commentList>
</comments>
</file>

<file path=xl/comments5.xml><?xml version="1.0" encoding="utf-8"?>
<comments xmlns="http://schemas.openxmlformats.org/spreadsheetml/2006/main">
  <authors>
    <author>作成者</author>
  </authors>
  <commentList>
    <comment ref="A1" authorId="0">
      <text>
        <r>
          <rPr>
            <b/>
            <sz val="14"/>
            <color indexed="81"/>
            <rFont val="ＭＳ ゴシック"/>
            <family val="3"/>
            <charset val="128"/>
          </rPr>
          <t>主な回答には，この列に「１～10」までの数字を記入してください。</t>
        </r>
        <r>
          <rPr>
            <sz val="14"/>
            <color indexed="81"/>
            <rFont val="ＭＳ ゴシック"/>
            <family val="3"/>
            <charset val="128"/>
          </rPr>
          <t xml:space="preserve">
・主な意見は最大で10個です。</t>
        </r>
      </text>
    </comment>
  </commentList>
</comments>
</file>

<file path=xl/sharedStrings.xml><?xml version="1.0" encoding="utf-8"?>
<sst xmlns="http://schemas.openxmlformats.org/spreadsheetml/2006/main" count="140" uniqueCount="128">
  <si>
    <t>参加人数</t>
    <rPh sb="0" eb="2">
      <t>サンカ</t>
    </rPh>
    <rPh sb="2" eb="4">
      <t>ニンズウ</t>
    </rPh>
    <phoneticPr fontId="1"/>
  </si>
  <si>
    <t>通番</t>
    <rPh sb="0" eb="2">
      <t>ツウバン</t>
    </rPh>
    <phoneticPr fontId="1"/>
  </si>
  <si>
    <t>Ｑ３</t>
    <phoneticPr fontId="1"/>
  </si>
  <si>
    <t>Ｑ４</t>
    <phoneticPr fontId="1"/>
  </si>
  <si>
    <t>Ｑ５</t>
    <phoneticPr fontId="1"/>
  </si>
  <si>
    <t>Ｑ６</t>
    <phoneticPr fontId="1"/>
  </si>
  <si>
    <t>理由</t>
    <rPh sb="0" eb="2">
      <t>リユウ</t>
    </rPh>
    <phoneticPr fontId="1"/>
  </si>
  <si>
    <t>Ｑ１</t>
    <phoneticPr fontId="1"/>
  </si>
  <si>
    <t>良かった</t>
    <rPh sb="0" eb="1">
      <t>ヨ</t>
    </rPh>
    <phoneticPr fontId="1"/>
  </si>
  <si>
    <t>良くなかった</t>
    <rPh sb="0" eb="1">
      <t>ヨ</t>
    </rPh>
    <phoneticPr fontId="1"/>
  </si>
  <si>
    <t>①とても良かった</t>
    <rPh sb="4" eb="5">
      <t>ヨ</t>
    </rPh>
    <phoneticPr fontId="1"/>
  </si>
  <si>
    <t>②良かった</t>
    <rPh sb="1" eb="2">
      <t>ヨ</t>
    </rPh>
    <phoneticPr fontId="1"/>
  </si>
  <si>
    <t>③あまり良くなかった</t>
    <rPh sb="4" eb="5">
      <t>ヨ</t>
    </rPh>
    <phoneticPr fontId="1"/>
  </si>
  <si>
    <t>④良くなかった</t>
    <rPh sb="1" eb="2">
      <t>ヨ</t>
    </rPh>
    <phoneticPr fontId="1"/>
  </si>
  <si>
    <t>Ｑ６また見学会に参加したいですか？</t>
    <rPh sb="4" eb="7">
      <t>ケンガクカイ</t>
    </rPh>
    <rPh sb="8" eb="10">
      <t>サンカ</t>
    </rPh>
    <phoneticPr fontId="1"/>
  </si>
  <si>
    <t>①参加したい</t>
    <rPh sb="1" eb="3">
      <t>サンカ</t>
    </rPh>
    <phoneticPr fontId="1"/>
  </si>
  <si>
    <t>③参加したくない</t>
    <rPh sb="1" eb="3">
      <t>サンカ</t>
    </rPh>
    <phoneticPr fontId="1"/>
  </si>
  <si>
    <t>工事名</t>
    <rPh sb="0" eb="3">
      <t>コウジメイ</t>
    </rPh>
    <phoneticPr fontId="1"/>
  </si>
  <si>
    <t>開催日</t>
    <rPh sb="0" eb="3">
      <t>カイサイビ</t>
    </rPh>
    <phoneticPr fontId="1"/>
  </si>
  <si>
    <t>回答数</t>
    <rPh sb="0" eb="1">
      <t>カイ</t>
    </rPh>
    <rPh sb="1" eb="2">
      <t>コタエ</t>
    </rPh>
    <rPh sb="2" eb="3">
      <t>スウ</t>
    </rPh>
    <phoneticPr fontId="1"/>
  </si>
  <si>
    <t>回答</t>
    <rPh sb="0" eb="2">
      <t>カイトウ</t>
    </rPh>
    <phoneticPr fontId="1"/>
  </si>
  <si>
    <t>事務所名</t>
    <rPh sb="0" eb="2">
      <t>ジム</t>
    </rPh>
    <rPh sb="2" eb="3">
      <t>ショ</t>
    </rPh>
    <rPh sb="3" eb="4">
      <t>メイ</t>
    </rPh>
    <phoneticPr fontId="1"/>
  </si>
  <si>
    <t>【課題・成果】</t>
    <rPh sb="1" eb="3">
      <t>カダイ</t>
    </rPh>
    <rPh sb="4" eb="6">
      <t>セイカ</t>
    </rPh>
    <phoneticPr fontId="1"/>
  </si>
  <si>
    <t>主</t>
    <rPh sb="0" eb="1">
      <t>シュ</t>
    </rPh>
    <phoneticPr fontId="1"/>
  </si>
  <si>
    <t>【主な理由】</t>
    <rPh sb="1" eb="2">
      <t>オモ</t>
    </rPh>
    <rPh sb="3" eb="5">
      <t>リユウ</t>
    </rPh>
    <phoneticPr fontId="1"/>
  </si>
  <si>
    <t>Ｑ１【理由】良かった・良くなかったことは何ですか？</t>
    <rPh sb="3" eb="5">
      <t>リユウ</t>
    </rPh>
    <phoneticPr fontId="1"/>
  </si>
  <si>
    <t>Ｑ７　感想・自由意見</t>
    <rPh sb="3" eb="5">
      <t>カンソウ</t>
    </rPh>
    <rPh sb="6" eb="8">
      <t>ジユウ</t>
    </rPh>
    <phoneticPr fontId="1"/>
  </si>
  <si>
    <t>入力不用</t>
    <rPh sb="0" eb="2">
      <t>ニュウリョク</t>
    </rPh>
    <rPh sb="2" eb="4">
      <t>フヨウ</t>
    </rPh>
    <phoneticPr fontId="1"/>
  </si>
  <si>
    <t>①理解できた</t>
    <rPh sb="1" eb="3">
      <t>リカイ</t>
    </rPh>
    <phoneticPr fontId="1"/>
  </si>
  <si>
    <t>①不明な点があった</t>
    <rPh sb="1" eb="3">
      <t>フメイ</t>
    </rPh>
    <rPh sb="4" eb="5">
      <t>テン</t>
    </rPh>
    <phoneticPr fontId="1"/>
  </si>
  <si>
    <t>②大体理解できた</t>
    <rPh sb="1" eb="3">
      <t>ダイタイ</t>
    </rPh>
    <rPh sb="3" eb="5">
      <t>リカイ</t>
    </rPh>
    <phoneticPr fontId="1"/>
  </si>
  <si>
    <t>③理解できなかった</t>
    <rPh sb="1" eb="3">
      <t>リカイ</t>
    </rPh>
    <phoneticPr fontId="1"/>
  </si>
  <si>
    <t>①変わった</t>
    <rPh sb="1" eb="2">
      <t>カ</t>
    </rPh>
    <phoneticPr fontId="1"/>
  </si>
  <si>
    <t>③変わらない</t>
    <rPh sb="1" eb="2">
      <t>カ</t>
    </rPh>
    <phoneticPr fontId="1"/>
  </si>
  <si>
    <t>Ｑ４　施設を作る目的や必要性は理解できましたか？</t>
    <phoneticPr fontId="1"/>
  </si>
  <si>
    <t>どのように変わったか</t>
    <rPh sb="5" eb="6">
      <t>カ</t>
    </rPh>
    <phoneticPr fontId="1"/>
  </si>
  <si>
    <t>Ｑ３　不明な点は何ですか？</t>
    <rPh sb="3" eb="5">
      <t>フメイ</t>
    </rPh>
    <rPh sb="6" eb="7">
      <t>テン</t>
    </rPh>
    <rPh sb="8" eb="9">
      <t>ナニ</t>
    </rPh>
    <phoneticPr fontId="1"/>
  </si>
  <si>
    <t>Ｑ２　見学会で特に印象に残ったことは何ですか？</t>
    <rPh sb="7" eb="8">
      <t>トク</t>
    </rPh>
    <rPh sb="9" eb="11">
      <t>インショウ</t>
    </rPh>
    <rPh sb="12" eb="13">
      <t>ノコ</t>
    </rPh>
    <phoneticPr fontId="1"/>
  </si>
  <si>
    <t>Ｑ５　印象はどのように変わりましたか？</t>
    <rPh sb="3" eb="5">
      <t>インショウ</t>
    </rPh>
    <rPh sb="11" eb="12">
      <t>カ</t>
    </rPh>
    <phoneticPr fontId="1"/>
  </si>
  <si>
    <t>【課題・成果】</t>
    <phoneticPr fontId="1"/>
  </si>
  <si>
    <t>②なかった</t>
    <phoneticPr fontId="1"/>
  </si>
  <si>
    <t>②わからない</t>
    <phoneticPr fontId="1"/>
  </si>
  <si>
    <t>入力様式のため，レイアウトは
関係ありません。</t>
    <rPh sb="0" eb="2">
      <t>ニュウリョク</t>
    </rPh>
    <rPh sb="2" eb="4">
      <t>ヨウシキ</t>
    </rPh>
    <rPh sb="15" eb="17">
      <t>カンケイ</t>
    </rPh>
    <phoneticPr fontId="1"/>
  </si>
  <si>
    <t>②わからない</t>
    <phoneticPr fontId="1"/>
  </si>
  <si>
    <t>Ｑ５工事現場を見学して公共工事に対する印象は変わりましたか？</t>
    <rPh sb="2" eb="4">
      <t>コウジ</t>
    </rPh>
    <rPh sb="4" eb="6">
      <t>ゲンバ</t>
    </rPh>
    <rPh sb="7" eb="9">
      <t>ケンガク</t>
    </rPh>
    <rPh sb="11" eb="13">
      <t>コウキョウ</t>
    </rPh>
    <rPh sb="13" eb="15">
      <t>コウジ</t>
    </rPh>
    <rPh sb="16" eb="17">
      <t>タイ</t>
    </rPh>
    <rPh sb="19" eb="21">
      <t>インショウ</t>
    </rPh>
    <rPh sb="22" eb="23">
      <t>カ</t>
    </rPh>
    <phoneticPr fontId="1"/>
  </si>
  <si>
    <t>不明な理由</t>
    <rPh sb="0" eb="2">
      <t>フメイ</t>
    </rPh>
    <rPh sb="3" eb="5">
      <t>リユウ</t>
    </rPh>
    <phoneticPr fontId="1"/>
  </si>
  <si>
    <t>Ｑ１</t>
    <phoneticPr fontId="1"/>
  </si>
  <si>
    <t>Ｑ３</t>
    <phoneticPr fontId="1"/>
  </si>
  <si>
    <t>Ｑ４</t>
    <phoneticPr fontId="1"/>
  </si>
  <si>
    <t>Ｑ５</t>
    <phoneticPr fontId="1"/>
  </si>
  <si>
    <t>Ｑ６</t>
    <phoneticPr fontId="1"/>
  </si>
  <si>
    <t>計</t>
    <rPh sb="0" eb="1">
      <t>ケイ</t>
    </rPh>
    <phoneticPr fontId="1"/>
  </si>
  <si>
    <t>Ｑ７　感想・自由意見</t>
    <rPh sb="3" eb="5">
      <t>カンソウ</t>
    </rPh>
    <rPh sb="6" eb="8">
      <t>ジユウ</t>
    </rPh>
    <rPh sb="8" eb="10">
      <t>イケン</t>
    </rPh>
    <phoneticPr fontId="1"/>
  </si>
  <si>
    <t>Ｑ7　感想・自由意見</t>
    <rPh sb="3" eb="5">
      <t>カンソウ</t>
    </rPh>
    <phoneticPr fontId="1"/>
  </si>
  <si>
    <t>④考えたことがない</t>
    <rPh sb="1" eb="2">
      <t>カンガ</t>
    </rPh>
    <phoneticPr fontId="1"/>
  </si>
  <si>
    <t>Ｑ５　工事現場を見学して公共工事に対する印象は変わりましたか？　【変化した主な内容】</t>
    <rPh sb="33" eb="35">
      <t>ヘンカ</t>
    </rPh>
    <phoneticPr fontId="1"/>
  </si>
  <si>
    <t>参加者</t>
    <rPh sb="0" eb="3">
      <t>サンカシャ</t>
    </rPh>
    <phoneticPr fontId="1"/>
  </si>
  <si>
    <t>とても
良かった</t>
    <rPh sb="4" eb="5">
      <t>ヨ</t>
    </rPh>
    <phoneticPr fontId="1"/>
  </si>
  <si>
    <t>あまり
良くなかった</t>
    <rPh sb="4" eb="5">
      <t>ヨ</t>
    </rPh>
    <phoneticPr fontId="1"/>
  </si>
  <si>
    <t>Ｑ１見学会に参加してどうでしたか？</t>
    <phoneticPr fontId="1"/>
  </si>
  <si>
    <t>Ｑ３見学会でわからなかったことはありましたか？</t>
    <rPh sb="2" eb="5">
      <t>ケンガクカイ</t>
    </rPh>
    <phoneticPr fontId="1"/>
  </si>
  <si>
    <t>Ｑ６　また見学会に参加したいですか？</t>
    <phoneticPr fontId="1"/>
  </si>
  <si>
    <t>Ｑ１　見学会に参加してどうでしたか？</t>
    <phoneticPr fontId="1"/>
  </si>
  <si>
    <t>Ｑ３　見学会で，わからなかったことはありましたか？　【わからなかった主な理由】</t>
    <phoneticPr fontId="1"/>
  </si>
  <si>
    <t>Ｑ４施設は，何の目的のために造るのかわかりましたか？</t>
    <rPh sb="2" eb="4">
      <t>シセツ</t>
    </rPh>
    <rPh sb="6" eb="7">
      <t>ナン</t>
    </rPh>
    <rPh sb="8" eb="10">
      <t>モクテキ</t>
    </rPh>
    <rPh sb="14" eb="15">
      <t>ツク</t>
    </rPh>
    <phoneticPr fontId="1"/>
  </si>
  <si>
    <t>東広島高田道路橋梁上部工工事</t>
    <phoneticPr fontId="1"/>
  </si>
  <si>
    <t>西部建設事務所</t>
    <rPh sb="0" eb="2">
      <t>セイブ</t>
    </rPh>
    <rPh sb="2" eb="4">
      <t>ケンセツ</t>
    </rPh>
    <rPh sb="4" eb="6">
      <t>ジム</t>
    </rPh>
    <rPh sb="6" eb="7">
      <t>ショ</t>
    </rPh>
    <phoneticPr fontId="1"/>
  </si>
  <si>
    <t>平成29年度工事現場見学会アンケート集計結果</t>
    <rPh sb="0" eb="2">
      <t>ヘイセイ</t>
    </rPh>
    <rPh sb="4" eb="6">
      <t>ネンド</t>
    </rPh>
    <rPh sb="6" eb="8">
      <t>コウジ</t>
    </rPh>
    <rPh sb="8" eb="10">
      <t>ゲンバ</t>
    </rPh>
    <rPh sb="10" eb="13">
      <t>ケンガクカイ</t>
    </rPh>
    <rPh sb="18" eb="20">
      <t>シュウケイ</t>
    </rPh>
    <rPh sb="20" eb="22">
      <t>ケッカ</t>
    </rPh>
    <phoneticPr fontId="1"/>
  </si>
  <si>
    <t>安芸高田市立郷野小学校６年生</t>
    <rPh sb="0" eb="2">
      <t>アキ</t>
    </rPh>
    <rPh sb="2" eb="4">
      <t>タカタ</t>
    </rPh>
    <rPh sb="4" eb="6">
      <t>シリツ</t>
    </rPh>
    <rPh sb="6" eb="8">
      <t>ゴウノ</t>
    </rPh>
    <rPh sb="8" eb="11">
      <t>ショウガッコウ</t>
    </rPh>
    <rPh sb="12" eb="14">
      <t>ネンセイ</t>
    </rPh>
    <phoneticPr fontId="1"/>
  </si>
  <si>
    <t>Ｑ２　見学会で一番楽しかった・興味深かったことは何ですか？</t>
    <rPh sb="15" eb="17">
      <t>キョウミ</t>
    </rPh>
    <rPh sb="17" eb="18">
      <t>フカ</t>
    </rPh>
    <phoneticPr fontId="1"/>
  </si>
  <si>
    <t>【課題】判りやすく平易なことばで説明すること。時間設定に余裕を持たせること。　　　　　　　　　　　　　　　　　　　　　　　　　　　　　　　　　　　　　　　　　　　　　　　　　　　　　　　　　　　　　　　　　　　　　　　　　【成果】公共工事への関心や理解を深めてもらえた。</t>
    <phoneticPr fontId="1"/>
  </si>
  <si>
    <t>Ｑ２　楽しかった・興味深かったこと</t>
    <rPh sb="3" eb="4">
      <t>タノ</t>
    </rPh>
    <rPh sb="9" eb="11">
      <t>キョウミ</t>
    </rPh>
    <rPh sb="11" eb="12">
      <t>フカ</t>
    </rPh>
    <phoneticPr fontId="1"/>
  </si>
  <si>
    <t>高所作業車で上まで上げてもらい，上からながめることができたこと。橋に絵を描かせてもらったこと。</t>
    <rPh sb="0" eb="2">
      <t>コウショ</t>
    </rPh>
    <rPh sb="2" eb="5">
      <t>サギョウシャ</t>
    </rPh>
    <rPh sb="6" eb="7">
      <t>ウエ</t>
    </rPh>
    <rPh sb="9" eb="10">
      <t>ア</t>
    </rPh>
    <rPh sb="16" eb="17">
      <t>ウエ</t>
    </rPh>
    <rPh sb="32" eb="33">
      <t>ハシ</t>
    </rPh>
    <rPh sb="34" eb="35">
      <t>エ</t>
    </rPh>
    <rPh sb="36" eb="37">
      <t>カ</t>
    </rPh>
    <phoneticPr fontId="1"/>
  </si>
  <si>
    <t>橋をつくるためにはたくさんの苦労があるから，いつも感謝して通りたいと思った。</t>
    <rPh sb="0" eb="1">
      <t>ハシ</t>
    </rPh>
    <rPh sb="14" eb="16">
      <t>クロウ</t>
    </rPh>
    <rPh sb="25" eb="27">
      <t>カンシャ</t>
    </rPh>
    <rPh sb="29" eb="30">
      <t>トオ</t>
    </rPh>
    <rPh sb="34" eb="35">
      <t>オモ</t>
    </rPh>
    <phoneticPr fontId="1"/>
  </si>
  <si>
    <t>まず橋を造る時に工夫している事を教えていただいて，橋を造るためにはたくさんの苦労があって，その苦労をのりこえると，きれいな橋が出来る事を知りました。次に橋に絵を描かせていただきました。思いきり大きな絵を描く事ができました。最後に機械に乗らせていただきました。高所作業車では約２０ｍくらいまで上に行って作業が出来る事を知りました。上からながめる景色はとてもきれいでした。クレーン車では担当の人が１つ１つのレバーで操作できる所を教えていただきました。１つの機械でたくさんの事が出来る事を知れたので良かったです。今回は本当にこのような貴重な体験をさせていただきありがとうございました。</t>
    <rPh sb="2" eb="3">
      <t>ハシ</t>
    </rPh>
    <rPh sb="4" eb="5">
      <t>ツク</t>
    </rPh>
    <rPh sb="6" eb="7">
      <t>トキ</t>
    </rPh>
    <rPh sb="8" eb="10">
      <t>クフウ</t>
    </rPh>
    <rPh sb="14" eb="15">
      <t>コト</t>
    </rPh>
    <rPh sb="16" eb="17">
      <t>オシ</t>
    </rPh>
    <rPh sb="25" eb="26">
      <t>ハシ</t>
    </rPh>
    <rPh sb="27" eb="28">
      <t>ツク</t>
    </rPh>
    <rPh sb="38" eb="40">
      <t>クロウ</t>
    </rPh>
    <rPh sb="47" eb="49">
      <t>クロウ</t>
    </rPh>
    <rPh sb="61" eb="62">
      <t>ハシ</t>
    </rPh>
    <rPh sb="63" eb="65">
      <t>デキ</t>
    </rPh>
    <rPh sb="66" eb="67">
      <t>コト</t>
    </rPh>
    <rPh sb="68" eb="69">
      <t>シ</t>
    </rPh>
    <rPh sb="74" eb="75">
      <t>ツギ</t>
    </rPh>
    <rPh sb="76" eb="77">
      <t>ハシ</t>
    </rPh>
    <rPh sb="78" eb="79">
      <t>エ</t>
    </rPh>
    <rPh sb="80" eb="81">
      <t>カ</t>
    </rPh>
    <rPh sb="92" eb="93">
      <t>オモ</t>
    </rPh>
    <rPh sb="96" eb="97">
      <t>オオ</t>
    </rPh>
    <rPh sb="99" eb="100">
      <t>エ</t>
    </rPh>
    <rPh sb="101" eb="102">
      <t>カ</t>
    </rPh>
    <rPh sb="103" eb="104">
      <t>コト</t>
    </rPh>
    <rPh sb="111" eb="113">
      <t>サイゴ</t>
    </rPh>
    <rPh sb="114" eb="116">
      <t>キカイ</t>
    </rPh>
    <rPh sb="117" eb="118">
      <t>ノ</t>
    </rPh>
    <rPh sb="129" eb="131">
      <t>コウショ</t>
    </rPh>
    <rPh sb="131" eb="134">
      <t>サギョウシャ</t>
    </rPh>
    <rPh sb="136" eb="137">
      <t>ヤク</t>
    </rPh>
    <rPh sb="145" eb="146">
      <t>ウエ</t>
    </rPh>
    <rPh sb="147" eb="148">
      <t>イ</t>
    </rPh>
    <rPh sb="150" eb="152">
      <t>サギョウ</t>
    </rPh>
    <rPh sb="153" eb="155">
      <t>デキ</t>
    </rPh>
    <rPh sb="156" eb="157">
      <t>コト</t>
    </rPh>
    <rPh sb="158" eb="159">
      <t>シ</t>
    </rPh>
    <rPh sb="164" eb="165">
      <t>ウエ</t>
    </rPh>
    <rPh sb="171" eb="173">
      <t>ケシキ</t>
    </rPh>
    <rPh sb="188" eb="189">
      <t>シャ</t>
    </rPh>
    <rPh sb="191" eb="193">
      <t>タントウ</t>
    </rPh>
    <rPh sb="194" eb="195">
      <t>ヒト</t>
    </rPh>
    <rPh sb="205" eb="207">
      <t>ソウサ</t>
    </rPh>
    <rPh sb="210" eb="211">
      <t>トコロ</t>
    </rPh>
    <rPh sb="212" eb="213">
      <t>オシ</t>
    </rPh>
    <rPh sb="226" eb="228">
      <t>キカイ</t>
    </rPh>
    <rPh sb="234" eb="235">
      <t>コト</t>
    </rPh>
    <rPh sb="236" eb="238">
      <t>デキ</t>
    </rPh>
    <rPh sb="239" eb="240">
      <t>コト</t>
    </rPh>
    <rPh sb="241" eb="242">
      <t>シ</t>
    </rPh>
    <rPh sb="246" eb="247">
      <t>ヨ</t>
    </rPh>
    <rPh sb="253" eb="255">
      <t>コンカイ</t>
    </rPh>
    <rPh sb="256" eb="258">
      <t>ホントウ</t>
    </rPh>
    <rPh sb="264" eb="266">
      <t>キチョウ</t>
    </rPh>
    <rPh sb="267" eb="269">
      <t>タイケン</t>
    </rPh>
    <phoneticPr fontId="1"/>
  </si>
  <si>
    <t>とても貴重な体験ができたから。</t>
    <rPh sb="3" eb="5">
      <t>キチョウ</t>
    </rPh>
    <rPh sb="6" eb="8">
      <t>タイケン</t>
    </rPh>
    <phoneticPr fontId="1"/>
  </si>
  <si>
    <t>どのように工事をしているか，どんな機械をつかっているのか知れて「クレーン」に興味がありました。</t>
    <rPh sb="5" eb="7">
      <t>コウジ</t>
    </rPh>
    <rPh sb="17" eb="19">
      <t>キカイ</t>
    </rPh>
    <rPh sb="28" eb="29">
      <t>シ</t>
    </rPh>
    <rPh sb="38" eb="40">
      <t>キョウミ</t>
    </rPh>
    <phoneticPr fontId="1"/>
  </si>
  <si>
    <t>最初は楽しいのかなと思っていました。でもクレーンに乗ってみて乗ることはあまりないし，高い所に行っておもしろいなと思いました。それでとても楽しくなってきました。絵の方では書くのが難しかったけど，自分では良いと思った絵を書くことができたので良かったです。こんなに貴重な体験はないと思いました。季節も寒くなってきました。橋を完成させるまでがんばってください。今回はおいそがしい中，体験をさせていただき本当にありがとうございました。また参加できる機会があれば参加してみたいと思いました。</t>
    <rPh sb="0" eb="2">
      <t>サイショ</t>
    </rPh>
    <rPh sb="3" eb="4">
      <t>タノ</t>
    </rPh>
    <rPh sb="10" eb="11">
      <t>オモ</t>
    </rPh>
    <rPh sb="25" eb="26">
      <t>ノ</t>
    </rPh>
    <rPh sb="30" eb="31">
      <t>ノ</t>
    </rPh>
    <rPh sb="46" eb="47">
      <t>イ</t>
    </rPh>
    <rPh sb="68" eb="69">
      <t>タノ</t>
    </rPh>
    <rPh sb="79" eb="80">
      <t>エ</t>
    </rPh>
    <rPh sb="81" eb="82">
      <t>ホウ</t>
    </rPh>
    <rPh sb="84" eb="85">
      <t>カ</t>
    </rPh>
    <rPh sb="88" eb="89">
      <t>ムズカ</t>
    </rPh>
    <rPh sb="96" eb="98">
      <t>ジブン</t>
    </rPh>
    <rPh sb="100" eb="101">
      <t>ヨ</t>
    </rPh>
    <rPh sb="103" eb="104">
      <t>オモ</t>
    </rPh>
    <rPh sb="106" eb="107">
      <t>エ</t>
    </rPh>
    <rPh sb="108" eb="109">
      <t>カ</t>
    </rPh>
    <rPh sb="118" eb="119">
      <t>ヨ</t>
    </rPh>
    <rPh sb="129" eb="131">
      <t>キチョウ</t>
    </rPh>
    <rPh sb="132" eb="134">
      <t>タイケン</t>
    </rPh>
    <rPh sb="138" eb="139">
      <t>オモ</t>
    </rPh>
    <rPh sb="144" eb="146">
      <t>キセツ</t>
    </rPh>
    <rPh sb="147" eb="148">
      <t>サム</t>
    </rPh>
    <rPh sb="157" eb="158">
      <t>ハシ</t>
    </rPh>
    <rPh sb="159" eb="161">
      <t>カンセイ</t>
    </rPh>
    <rPh sb="176" eb="178">
      <t>コンカイ</t>
    </rPh>
    <rPh sb="185" eb="186">
      <t>ナカ</t>
    </rPh>
    <rPh sb="187" eb="189">
      <t>タイケン</t>
    </rPh>
    <rPh sb="197" eb="199">
      <t>ホントウ</t>
    </rPh>
    <rPh sb="214" eb="216">
      <t>サンカ</t>
    </rPh>
    <rPh sb="219" eb="221">
      <t>キカイ</t>
    </rPh>
    <rPh sb="225" eb="227">
      <t>サンカ</t>
    </rPh>
    <rPh sb="233" eb="234">
      <t>オモ</t>
    </rPh>
    <phoneticPr fontId="1"/>
  </si>
  <si>
    <t>いつもは体験できなかったことをできたのでとても良かった。</t>
    <rPh sb="4" eb="6">
      <t>タイケン</t>
    </rPh>
    <rPh sb="23" eb="24">
      <t>ヨ</t>
    </rPh>
    <phoneticPr fontId="1"/>
  </si>
  <si>
    <t>高所作業車でぼくたちだけが２０ｍの目線を見ることができたのが興味深かった。</t>
    <rPh sb="0" eb="2">
      <t>コウショ</t>
    </rPh>
    <rPh sb="2" eb="5">
      <t>サギョウシャ</t>
    </rPh>
    <rPh sb="17" eb="19">
      <t>メセン</t>
    </rPh>
    <rPh sb="20" eb="21">
      <t>ミ</t>
    </rPh>
    <rPh sb="30" eb="32">
      <t>キョウミ</t>
    </rPh>
    <rPh sb="32" eb="33">
      <t>フカ</t>
    </rPh>
    <phoneticPr fontId="1"/>
  </si>
  <si>
    <t>絵をかくことでは橋にかくことは初めてで，ざっくりかくことをメインにしたけれど，うまくかけませんでした。話の説明ではコンクリートだけではなく，プレストレスコンクリートをしないといけないことが分りました。高所作業車は目線が２０ｍの所まで行くとすごく高かったです。今回はありがとうございます。またよろしくお願いします。</t>
    <rPh sb="0" eb="1">
      <t>エ</t>
    </rPh>
    <rPh sb="8" eb="9">
      <t>ハシ</t>
    </rPh>
    <rPh sb="15" eb="16">
      <t>ハジ</t>
    </rPh>
    <rPh sb="51" eb="52">
      <t>ハナシ</t>
    </rPh>
    <rPh sb="53" eb="55">
      <t>セツメイ</t>
    </rPh>
    <rPh sb="94" eb="95">
      <t>ワカ</t>
    </rPh>
    <rPh sb="100" eb="102">
      <t>コウショ</t>
    </rPh>
    <rPh sb="102" eb="105">
      <t>サギョウシャ</t>
    </rPh>
    <rPh sb="106" eb="108">
      <t>メセン</t>
    </rPh>
    <rPh sb="113" eb="114">
      <t>トコロ</t>
    </rPh>
    <rPh sb="116" eb="117">
      <t>イ</t>
    </rPh>
    <rPh sb="122" eb="123">
      <t>タカ</t>
    </rPh>
    <rPh sb="129" eb="131">
      <t>コンカイ</t>
    </rPh>
    <rPh sb="150" eb="151">
      <t>ネガ</t>
    </rPh>
    <phoneticPr fontId="1"/>
  </si>
  <si>
    <t>１９ｍ上に上がったから。</t>
    <rPh sb="3" eb="4">
      <t>ウエ</t>
    </rPh>
    <rPh sb="5" eb="6">
      <t>ア</t>
    </rPh>
    <phoneticPr fontId="1"/>
  </si>
  <si>
    <t>絵をかいたこと。</t>
    <rPh sb="0" eb="1">
      <t>エ</t>
    </rPh>
    <phoneticPr fontId="1"/>
  </si>
  <si>
    <t>絵が自由に描けて大きく描けてよかった。いろいろな色があって描きやすかった。高所作業車に乗った時，ゆれてきて少しよったけど，１９ｍまで上がったのは初めてだった。こんな体験ができてよかった。ありがとうございました。</t>
    <rPh sb="0" eb="1">
      <t>エ</t>
    </rPh>
    <rPh sb="2" eb="4">
      <t>ジユウ</t>
    </rPh>
    <rPh sb="5" eb="6">
      <t>カ</t>
    </rPh>
    <rPh sb="8" eb="9">
      <t>オオ</t>
    </rPh>
    <rPh sb="11" eb="12">
      <t>カ</t>
    </rPh>
    <rPh sb="24" eb="25">
      <t>イロ</t>
    </rPh>
    <rPh sb="29" eb="30">
      <t>エガ</t>
    </rPh>
    <rPh sb="37" eb="39">
      <t>コウショ</t>
    </rPh>
    <rPh sb="39" eb="42">
      <t>サギョウシャ</t>
    </rPh>
    <rPh sb="43" eb="44">
      <t>ノ</t>
    </rPh>
    <rPh sb="46" eb="47">
      <t>トキ</t>
    </rPh>
    <rPh sb="53" eb="54">
      <t>スコ</t>
    </rPh>
    <rPh sb="66" eb="67">
      <t>ア</t>
    </rPh>
    <rPh sb="72" eb="73">
      <t>ハジ</t>
    </rPh>
    <rPh sb="82" eb="84">
      <t>タイケン</t>
    </rPh>
    <phoneticPr fontId="1"/>
  </si>
  <si>
    <t>とても貴重な事を体験できた。</t>
    <rPh sb="3" eb="5">
      <t>キチョウ</t>
    </rPh>
    <rPh sb="6" eb="7">
      <t>コト</t>
    </rPh>
    <rPh sb="8" eb="10">
      <t>タイケン</t>
    </rPh>
    <phoneticPr fontId="1"/>
  </si>
  <si>
    <t>高所作業車がどんな仕組みになって，どんな時に使うのか役立つ所を見てみたい。</t>
    <rPh sb="0" eb="2">
      <t>コウショ</t>
    </rPh>
    <rPh sb="2" eb="5">
      <t>サギョウシャ</t>
    </rPh>
    <rPh sb="9" eb="11">
      <t>シク</t>
    </rPh>
    <rPh sb="20" eb="21">
      <t>トキ</t>
    </rPh>
    <rPh sb="22" eb="23">
      <t>ツカ</t>
    </rPh>
    <rPh sb="26" eb="28">
      <t>ヤクダ</t>
    </rPh>
    <rPh sb="29" eb="30">
      <t>トコロ</t>
    </rPh>
    <rPh sb="31" eb="32">
      <t>ミ</t>
    </rPh>
    <phoneticPr fontId="1"/>
  </si>
  <si>
    <t>いろいろな事を橋でさせていただき分らない事もあったけど，分っていっていろいろ勉強になりました。コンクリートもいろいろな種類があって，「江の川」にも橋があるので，どれかを使っているんだなと思いました。今まで興味をあまり持てなかったけど，持てるようになりました。橋見学と絵をかかせていただきありがとうございました。</t>
    <rPh sb="5" eb="6">
      <t>コト</t>
    </rPh>
    <rPh sb="7" eb="8">
      <t>ハシ</t>
    </rPh>
    <rPh sb="16" eb="17">
      <t>ワカ</t>
    </rPh>
    <rPh sb="20" eb="21">
      <t>コト</t>
    </rPh>
    <rPh sb="28" eb="29">
      <t>ワカ</t>
    </rPh>
    <rPh sb="38" eb="40">
      <t>ベンキョウ</t>
    </rPh>
    <rPh sb="59" eb="61">
      <t>シュルイ</t>
    </rPh>
    <rPh sb="67" eb="68">
      <t>ゴウ</t>
    </rPh>
    <rPh sb="69" eb="70">
      <t>カワ</t>
    </rPh>
    <rPh sb="73" eb="74">
      <t>ハシ</t>
    </rPh>
    <rPh sb="84" eb="85">
      <t>ツカ</t>
    </rPh>
    <rPh sb="93" eb="94">
      <t>オモ</t>
    </rPh>
    <rPh sb="99" eb="100">
      <t>イマ</t>
    </rPh>
    <rPh sb="102" eb="104">
      <t>キョウミ</t>
    </rPh>
    <rPh sb="108" eb="109">
      <t>モ</t>
    </rPh>
    <rPh sb="117" eb="118">
      <t>モ</t>
    </rPh>
    <rPh sb="129" eb="130">
      <t>ハシ</t>
    </rPh>
    <rPh sb="130" eb="132">
      <t>ケンガク</t>
    </rPh>
    <rPh sb="133" eb="134">
      <t>エ</t>
    </rPh>
    <phoneticPr fontId="1"/>
  </si>
  <si>
    <t>絵や高所作業車がとても楽しかったです。</t>
    <rPh sb="0" eb="1">
      <t>エ</t>
    </rPh>
    <rPh sb="2" eb="4">
      <t>コウショ</t>
    </rPh>
    <rPh sb="4" eb="7">
      <t>サギョウシャ</t>
    </rPh>
    <rPh sb="11" eb="12">
      <t>タノ</t>
    </rPh>
    <phoneticPr fontId="1"/>
  </si>
  <si>
    <t>木曜はありがとうございました。いつも通る道路や橋などは通るけど，よく道路のことを知っていなかったので，説明を聞いて少し分りました。橋に絵をかいてとても楽しかったです。高所作業車に乗って自分たちが住んでいる所を初めて見られとてもきれいでした。道路が完成したら，その道を通ってみたいです。がんばって道を作ってください。ありがとうございました。</t>
    <rPh sb="0" eb="2">
      <t>モクヨウ</t>
    </rPh>
    <rPh sb="18" eb="19">
      <t>トオ</t>
    </rPh>
    <rPh sb="20" eb="22">
      <t>ドウロ</t>
    </rPh>
    <rPh sb="23" eb="24">
      <t>ハシ</t>
    </rPh>
    <rPh sb="27" eb="28">
      <t>トオ</t>
    </rPh>
    <rPh sb="34" eb="36">
      <t>ドウロ</t>
    </rPh>
    <rPh sb="40" eb="41">
      <t>シ</t>
    </rPh>
    <rPh sb="51" eb="53">
      <t>セツメイ</t>
    </rPh>
    <rPh sb="54" eb="55">
      <t>キ</t>
    </rPh>
    <rPh sb="57" eb="58">
      <t>スコ</t>
    </rPh>
    <rPh sb="59" eb="60">
      <t>ワカ</t>
    </rPh>
    <rPh sb="65" eb="66">
      <t>ハシ</t>
    </rPh>
    <rPh sb="67" eb="68">
      <t>エ</t>
    </rPh>
    <rPh sb="75" eb="76">
      <t>タノ</t>
    </rPh>
    <rPh sb="83" eb="85">
      <t>コウショ</t>
    </rPh>
    <rPh sb="85" eb="88">
      <t>サギョウシャ</t>
    </rPh>
    <rPh sb="89" eb="90">
      <t>ノ</t>
    </rPh>
    <rPh sb="92" eb="94">
      <t>ジブン</t>
    </rPh>
    <rPh sb="97" eb="98">
      <t>ス</t>
    </rPh>
    <rPh sb="102" eb="103">
      <t>トコロ</t>
    </rPh>
    <rPh sb="104" eb="105">
      <t>ハジ</t>
    </rPh>
    <rPh sb="107" eb="108">
      <t>ミ</t>
    </rPh>
    <rPh sb="120" eb="122">
      <t>ドウロ</t>
    </rPh>
    <rPh sb="123" eb="125">
      <t>カンセイ</t>
    </rPh>
    <rPh sb="131" eb="132">
      <t>ミチ</t>
    </rPh>
    <rPh sb="133" eb="134">
      <t>トオ</t>
    </rPh>
    <rPh sb="147" eb="148">
      <t>ミチ</t>
    </rPh>
    <rPh sb="149" eb="150">
      <t>ツク</t>
    </rPh>
    <phoneticPr fontId="1"/>
  </si>
  <si>
    <t>クレーン車や高所作業車に初めてのれてよかった。</t>
    <rPh sb="4" eb="5">
      <t>シャ</t>
    </rPh>
    <rPh sb="6" eb="8">
      <t>コウショ</t>
    </rPh>
    <rPh sb="8" eb="11">
      <t>サギョウシャ</t>
    </rPh>
    <rPh sb="12" eb="13">
      <t>ハジ</t>
    </rPh>
    <phoneticPr fontId="1"/>
  </si>
  <si>
    <t>初めて高所作業車やクレーン車などに乗れてよかったです。橋の作り方を知れてよかったです。鉄筋コンクリ－トは知っていたけど，プレストレスコンクリートは知らなかったので自分でもインターネットで調べてみたいなと思いました。また参加してみたいです。本当にありがとうございました。</t>
    <rPh sb="17" eb="18">
      <t>ノ</t>
    </rPh>
    <rPh sb="27" eb="28">
      <t>ハシ</t>
    </rPh>
    <rPh sb="29" eb="30">
      <t>ツク</t>
    </rPh>
    <rPh sb="31" eb="32">
      <t>カタ</t>
    </rPh>
    <rPh sb="33" eb="34">
      <t>シ</t>
    </rPh>
    <rPh sb="43" eb="45">
      <t>テッキン</t>
    </rPh>
    <rPh sb="52" eb="53">
      <t>シ</t>
    </rPh>
    <rPh sb="73" eb="74">
      <t>シ</t>
    </rPh>
    <rPh sb="81" eb="83">
      <t>ジブン</t>
    </rPh>
    <rPh sb="93" eb="94">
      <t>シラ</t>
    </rPh>
    <rPh sb="101" eb="102">
      <t>オモ</t>
    </rPh>
    <rPh sb="109" eb="111">
      <t>サンカ</t>
    </rPh>
    <rPh sb="119" eb="121">
      <t>ホントウ</t>
    </rPh>
    <phoneticPr fontId="1"/>
  </si>
  <si>
    <t>初めての説明が分りやすかった。</t>
    <rPh sb="0" eb="1">
      <t>ハジ</t>
    </rPh>
    <rPh sb="4" eb="6">
      <t>セツメイ</t>
    </rPh>
    <rPh sb="7" eb="8">
      <t>ワカ</t>
    </rPh>
    <phoneticPr fontId="1"/>
  </si>
  <si>
    <t>絵を描くことが楽しくて，クレーン車の値段に興味をもった。</t>
    <rPh sb="0" eb="1">
      <t>エ</t>
    </rPh>
    <rPh sb="2" eb="3">
      <t>カ</t>
    </rPh>
    <rPh sb="7" eb="8">
      <t>タノ</t>
    </rPh>
    <rPh sb="16" eb="17">
      <t>シャ</t>
    </rPh>
    <rPh sb="18" eb="20">
      <t>ネダン</t>
    </rPh>
    <rPh sb="21" eb="23">
      <t>キョウミ</t>
    </rPh>
    <phoneticPr fontId="1"/>
  </si>
  <si>
    <t>クレーン車と高所作業車の値段が分らなかった。</t>
    <rPh sb="12" eb="14">
      <t>ネダン</t>
    </rPh>
    <rPh sb="15" eb="16">
      <t>ワカ</t>
    </rPh>
    <phoneticPr fontId="1"/>
  </si>
  <si>
    <t>体験をしたことで橋や道を作ることの大変さを知りました。説明をしていただいたのが分りやすくて橋のコンクリートの中にワイヤーが入っていて，それで橋のコンクリートが折れたりひび割れたりしないようにしているということが分りました。ありがとうございました。</t>
    <rPh sb="0" eb="2">
      <t>タイケン</t>
    </rPh>
    <rPh sb="8" eb="9">
      <t>ハシ</t>
    </rPh>
    <rPh sb="10" eb="11">
      <t>ミチ</t>
    </rPh>
    <rPh sb="12" eb="13">
      <t>ツク</t>
    </rPh>
    <rPh sb="17" eb="19">
      <t>タイヘン</t>
    </rPh>
    <rPh sb="21" eb="22">
      <t>シ</t>
    </rPh>
    <rPh sb="27" eb="29">
      <t>セツメイ</t>
    </rPh>
    <rPh sb="39" eb="40">
      <t>ワカ</t>
    </rPh>
    <rPh sb="45" eb="46">
      <t>ハシ</t>
    </rPh>
    <rPh sb="54" eb="55">
      <t>ナカ</t>
    </rPh>
    <rPh sb="61" eb="62">
      <t>ハイ</t>
    </rPh>
    <rPh sb="70" eb="71">
      <t>ハシ</t>
    </rPh>
    <rPh sb="79" eb="80">
      <t>オ</t>
    </rPh>
    <rPh sb="85" eb="86">
      <t>ワ</t>
    </rPh>
    <rPh sb="105" eb="106">
      <t>ワカ</t>
    </rPh>
    <phoneticPr fontId="1"/>
  </si>
  <si>
    <t>絵をかくということがとてもよかったと思います。</t>
    <rPh sb="0" eb="1">
      <t>エ</t>
    </rPh>
    <rPh sb="18" eb="19">
      <t>オモ</t>
    </rPh>
    <phoneticPr fontId="1"/>
  </si>
  <si>
    <t>高所作業車で１９ｍもあがれたこと。</t>
    <rPh sb="0" eb="2">
      <t>コウショ</t>
    </rPh>
    <rPh sb="2" eb="5">
      <t>サギョウシャ</t>
    </rPh>
    <phoneticPr fontId="1"/>
  </si>
  <si>
    <t>見学会に行って見て，はじめは橋のことはただの橋と思っていました。でも見学をしてみると橋が作られのにすごい時間もかかるし，いろいろな技術を使って作られていることを初めて知ってとてもビックリしました。また行けたら行きたいと思いました。ありがとうございました。</t>
    <rPh sb="0" eb="3">
      <t>ケンガクカイ</t>
    </rPh>
    <rPh sb="4" eb="5">
      <t>イ</t>
    </rPh>
    <rPh sb="7" eb="8">
      <t>ミ</t>
    </rPh>
    <rPh sb="14" eb="15">
      <t>ハシ</t>
    </rPh>
    <rPh sb="22" eb="23">
      <t>ハシ</t>
    </rPh>
    <rPh sb="24" eb="25">
      <t>オモ</t>
    </rPh>
    <rPh sb="34" eb="36">
      <t>ケンガク</t>
    </rPh>
    <rPh sb="42" eb="43">
      <t>ハシ</t>
    </rPh>
    <rPh sb="44" eb="45">
      <t>ツク</t>
    </rPh>
    <rPh sb="52" eb="54">
      <t>ジカン</t>
    </rPh>
    <rPh sb="65" eb="67">
      <t>ギジュツ</t>
    </rPh>
    <rPh sb="68" eb="69">
      <t>ツカ</t>
    </rPh>
    <rPh sb="71" eb="72">
      <t>ツク</t>
    </rPh>
    <rPh sb="80" eb="81">
      <t>ハジ</t>
    </rPh>
    <rPh sb="83" eb="84">
      <t>シ</t>
    </rPh>
    <rPh sb="100" eb="101">
      <t>イ</t>
    </rPh>
    <rPh sb="104" eb="105">
      <t>イ</t>
    </rPh>
    <rPh sb="109" eb="110">
      <t>オモ</t>
    </rPh>
    <phoneticPr fontId="1"/>
  </si>
  <si>
    <t>分りやすく話してくださった。手と物でくわしくしてくださった。</t>
    <rPh sb="0" eb="1">
      <t>ワカ</t>
    </rPh>
    <rPh sb="5" eb="6">
      <t>ハナ</t>
    </rPh>
    <rPh sb="14" eb="15">
      <t>テ</t>
    </rPh>
    <rPh sb="16" eb="17">
      <t>モノ</t>
    </rPh>
    <phoneticPr fontId="1"/>
  </si>
  <si>
    <t>なぜクレーン車の操作が大変かと，たくさんのものがあるか。</t>
    <rPh sb="6" eb="7">
      <t>シャ</t>
    </rPh>
    <rPh sb="8" eb="10">
      <t>ソウサ</t>
    </rPh>
    <rPh sb="11" eb="13">
      <t>タイヘン</t>
    </rPh>
    <phoneticPr fontId="1"/>
  </si>
  <si>
    <t>橋のことをもっと調べたいと思った。仕組みを見てみたい。</t>
    <rPh sb="0" eb="1">
      <t>ハシ</t>
    </rPh>
    <rPh sb="8" eb="9">
      <t>シラ</t>
    </rPh>
    <rPh sb="13" eb="14">
      <t>オモ</t>
    </rPh>
    <rPh sb="17" eb="19">
      <t>シク</t>
    </rPh>
    <rPh sb="21" eb="22">
      <t>ミ</t>
    </rPh>
    <phoneticPr fontId="1"/>
  </si>
  <si>
    <t>橋作りの事をくわしく１つ１つ教えてもらったこと。クレーン車のそうさのレバーについて１つ１つていねいに「ここを動かすものだよ。」と教えてもらったから。</t>
    <rPh sb="0" eb="1">
      <t>ハシ</t>
    </rPh>
    <rPh sb="1" eb="2">
      <t>ツク</t>
    </rPh>
    <rPh sb="4" eb="5">
      <t>コト</t>
    </rPh>
    <rPh sb="14" eb="15">
      <t>オシ</t>
    </rPh>
    <rPh sb="28" eb="29">
      <t>シャ</t>
    </rPh>
    <rPh sb="54" eb="55">
      <t>ウゴ</t>
    </rPh>
    <rPh sb="64" eb="65">
      <t>オシ</t>
    </rPh>
    <phoneticPr fontId="1"/>
  </si>
  <si>
    <t>橋作りの事をくわしく１つ１つ教えてもらったこと。</t>
    <phoneticPr fontId="1"/>
  </si>
  <si>
    <t>いつもは体験できなかったことをできたのでとても良かった。</t>
    <phoneticPr fontId="1"/>
  </si>
  <si>
    <t>絵をかくということがとてもよかったと思います。</t>
    <phoneticPr fontId="1"/>
  </si>
  <si>
    <t>高所作業車でぼくたちだけが２０ｍの目線を見ることができたのが興味深かった。</t>
    <phoneticPr fontId="1"/>
  </si>
  <si>
    <t>高所作業車で上まで上げてもらい，上からながめることができたこと。</t>
    <phoneticPr fontId="1"/>
  </si>
  <si>
    <t>どのように工事をしているか，どんな機械をつかっているのか知れてクレーンに興味がありました。</t>
    <phoneticPr fontId="1"/>
  </si>
  <si>
    <t>絵をかいたこと。</t>
    <phoneticPr fontId="1"/>
  </si>
  <si>
    <t>高所作業車がどんな仕組みになって，どんな時に使うのか役立つ所を見てみたい</t>
    <phoneticPr fontId="1"/>
  </si>
  <si>
    <t>絵や高所作業車がとても楽しかったです。</t>
    <phoneticPr fontId="1"/>
  </si>
  <si>
    <t>絵を描くことが楽しくて，クレーン車の値段に興味をもった。</t>
    <phoneticPr fontId="1"/>
  </si>
  <si>
    <t>高所作業車で１９ｍもあがれたこと。</t>
    <phoneticPr fontId="1"/>
  </si>
  <si>
    <t>なぜクレーン車の操作が大変かと，たくさんのものがあるか。</t>
    <phoneticPr fontId="1"/>
  </si>
  <si>
    <t>クレーン車と高所作業車の値段が分らなかった</t>
    <phoneticPr fontId="1"/>
  </si>
  <si>
    <t>橋をつくるためにはたくさんの苦労があるから，いつも感謝して通りたいと思った。</t>
    <phoneticPr fontId="1"/>
  </si>
  <si>
    <t>橋のことをもっと調べたいと思った。仕組みを見てみたい。</t>
    <phoneticPr fontId="1"/>
  </si>
  <si>
    <t>橋を造るためにはたくさんの苦労があって，のりこえると，きれいな橋が出来る事を知りました。クレーン車では１つ１つのレバーで操作できる所を教えていただきました。たくさんの事が出来る事を知れたので良かったです。</t>
    <phoneticPr fontId="1"/>
  </si>
  <si>
    <t>絵の方では書くのが難しかったけど，自分では良いと思った絵を書くことができたので良かったです。こんなに貴重な体験はないと思いました。季節も寒くなってきました。橋を完成させるまでがんばってください。</t>
    <phoneticPr fontId="1"/>
  </si>
  <si>
    <t>絵をかくことでは橋にかくことは初めてで，ざっくりかくことをメインにしたけれど，うまくかけませんでした。話の説明ではコンクリートだけではなく，プレストレスコンクリートをしないといけないことが分りました。</t>
    <phoneticPr fontId="1"/>
  </si>
  <si>
    <t>絵が自由に描けて大きく描けてよかった。いろいろな色があって描きやすかった。高所作業車に乗った時，ゆれてきて少しよったけど，１９ｍまで上がったのは初めてだった。こんな体験ができてよかった。</t>
    <phoneticPr fontId="1"/>
  </si>
  <si>
    <t>コンクリートもいろいろな種類があって，「江の川」にも橋があるので，どれかを使っているんだなと思いました。今まで興味をあまり持てなかったけど，持てるようになりました。</t>
    <phoneticPr fontId="1"/>
  </si>
  <si>
    <t>橋の作り方を知れてよかったです。鉄筋コンクリ－トは知っていたけど，プレストレスコンクリートは知らなかったので自分でもインターネットで調べてみたいなと思いました。また参加してみたいです。</t>
    <phoneticPr fontId="1"/>
  </si>
  <si>
    <t>橋のことはただの橋と思っていました。でも見学をしてみると橋が作られのにすごい時間もかかるし，いろいろな技術を使って作られていることを初めて知ってとてもビックリしました。</t>
    <phoneticPr fontId="1"/>
  </si>
  <si>
    <t>高所作業車があれだけ高く上がれるのとクレーン車の操作の難しさが分ったのがよかったです。どのようになっているかとかがたくさんしれたのでよかったです。また見学したいし，これからのことも，もっと知ってまだ分らないことをノートにまとめたいです。家の人とか，みんなにも教えれるようになりたいし，橋の作り方とか仕組みをもっと教えてほしいです。見学と体験はすごくうれしかったので，ありがとうございました。分りやすく話してくださり，ありがとうございました。またしてみたいです。</t>
    <rPh sb="10" eb="11">
      <t>タカ</t>
    </rPh>
    <rPh sb="12" eb="13">
      <t>ア</t>
    </rPh>
    <rPh sb="24" eb="26">
      <t>ソウサ</t>
    </rPh>
    <rPh sb="27" eb="28">
      <t>ムズカ</t>
    </rPh>
    <rPh sb="31" eb="32">
      <t>ワカ</t>
    </rPh>
    <rPh sb="75" eb="77">
      <t>ケンガク</t>
    </rPh>
    <rPh sb="94" eb="95">
      <t>シ</t>
    </rPh>
    <rPh sb="99" eb="100">
      <t>ワカ</t>
    </rPh>
    <rPh sb="118" eb="119">
      <t>イエ</t>
    </rPh>
    <rPh sb="120" eb="121">
      <t>ヒト</t>
    </rPh>
    <rPh sb="129" eb="130">
      <t>オシ</t>
    </rPh>
    <rPh sb="142" eb="143">
      <t>ハシ</t>
    </rPh>
    <rPh sb="144" eb="145">
      <t>ツク</t>
    </rPh>
    <rPh sb="146" eb="147">
      <t>カタ</t>
    </rPh>
    <rPh sb="149" eb="151">
      <t>シク</t>
    </rPh>
    <rPh sb="156" eb="157">
      <t>オシ</t>
    </rPh>
    <rPh sb="165" eb="167">
      <t>ケンガク</t>
    </rPh>
    <rPh sb="168" eb="170">
      <t>タイケン</t>
    </rPh>
    <rPh sb="195" eb="196">
      <t>ワカ</t>
    </rPh>
    <rPh sb="200" eb="201">
      <t>ハナ</t>
    </rPh>
    <phoneticPr fontId="1"/>
  </si>
  <si>
    <t>いつも通る道路のことを知っていなかったので，説明を聞いて少し分りました。高所作業車に乗って住んでいる所を初めて見られとてもきれいでした。道路が完成したら，通ってみたいです。がんばって道を作ってください。</t>
    <phoneticPr fontId="1"/>
  </si>
  <si>
    <t>橋を作ることの大変さを知りました。説明をしていただいたのが分りやすくて橋のコンクリートの中にワイヤーが入っていて，それで橋のコンクリートが折れたりひび割れたりしないようにしているということが分りました。</t>
    <phoneticPr fontId="1"/>
  </si>
  <si>
    <t>高所作業車があれだけ高く上がれるのとクレーン車の操作の難しさが分った。もっと知ってまだ分らないことをノートにまとめたい。みんなにも教えれるようになりたいし，橋の作り方とか仕組みをもっと教えてほし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</si>
</sst>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人&quot;"/>
    <numFmt numFmtId="178" formatCode="0_ "/>
  </numFmts>
  <fonts count="16" x14ac:knownFonts="1">
    <font>
      <sz val="11"/>
      <color theme="1"/>
      <name val="ＭＳ Ｐゴシック"/>
      <family val="2"/>
      <scheme val="minor"/>
    </font>
    <font>
      <sz val="6"/>
      <name val="ＭＳ Ｐゴシック"/>
      <family val="3"/>
      <charset val="128"/>
      <scheme val="minor"/>
    </font>
    <font>
      <b/>
      <sz val="18"/>
      <color theme="1"/>
      <name val="ＭＳ ゴシック"/>
      <family val="3"/>
      <charset val="128"/>
    </font>
    <font>
      <sz val="11"/>
      <color theme="1"/>
      <name val="ＭＳ ゴシック"/>
      <family val="3"/>
      <charset val="128"/>
    </font>
    <font>
      <b/>
      <sz val="11"/>
      <color theme="1"/>
      <name val="ＭＳ ゴシック"/>
      <family val="3"/>
      <charset val="128"/>
    </font>
    <font>
      <sz val="9"/>
      <color indexed="81"/>
      <name val="ＭＳ Ｐゴシック"/>
      <family val="3"/>
      <charset val="128"/>
    </font>
    <font>
      <sz val="10"/>
      <color theme="1"/>
      <name val="ＭＳ ゴシック"/>
      <family val="3"/>
      <charset val="128"/>
    </font>
    <font>
      <b/>
      <sz val="10"/>
      <color theme="1"/>
      <name val="ＭＳ ゴシック"/>
      <family val="3"/>
      <charset val="128"/>
    </font>
    <font>
      <b/>
      <sz val="11"/>
      <color rgb="FF000000"/>
      <name val="ＭＳ ゴシック"/>
      <family val="3"/>
      <charset val="128"/>
    </font>
    <font>
      <sz val="16"/>
      <color theme="1"/>
      <name val="ＭＳ ゴシック"/>
      <family val="3"/>
      <charset val="128"/>
    </font>
    <font>
      <sz val="12"/>
      <color theme="1"/>
      <name val="ＭＳ ゴシック"/>
      <family val="3"/>
      <charset val="128"/>
    </font>
    <font>
      <b/>
      <sz val="14"/>
      <color rgb="FFFF0000"/>
      <name val="ＭＳ ゴシック"/>
      <family val="3"/>
      <charset val="128"/>
    </font>
    <font>
      <sz val="9"/>
      <color theme="1"/>
      <name val="ＭＳ ゴシック"/>
      <family val="3"/>
      <charset val="128"/>
    </font>
    <font>
      <b/>
      <sz val="14"/>
      <color indexed="81"/>
      <name val="ＭＳ ゴシック"/>
      <family val="3"/>
      <charset val="128"/>
    </font>
    <font>
      <sz val="14"/>
      <color indexed="81"/>
      <name val="ＭＳ ゴシック"/>
      <family val="3"/>
      <charset val="128"/>
    </font>
    <font>
      <b/>
      <u/>
      <sz val="14"/>
      <color indexed="81"/>
      <name val="ＭＳ ゴシック"/>
      <family val="3"/>
      <charset val="128"/>
    </font>
  </fonts>
  <fills count="1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theme="0" tint="-0.14999847407452621"/>
      </right>
      <top style="thin">
        <color theme="0" tint="-0.14999847407452621"/>
      </top>
      <bottom style="thin">
        <color theme="0" tint="-0.14999847407452621"/>
      </bottom>
      <diagonal/>
    </border>
    <border>
      <left style="thin">
        <color indexed="64"/>
      </left>
      <right style="thin">
        <color indexed="64"/>
      </right>
      <top/>
      <bottom/>
      <diagonal/>
    </border>
    <border>
      <left/>
      <right/>
      <top style="thin">
        <color theme="0" tint="-0.14999847407452621"/>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242">
    <xf numFmtId="0" fontId="0" fillId="0" borderId="0" xfId="0"/>
    <xf numFmtId="0" fontId="3" fillId="0" borderId="0" xfId="0" applyFont="1" applyAlignment="1">
      <alignment horizontal="center" vertical="center"/>
    </xf>
    <xf numFmtId="0" fontId="3" fillId="0" borderId="1" xfId="0" applyFont="1" applyBorder="1" applyAlignment="1">
      <alignment vertical="center" shrinkToFit="1"/>
    </xf>
    <xf numFmtId="0" fontId="3" fillId="0" borderId="0" xfId="0" applyFont="1" applyAlignment="1">
      <alignment vertical="center" shrinkToFit="1"/>
    </xf>
    <xf numFmtId="0" fontId="3" fillId="2" borderId="0" xfId="0" applyFont="1" applyFill="1" applyBorder="1" applyAlignment="1">
      <alignment horizontal="center" vertical="center"/>
    </xf>
    <xf numFmtId="0" fontId="3" fillId="0" borderId="0" xfId="0" applyFont="1" applyBorder="1" applyAlignment="1">
      <alignment horizontal="left" vertical="center"/>
    </xf>
    <xf numFmtId="176" fontId="3" fillId="0" borderId="0" xfId="0" applyNumberFormat="1" applyFont="1" applyBorder="1" applyAlignment="1">
      <alignment horizontal="left" vertical="center"/>
    </xf>
    <xf numFmtId="0" fontId="3" fillId="0" borderId="0" xfId="0" applyFont="1" applyAlignment="1">
      <alignment horizontal="center" vertical="center" shrinkToFit="1"/>
    </xf>
    <xf numFmtId="0" fontId="3" fillId="0" borderId="25" xfId="0" applyFont="1" applyBorder="1" applyAlignment="1">
      <alignment vertical="center" shrinkToFit="1"/>
    </xf>
    <xf numFmtId="0" fontId="3" fillId="0" borderId="16"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vertical="center" shrinkToFit="1"/>
    </xf>
    <xf numFmtId="0" fontId="3" fillId="0" borderId="27" xfId="0" applyFont="1" applyBorder="1" applyAlignment="1">
      <alignment vertical="center" shrinkToFit="1"/>
    </xf>
    <xf numFmtId="0" fontId="3" fillId="0" borderId="0" xfId="0" applyFont="1" applyBorder="1" applyAlignment="1">
      <alignment vertical="center" shrinkToFit="1"/>
    </xf>
    <xf numFmtId="0" fontId="3" fillId="0" borderId="0" xfId="0" applyFont="1" applyBorder="1" applyAlignment="1">
      <alignment horizontal="center" vertical="center"/>
    </xf>
    <xf numFmtId="0" fontId="3" fillId="0" borderId="18" xfId="0" applyFont="1" applyBorder="1" applyAlignment="1">
      <alignment vertical="center"/>
    </xf>
    <xf numFmtId="0" fontId="10" fillId="0" borderId="0" xfId="0" applyFont="1" applyAlignment="1">
      <alignment vertical="center"/>
    </xf>
    <xf numFmtId="0" fontId="3" fillId="0" borderId="23" xfId="0" applyFont="1" applyBorder="1" applyAlignment="1">
      <alignment vertical="center" shrinkToFit="1"/>
    </xf>
    <xf numFmtId="0" fontId="3" fillId="0" borderId="22" xfId="0" applyFont="1" applyBorder="1" applyAlignment="1">
      <alignment horizontal="center" vertical="center" shrinkToFit="1"/>
    </xf>
    <xf numFmtId="178" fontId="3" fillId="0" borderId="23" xfId="0" applyNumberFormat="1" applyFont="1" applyBorder="1" applyAlignment="1">
      <alignment vertical="center" shrinkToFit="1"/>
    </xf>
    <xf numFmtId="0" fontId="3" fillId="0" borderId="40" xfId="0" applyFont="1" applyBorder="1" applyAlignment="1">
      <alignment horizontal="center" vertical="center" shrinkToFit="1"/>
    </xf>
    <xf numFmtId="0" fontId="3" fillId="11" borderId="22" xfId="0" applyFont="1" applyFill="1" applyBorder="1" applyAlignment="1">
      <alignment horizontal="center" vertical="center" shrinkToFit="1"/>
    </xf>
    <xf numFmtId="0" fontId="3" fillId="11" borderId="39" xfId="0" applyFont="1" applyFill="1" applyBorder="1" applyAlignment="1">
      <alignment horizontal="center" vertical="center" shrinkToFit="1"/>
    </xf>
    <xf numFmtId="0" fontId="3" fillId="11" borderId="23" xfId="0" applyFont="1" applyFill="1" applyBorder="1" applyAlignment="1">
      <alignment horizontal="center" vertical="center" shrinkToFit="1"/>
    </xf>
    <xf numFmtId="0" fontId="3" fillId="11" borderId="1" xfId="0" applyFont="1" applyFill="1" applyBorder="1" applyAlignment="1">
      <alignment vertical="center" shrinkToFit="1"/>
    </xf>
    <xf numFmtId="0" fontId="3" fillId="0" borderId="0" xfId="0" applyFont="1" applyAlignment="1">
      <alignment vertical="center"/>
    </xf>
    <xf numFmtId="0" fontId="3" fillId="0" borderId="0" xfId="0" applyFont="1" applyAlignment="1">
      <alignment vertical="center"/>
    </xf>
    <xf numFmtId="0" fontId="4" fillId="0" borderId="0" xfId="0" applyFont="1" applyBorder="1" applyAlignment="1">
      <alignment vertical="center"/>
    </xf>
    <xf numFmtId="0" fontId="3" fillId="0" borderId="0" xfId="0" applyFont="1" applyAlignment="1">
      <alignment horizontal="left"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7" borderId="31" xfId="0" applyFont="1" applyFill="1" applyBorder="1" applyAlignment="1">
      <alignment vertical="center"/>
    </xf>
    <xf numFmtId="0" fontId="3" fillId="7" borderId="34" xfId="0" applyFont="1" applyFill="1" applyBorder="1" applyAlignment="1">
      <alignment horizontal="center" vertical="center"/>
    </xf>
    <xf numFmtId="0" fontId="3" fillId="8" borderId="31" xfId="0" applyFont="1" applyFill="1" applyBorder="1" applyAlignment="1">
      <alignment vertical="center"/>
    </xf>
    <xf numFmtId="0" fontId="3" fillId="8" borderId="34" xfId="0" applyFont="1" applyFill="1" applyBorder="1" applyAlignment="1">
      <alignment horizontal="center" vertical="center"/>
    </xf>
    <xf numFmtId="0" fontId="3" fillId="12" borderId="35" xfId="0" applyFont="1" applyFill="1" applyBorder="1" applyAlignment="1">
      <alignment vertical="center"/>
    </xf>
    <xf numFmtId="0" fontId="3" fillId="12" borderId="37" xfId="0" applyFont="1" applyFill="1" applyBorder="1" applyAlignment="1">
      <alignment horizontal="center" vertical="center"/>
    </xf>
    <xf numFmtId="0" fontId="3" fillId="6" borderId="31" xfId="0" applyFont="1" applyFill="1" applyBorder="1" applyAlignment="1">
      <alignment vertical="center"/>
    </xf>
    <xf numFmtId="0" fontId="3" fillId="6" borderId="34" xfId="0" applyFont="1" applyFill="1" applyBorder="1" applyAlignment="1">
      <alignment horizontal="center" vertical="center"/>
    </xf>
    <xf numFmtId="0" fontId="3" fillId="2" borderId="32" xfId="0" applyFont="1" applyFill="1" applyBorder="1" applyAlignment="1">
      <alignment vertical="center"/>
    </xf>
    <xf numFmtId="0" fontId="3" fillId="2" borderId="33" xfId="0" applyFont="1" applyFill="1" applyBorder="1" applyAlignment="1">
      <alignment horizontal="center" vertical="center"/>
    </xf>
    <xf numFmtId="0" fontId="3" fillId="11" borderId="23" xfId="0" applyFont="1" applyFill="1" applyBorder="1" applyAlignment="1">
      <alignment vertical="center" shrinkToFit="1"/>
    </xf>
    <xf numFmtId="0" fontId="3" fillId="0" borderId="50" xfId="0" applyFont="1" applyBorder="1" applyAlignment="1">
      <alignment horizontal="center" vertical="center" shrinkToFit="1"/>
    </xf>
    <xf numFmtId="0" fontId="3" fillId="11" borderId="23" xfId="0" applyFont="1" applyFill="1" applyBorder="1" applyAlignment="1" applyProtection="1">
      <alignment vertical="center" shrinkToFit="1"/>
      <protection locked="0"/>
    </xf>
    <xf numFmtId="0" fontId="3" fillId="0" borderId="23" xfId="0" applyFont="1" applyBorder="1" applyAlignment="1" applyProtection="1">
      <alignment vertical="center" shrinkToFit="1"/>
      <protection locked="0"/>
    </xf>
    <xf numFmtId="0" fontId="4" fillId="0" borderId="0" xfId="0" applyFont="1" applyBorder="1" applyAlignment="1">
      <alignment vertical="center" wrapText="1"/>
    </xf>
    <xf numFmtId="0" fontId="3" fillId="0" borderId="0" xfId="0" applyFont="1" applyBorder="1" applyAlignment="1">
      <alignment vertical="top" wrapText="1"/>
    </xf>
    <xf numFmtId="0" fontId="3" fillId="0" borderId="1" xfId="0" applyFont="1" applyBorder="1" applyAlignment="1">
      <alignment vertical="top" wrapText="1"/>
    </xf>
    <xf numFmtId="0" fontId="3" fillId="3" borderId="51" xfId="0" applyFont="1" applyFill="1" applyBorder="1" applyAlignment="1">
      <alignment horizontal="center" vertical="center"/>
    </xf>
    <xf numFmtId="0" fontId="3" fillId="3" borderId="38" xfId="0" applyFont="1" applyFill="1" applyBorder="1" applyAlignment="1">
      <alignment horizontal="center" vertical="center" shrinkToFit="1"/>
    </xf>
    <xf numFmtId="0" fontId="12" fillId="2" borderId="38" xfId="0" applyFont="1" applyFill="1" applyBorder="1" applyAlignment="1">
      <alignment horizontal="center" vertical="center" shrinkToFit="1"/>
    </xf>
    <xf numFmtId="0" fontId="3" fillId="6" borderId="38" xfId="0" applyFont="1" applyFill="1" applyBorder="1" applyAlignment="1">
      <alignment horizontal="center" vertical="center" shrinkToFit="1"/>
    </xf>
    <xf numFmtId="0" fontId="3" fillId="7" borderId="38" xfId="0" applyFont="1" applyFill="1" applyBorder="1" applyAlignment="1">
      <alignment horizontal="center" vertical="center" shrinkToFit="1"/>
    </xf>
    <xf numFmtId="0" fontId="3" fillId="8" borderId="38" xfId="0" applyFont="1" applyFill="1" applyBorder="1" applyAlignment="1">
      <alignment horizontal="center" vertical="center" shrinkToFit="1"/>
    </xf>
    <xf numFmtId="0" fontId="3" fillId="12" borderId="38" xfId="0" applyFont="1" applyFill="1" applyBorder="1" applyAlignment="1">
      <alignment horizontal="center" vertical="center" shrinkToFit="1"/>
    </xf>
    <xf numFmtId="0" fontId="3" fillId="12" borderId="4" xfId="0" applyFont="1" applyFill="1" applyBorder="1" applyAlignment="1">
      <alignment horizontal="center" vertical="center"/>
    </xf>
    <xf numFmtId="0" fontId="3" fillId="12" borderId="5" xfId="0" applyFont="1" applyFill="1" applyBorder="1" applyAlignment="1">
      <alignment horizontal="center" vertical="center"/>
    </xf>
    <xf numFmtId="0" fontId="3" fillId="7" borderId="4" xfId="0" applyFont="1" applyFill="1" applyBorder="1" applyAlignment="1">
      <alignment horizontal="center" vertical="center"/>
    </xf>
    <xf numFmtId="0" fontId="3" fillId="8" borderId="4" xfId="0" applyFont="1" applyFill="1" applyBorder="1" applyAlignment="1">
      <alignment horizontal="center" vertical="center"/>
    </xf>
    <xf numFmtId="0" fontId="3" fillId="7" borderId="5" xfId="0" applyFont="1" applyFill="1" applyBorder="1" applyAlignment="1">
      <alignment horizontal="center" vertical="center"/>
    </xf>
    <xf numFmtId="0" fontId="3" fillId="8" borderId="5"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Alignment="1">
      <alignment vertical="center"/>
    </xf>
    <xf numFmtId="0" fontId="4" fillId="0" borderId="0" xfId="0" applyFont="1" applyBorder="1" applyAlignment="1">
      <alignment horizontal="left" vertical="center"/>
    </xf>
    <xf numFmtId="0" fontId="3" fillId="0" borderId="54" xfId="0" applyFont="1" applyBorder="1" applyAlignment="1">
      <alignment vertical="top" wrapText="1"/>
    </xf>
    <xf numFmtId="0" fontId="3" fillId="0" borderId="55" xfId="0" applyFont="1" applyBorder="1" applyAlignment="1">
      <alignment vertical="top" wrapText="1"/>
    </xf>
    <xf numFmtId="0" fontId="3" fillId="0" borderId="56" xfId="0" applyFont="1" applyBorder="1" applyAlignment="1">
      <alignment vertical="top" wrapText="1"/>
    </xf>
    <xf numFmtId="0" fontId="3" fillId="0" borderId="57" xfId="0" applyFont="1" applyBorder="1" applyAlignment="1">
      <alignment vertical="top" wrapText="1"/>
    </xf>
    <xf numFmtId="0" fontId="3" fillId="0" borderId="0" xfId="0" applyFont="1" applyBorder="1" applyAlignment="1">
      <alignment vertical="top" wrapText="1"/>
    </xf>
    <xf numFmtId="0" fontId="3" fillId="0" borderId="58" xfId="0" applyFont="1" applyBorder="1" applyAlignment="1">
      <alignment vertical="top" wrapText="1"/>
    </xf>
    <xf numFmtId="0" fontId="0" fillId="0" borderId="57" xfId="0" applyBorder="1" applyAlignment="1"/>
    <xf numFmtId="0" fontId="0" fillId="0" borderId="0" xfId="0" applyBorder="1" applyAlignment="1"/>
    <xf numFmtId="0" fontId="0" fillId="0" borderId="58" xfId="0" applyBorder="1" applyAlignment="1"/>
    <xf numFmtId="0" fontId="0" fillId="0" borderId="59" xfId="0" applyBorder="1" applyAlignment="1"/>
    <xf numFmtId="0" fontId="0" fillId="0" borderId="60" xfId="0" applyBorder="1" applyAlignment="1"/>
    <xf numFmtId="0" fontId="0" fillId="0" borderId="61" xfId="0" applyBorder="1" applyAlignment="1"/>
    <xf numFmtId="0" fontId="9" fillId="0" borderId="0"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center"/>
    </xf>
    <xf numFmtId="176" fontId="10" fillId="0" borderId="1" xfId="0" applyNumberFormat="1" applyFont="1" applyBorder="1" applyAlignment="1">
      <alignment horizontal="left" vertical="center"/>
    </xf>
    <xf numFmtId="0" fontId="10" fillId="0" borderId="1" xfId="0" applyFont="1" applyBorder="1" applyAlignment="1">
      <alignment vertical="center"/>
    </xf>
    <xf numFmtId="0" fontId="3" fillId="0" borderId="1" xfId="0" applyFont="1" applyBorder="1" applyAlignment="1">
      <alignment vertical="center"/>
    </xf>
    <xf numFmtId="0" fontId="10" fillId="2" borderId="1" xfId="0" applyFont="1" applyFill="1" applyBorder="1" applyAlignment="1">
      <alignment horizontal="center" vertical="center"/>
    </xf>
    <xf numFmtId="0" fontId="10" fillId="0" borderId="1" xfId="0" applyFont="1" applyBorder="1" applyAlignment="1">
      <alignment horizontal="left" vertical="center"/>
    </xf>
    <xf numFmtId="177" fontId="10" fillId="0" borderId="1" xfId="0" applyNumberFormat="1" applyFont="1" applyBorder="1" applyAlignment="1">
      <alignment horizontal="center" vertical="center"/>
    </xf>
    <xf numFmtId="0" fontId="10" fillId="0" borderId="22" xfId="0" applyFont="1" applyBorder="1" applyAlignment="1">
      <alignment horizontal="left" vertical="center"/>
    </xf>
    <xf numFmtId="0" fontId="3" fillId="0" borderId="24" xfId="0" applyFont="1" applyBorder="1" applyAlignment="1">
      <alignment vertical="center"/>
    </xf>
    <xf numFmtId="0" fontId="3" fillId="0" borderId="23" xfId="0" applyFont="1" applyBorder="1" applyAlignment="1">
      <alignment vertical="center"/>
    </xf>
    <xf numFmtId="0" fontId="2" fillId="0" borderId="0" xfId="0" applyFont="1" applyAlignment="1">
      <alignment vertical="center"/>
    </xf>
    <xf numFmtId="0" fontId="3" fillId="0" borderId="0" xfId="0" applyFont="1" applyAlignment="1">
      <alignment vertical="center"/>
    </xf>
    <xf numFmtId="0" fontId="6" fillId="10" borderId="15" xfId="0" applyFont="1" applyFill="1" applyBorder="1" applyAlignment="1">
      <alignment horizontal="center" vertical="center" wrapText="1"/>
    </xf>
    <xf numFmtId="0" fontId="6" fillId="10" borderId="16"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19"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4" fillId="0" borderId="0" xfId="0" applyFont="1" applyAlignment="1">
      <alignment horizontal="left" vertical="center"/>
    </xf>
    <xf numFmtId="0" fontId="3" fillId="3" borderId="35" xfId="0" applyFont="1" applyFill="1" applyBorder="1" applyAlignment="1">
      <alignment horizontal="left" vertical="center" shrinkToFit="1"/>
    </xf>
    <xf numFmtId="0" fontId="3" fillId="3" borderId="36" xfId="0" applyFont="1" applyFill="1" applyBorder="1" applyAlignment="1">
      <alignment horizontal="left" vertical="center" shrinkToFit="1"/>
    </xf>
    <xf numFmtId="0" fontId="3" fillId="3" borderId="37" xfId="0" applyFont="1" applyFill="1" applyBorder="1" applyAlignment="1">
      <alignment horizontal="left" vertical="center" shrinkToFit="1"/>
    </xf>
    <xf numFmtId="0" fontId="3" fillId="0" borderId="28" xfId="0" applyFont="1" applyBorder="1" applyAlignment="1">
      <alignment horizontal="left" vertical="center" shrinkToFit="1"/>
    </xf>
    <xf numFmtId="0" fontId="3" fillId="3" borderId="11" xfId="0" applyFont="1" applyFill="1" applyBorder="1" applyAlignment="1">
      <alignment horizontal="left" vertical="center" shrinkToFit="1"/>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3" fillId="3" borderId="9" xfId="0" applyFont="1" applyFill="1" applyBorder="1" applyAlignment="1">
      <alignment horizontal="left" vertical="center" shrinkToFit="1"/>
    </xf>
    <xf numFmtId="0" fontId="3" fillId="3" borderId="10" xfId="0" applyFont="1" applyFill="1" applyBorder="1" applyAlignment="1">
      <alignment horizontal="left" vertical="center" shrinkToFit="1"/>
    </xf>
    <xf numFmtId="0" fontId="3" fillId="3" borderId="32" xfId="0" applyFont="1" applyFill="1" applyBorder="1" applyAlignment="1">
      <alignment horizontal="left" vertical="center" shrinkToFit="1"/>
    </xf>
    <xf numFmtId="0" fontId="3" fillId="3" borderId="30" xfId="0" applyFont="1" applyFill="1" applyBorder="1" applyAlignment="1">
      <alignment horizontal="left" vertical="center" shrinkToFit="1"/>
    </xf>
    <xf numFmtId="0" fontId="3" fillId="3" borderId="33" xfId="0" applyFont="1" applyFill="1" applyBorder="1" applyAlignment="1">
      <alignment horizontal="left" vertical="center" shrinkToFit="1"/>
    </xf>
    <xf numFmtId="0" fontId="3" fillId="3" borderId="31" xfId="0" applyFont="1" applyFill="1" applyBorder="1" applyAlignment="1">
      <alignment horizontal="left" vertical="center" shrinkToFit="1"/>
    </xf>
    <xf numFmtId="0" fontId="3" fillId="3" borderId="29" xfId="0" applyFont="1" applyFill="1" applyBorder="1" applyAlignment="1">
      <alignment horizontal="left" vertical="center" shrinkToFit="1"/>
    </xf>
    <xf numFmtId="0" fontId="3" fillId="3" borderId="34" xfId="0" applyFont="1" applyFill="1" applyBorder="1" applyAlignment="1">
      <alignment horizontal="left" vertical="center" shrinkToFit="1"/>
    </xf>
    <xf numFmtId="0" fontId="3" fillId="0" borderId="38" xfId="0" applyFont="1" applyBorder="1" applyAlignment="1">
      <alignment horizontal="left" vertical="center"/>
    </xf>
    <xf numFmtId="0" fontId="3" fillId="0" borderId="21" xfId="0" applyFont="1" applyBorder="1" applyAlignment="1">
      <alignment horizontal="left" vertical="center" shrinkToFit="1"/>
    </xf>
    <xf numFmtId="0" fontId="8" fillId="0" borderId="0" xfId="0" applyFont="1" applyAlignment="1">
      <alignment horizontal="left" vertical="center" readingOrder="1"/>
    </xf>
    <xf numFmtId="0" fontId="3" fillId="0" borderId="4"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4" fillId="0" borderId="14" xfId="0" applyFont="1" applyBorder="1" applyAlignment="1">
      <alignment horizontal="left" vertical="center" wrapText="1"/>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3" fillId="0" borderId="5" xfId="0" applyFont="1" applyBorder="1" applyAlignment="1">
      <alignment horizontal="left" vertical="center" shrinkToFit="1"/>
    </xf>
    <xf numFmtId="0" fontId="3" fillId="3" borderId="6" xfId="0" applyFont="1" applyFill="1" applyBorder="1" applyAlignment="1">
      <alignment horizontal="left" vertical="center" shrinkToFit="1"/>
    </xf>
    <xf numFmtId="0" fontId="3" fillId="3" borderId="7" xfId="0" applyFont="1" applyFill="1" applyBorder="1" applyAlignment="1">
      <alignment horizontal="left" vertical="center" shrinkToFit="1"/>
    </xf>
    <xf numFmtId="0" fontId="3" fillId="3" borderId="8" xfId="0" applyFont="1" applyFill="1" applyBorder="1" applyAlignment="1">
      <alignment horizontal="left" vertical="center" shrinkToFit="1"/>
    </xf>
    <xf numFmtId="0" fontId="6" fillId="9" borderId="15" xfId="0" applyFont="1" applyFill="1" applyBorder="1" applyAlignment="1">
      <alignment horizontal="center" vertical="center" wrapText="1"/>
    </xf>
    <xf numFmtId="0" fontId="6" fillId="9" borderId="16"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0"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6" fillId="15" borderId="15" xfId="0" applyFont="1" applyFill="1" applyBorder="1" applyAlignment="1">
      <alignment horizontal="center" vertical="center" wrapText="1"/>
    </xf>
    <xf numFmtId="0" fontId="6" fillId="15" borderId="16" xfId="0" applyFont="1" applyFill="1" applyBorder="1" applyAlignment="1">
      <alignment horizontal="center" vertical="center" wrapText="1"/>
    </xf>
    <xf numFmtId="0" fontId="6" fillId="15" borderId="3" xfId="0" applyFont="1" applyFill="1" applyBorder="1" applyAlignment="1">
      <alignment horizontal="center" vertical="center" wrapText="1"/>
    </xf>
    <xf numFmtId="0" fontId="6" fillId="15" borderId="0" xfId="0" applyFont="1" applyFill="1" applyBorder="1" applyAlignment="1">
      <alignment horizontal="center" vertical="center" wrapText="1"/>
    </xf>
    <xf numFmtId="0" fontId="6" fillId="15" borderId="19" xfId="0" applyFont="1" applyFill="1" applyBorder="1" applyAlignment="1">
      <alignment horizontal="center" vertical="center" wrapText="1"/>
    </xf>
    <xf numFmtId="0" fontId="6" fillId="15" borderId="14" xfId="0" applyFont="1" applyFill="1" applyBorder="1" applyAlignment="1">
      <alignment horizontal="center" vertical="center" wrapText="1"/>
    </xf>
    <xf numFmtId="0" fontId="4" fillId="0" borderId="0" xfId="0" applyFont="1" applyBorder="1" applyAlignment="1">
      <alignment vertical="center"/>
    </xf>
    <xf numFmtId="0" fontId="4" fillId="0" borderId="0" xfId="0" applyFont="1" applyAlignment="1">
      <alignment vertical="center"/>
    </xf>
    <xf numFmtId="0" fontId="6" fillId="0" borderId="38" xfId="0" applyFont="1" applyBorder="1" applyAlignment="1">
      <alignment horizontal="left" vertical="center" wrapText="1"/>
    </xf>
    <xf numFmtId="0" fontId="3" fillId="0" borderId="2" xfId="0" applyFont="1" applyBorder="1" applyAlignment="1">
      <alignment horizontal="left" vertical="center" shrinkToFit="1"/>
    </xf>
    <xf numFmtId="0" fontId="0" fillId="0" borderId="0" xfId="0" applyAlignment="1">
      <alignment horizontal="left" vertical="center"/>
    </xf>
    <xf numFmtId="0" fontId="7" fillId="0" borderId="0" xfId="0" applyFont="1" applyAlignment="1">
      <alignment horizontal="left" vertical="center" wrapText="1"/>
    </xf>
    <xf numFmtId="0" fontId="6" fillId="14" borderId="15" xfId="0" applyFont="1" applyFill="1" applyBorder="1" applyAlignment="1">
      <alignment horizontal="center" vertical="center" wrapText="1"/>
    </xf>
    <xf numFmtId="0" fontId="6" fillId="14" borderId="16" xfId="0" applyFont="1" applyFill="1" applyBorder="1" applyAlignment="1">
      <alignment horizontal="center" vertical="center" wrapText="1"/>
    </xf>
    <xf numFmtId="0" fontId="6" fillId="14" borderId="3" xfId="0" applyFont="1" applyFill="1" applyBorder="1" applyAlignment="1">
      <alignment horizontal="center" vertical="center" wrapText="1"/>
    </xf>
    <xf numFmtId="0" fontId="6" fillId="14" borderId="0" xfId="0" applyFont="1" applyFill="1" applyBorder="1" applyAlignment="1">
      <alignment horizontal="center" vertical="center" wrapText="1"/>
    </xf>
    <xf numFmtId="0" fontId="6" fillId="14" borderId="19" xfId="0" applyFont="1" applyFill="1" applyBorder="1" applyAlignment="1">
      <alignment horizontal="center" vertical="center" wrapText="1"/>
    </xf>
    <xf numFmtId="0" fontId="6" fillId="14" borderId="14" xfId="0" applyFont="1" applyFill="1" applyBorder="1" applyAlignment="1">
      <alignment horizontal="center" vertical="center" wrapText="1"/>
    </xf>
    <xf numFmtId="0" fontId="3" fillId="0" borderId="4" xfId="0" applyFont="1" applyBorder="1" applyAlignment="1">
      <alignment horizontal="left" vertical="center" shrinkToFit="1"/>
    </xf>
    <xf numFmtId="0" fontId="3" fillId="0" borderId="26" xfId="0" applyFont="1" applyBorder="1" applyAlignment="1">
      <alignment horizontal="left" vertical="center" shrinkToFit="1"/>
    </xf>
    <xf numFmtId="0" fontId="3" fillId="4" borderId="5" xfId="0" applyFont="1" applyFill="1" applyBorder="1" applyAlignment="1">
      <alignment vertical="center"/>
    </xf>
    <xf numFmtId="0" fontId="3" fillId="0" borderId="5" xfId="0" applyFont="1" applyBorder="1" applyAlignment="1">
      <alignment vertical="center"/>
    </xf>
    <xf numFmtId="0" fontId="3" fillId="4" borderId="4" xfId="0" applyFont="1" applyFill="1" applyBorder="1" applyAlignment="1">
      <alignment vertical="center"/>
    </xf>
    <xf numFmtId="0" fontId="3" fillId="0" borderId="4" xfId="0" applyFont="1" applyBorder="1" applyAlignment="1">
      <alignment vertical="center"/>
    </xf>
    <xf numFmtId="0" fontId="3" fillId="13" borderId="1" xfId="0" applyFont="1" applyFill="1" applyBorder="1" applyAlignment="1">
      <alignment horizontal="center" vertical="center"/>
    </xf>
    <xf numFmtId="0" fontId="3" fillId="13" borderId="1" xfId="0" applyFont="1" applyFill="1" applyBorder="1" applyAlignment="1">
      <alignment vertical="center"/>
    </xf>
    <xf numFmtId="0" fontId="3" fillId="0" borderId="1" xfId="0" applyFont="1" applyBorder="1" applyAlignment="1">
      <alignment horizontal="left" vertical="center"/>
    </xf>
    <xf numFmtId="176" fontId="3" fillId="0" borderId="22" xfId="0" applyNumberFormat="1" applyFont="1" applyBorder="1" applyAlignment="1">
      <alignment horizontal="left" vertical="center" wrapText="1"/>
    </xf>
    <xf numFmtId="176" fontId="3" fillId="0" borderId="1" xfId="0" applyNumberFormat="1" applyFont="1" applyBorder="1" applyAlignment="1">
      <alignment horizontal="left" vertical="center"/>
    </xf>
    <xf numFmtId="0" fontId="3" fillId="0" borderId="1" xfId="0" applyFont="1" applyBorder="1" applyAlignment="1">
      <alignment horizontal="center" vertical="center"/>
    </xf>
    <xf numFmtId="0" fontId="3" fillId="2" borderId="4" xfId="0" applyFont="1" applyFill="1" applyBorder="1" applyAlignment="1">
      <alignment vertical="center"/>
    </xf>
    <xf numFmtId="0" fontId="3" fillId="5" borderId="4" xfId="0" applyFont="1" applyFill="1" applyBorder="1" applyAlignment="1">
      <alignment vertical="center"/>
    </xf>
    <xf numFmtId="0" fontId="3" fillId="6" borderId="9" xfId="0" applyFont="1" applyFill="1" applyBorder="1" applyAlignment="1">
      <alignment vertical="center"/>
    </xf>
    <xf numFmtId="0" fontId="0" fillId="0" borderId="10" xfId="0" applyBorder="1" applyAlignment="1">
      <alignment vertical="center"/>
    </xf>
    <xf numFmtId="0" fontId="0" fillId="0" borderId="53" xfId="0" applyBorder="1" applyAlignment="1">
      <alignment vertical="center"/>
    </xf>
    <xf numFmtId="0" fontId="3" fillId="8" borderId="4" xfId="0" applyFont="1" applyFill="1" applyBorder="1" applyAlignment="1">
      <alignment vertical="center"/>
    </xf>
    <xf numFmtId="0" fontId="11" fillId="11" borderId="44" xfId="0" applyFont="1" applyFill="1" applyBorder="1" applyAlignment="1">
      <alignment horizontal="left" vertic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3" fillId="12" borderId="32" xfId="0" applyFont="1" applyFill="1" applyBorder="1" applyAlignment="1">
      <alignment vertical="center" wrapText="1"/>
    </xf>
    <xf numFmtId="0" fontId="3" fillId="12" borderId="30" xfId="0" applyFont="1" applyFill="1" applyBorder="1" applyAlignment="1">
      <alignment vertical="center" wrapText="1"/>
    </xf>
    <xf numFmtId="0" fontId="3" fillId="12" borderId="33" xfId="0" applyFont="1" applyFill="1" applyBorder="1" applyAlignment="1">
      <alignment vertical="center" wrapText="1"/>
    </xf>
    <xf numFmtId="0" fontId="3" fillId="12" borderId="35" xfId="0" applyFont="1" applyFill="1" applyBorder="1" applyAlignment="1">
      <alignment vertical="center" wrapText="1"/>
    </xf>
    <xf numFmtId="0" fontId="3" fillId="12" borderId="36" xfId="0" applyFont="1" applyFill="1" applyBorder="1" applyAlignment="1">
      <alignment vertical="center" wrapText="1"/>
    </xf>
    <xf numFmtId="0" fontId="3" fillId="12" borderId="37" xfId="0" applyFont="1" applyFill="1" applyBorder="1" applyAlignment="1">
      <alignment vertical="center" wrapText="1"/>
    </xf>
    <xf numFmtId="0" fontId="3" fillId="0" borderId="41" xfId="0" applyFont="1" applyBorder="1" applyAlignment="1">
      <alignment vertical="center"/>
    </xf>
    <xf numFmtId="0" fontId="3" fillId="0" borderId="42" xfId="0" applyFont="1" applyBorder="1" applyAlignment="1">
      <alignment vertical="center"/>
    </xf>
    <xf numFmtId="0" fontId="3" fillId="0" borderId="31" xfId="0" applyFont="1" applyBorder="1" applyAlignment="1">
      <alignment vertical="center"/>
    </xf>
    <xf numFmtId="0" fontId="3" fillId="0" borderId="29"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22" xfId="0" applyNumberFormat="1" applyFont="1" applyBorder="1" applyAlignment="1">
      <alignment horizontal="center" vertical="center"/>
    </xf>
    <xf numFmtId="0" fontId="0" fillId="0" borderId="23" xfId="0" applyNumberFormat="1" applyBorder="1" applyAlignment="1">
      <alignment horizontal="center" vertical="center"/>
    </xf>
    <xf numFmtId="0" fontId="3" fillId="2" borderId="5" xfId="0" applyFont="1" applyFill="1" applyBorder="1" applyAlignment="1">
      <alignment vertical="center"/>
    </xf>
    <xf numFmtId="0" fontId="3" fillId="5" borderId="5" xfId="0" applyFont="1" applyFill="1" applyBorder="1" applyAlignment="1">
      <alignment vertical="center"/>
    </xf>
    <xf numFmtId="0" fontId="3" fillId="6" borderId="11"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 fillId="8" borderId="5" xfId="0" applyFont="1" applyFill="1" applyBorder="1" applyAlignment="1">
      <alignment vertical="center"/>
    </xf>
    <xf numFmtId="0" fontId="6" fillId="8" borderId="6" xfId="0" applyFont="1" applyFill="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4" borderId="6" xfId="0" applyFont="1" applyFill="1" applyBorder="1" applyAlignment="1">
      <alignment horizontal="left" vertical="center" shrinkToFit="1"/>
    </xf>
    <xf numFmtId="0" fontId="3" fillId="4" borderId="7" xfId="0" applyFont="1" applyFill="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2" borderId="6" xfId="0" applyFont="1" applyFill="1" applyBorder="1" applyAlignment="1">
      <alignment horizontal="center" vertical="center" shrinkToFit="1"/>
    </xf>
    <xf numFmtId="0" fontId="3" fillId="5" borderId="6" xfId="0" applyFont="1" applyFill="1" applyBorder="1" applyAlignment="1">
      <alignment horizontal="left" vertical="center" shrinkToFit="1"/>
    </xf>
    <xf numFmtId="0" fontId="3" fillId="6" borderId="6" xfId="0" applyFont="1" applyFill="1" applyBorder="1" applyAlignment="1">
      <alignment horizontal="center" vertical="center" shrinkToFit="1"/>
    </xf>
    <xf numFmtId="0" fontId="3" fillId="0" borderId="32" xfId="0" applyFont="1" applyBorder="1" applyAlignment="1">
      <alignment vertical="center"/>
    </xf>
    <xf numFmtId="0" fontId="3" fillId="0" borderId="30" xfId="0" applyFont="1" applyBorder="1" applyAlignment="1">
      <alignment vertical="center"/>
    </xf>
    <xf numFmtId="0" fontId="0" fillId="0" borderId="30" xfId="0" applyBorder="1" applyAlignment="1">
      <alignment vertical="center"/>
    </xf>
    <xf numFmtId="0" fontId="0" fillId="0" borderId="29" xfId="0" applyBorder="1" applyAlignment="1">
      <alignment vertical="center"/>
    </xf>
    <xf numFmtId="0" fontId="0" fillId="0" borderId="36" xfId="0" applyBorder="1" applyAlignment="1">
      <alignment vertical="center"/>
    </xf>
    <xf numFmtId="0" fontId="3" fillId="2" borderId="15" xfId="0" applyFont="1" applyFill="1" applyBorder="1" applyAlignment="1">
      <alignment vertical="center" wrapText="1"/>
    </xf>
    <xf numFmtId="0" fontId="3" fillId="2" borderId="16" xfId="0" applyFont="1" applyFill="1" applyBorder="1" applyAlignment="1">
      <alignment vertical="center" wrapText="1"/>
    </xf>
    <xf numFmtId="0" fontId="0" fillId="0" borderId="17" xfId="0" applyBorder="1" applyAlignment="1">
      <alignment vertical="center"/>
    </xf>
    <xf numFmtId="0" fontId="3" fillId="2" borderId="19" xfId="0" applyFont="1" applyFill="1" applyBorder="1" applyAlignment="1">
      <alignment vertical="center" wrapText="1"/>
    </xf>
    <xf numFmtId="0" fontId="3" fillId="2" borderId="14" xfId="0" applyFont="1" applyFill="1" applyBorder="1" applyAlignment="1">
      <alignment vertical="center" wrapText="1"/>
    </xf>
    <xf numFmtId="0" fontId="0" fillId="0" borderId="20" xfId="0"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52" xfId="0" applyFont="1" applyBorder="1" applyAlignment="1">
      <alignment vertical="center"/>
    </xf>
    <xf numFmtId="0" fontId="3" fillId="8" borderId="15" xfId="0" applyFont="1" applyFill="1" applyBorder="1" applyAlignment="1">
      <alignment vertical="center" wrapText="1"/>
    </xf>
    <xf numFmtId="0" fontId="3" fillId="8" borderId="16" xfId="0" applyFont="1" applyFill="1" applyBorder="1" applyAlignment="1">
      <alignment vertical="center" wrapText="1"/>
    </xf>
    <xf numFmtId="0" fontId="3" fillId="8" borderId="17" xfId="0" applyFont="1" applyFill="1" applyBorder="1" applyAlignment="1">
      <alignment vertical="center" wrapText="1"/>
    </xf>
    <xf numFmtId="0" fontId="3" fillId="8" borderId="19" xfId="0" applyFont="1" applyFill="1" applyBorder="1" applyAlignment="1">
      <alignment vertical="center" wrapText="1"/>
    </xf>
    <xf numFmtId="0" fontId="3" fillId="8" borderId="14" xfId="0" applyFont="1" applyFill="1" applyBorder="1" applyAlignment="1">
      <alignment vertical="center" wrapText="1"/>
    </xf>
    <xf numFmtId="0" fontId="3" fillId="8" borderId="20" xfId="0" applyFont="1" applyFill="1" applyBorder="1" applyAlignment="1">
      <alignment vertical="center" wrapText="1"/>
    </xf>
    <xf numFmtId="0" fontId="3" fillId="7" borderId="15" xfId="0" applyFont="1" applyFill="1" applyBorder="1" applyAlignment="1">
      <alignment vertical="center" wrapText="1"/>
    </xf>
    <xf numFmtId="0" fontId="3" fillId="7" borderId="16" xfId="0" applyFont="1" applyFill="1" applyBorder="1" applyAlignment="1">
      <alignment vertical="center" wrapText="1"/>
    </xf>
    <xf numFmtId="0" fontId="3" fillId="7" borderId="19" xfId="0" applyFont="1" applyFill="1" applyBorder="1" applyAlignment="1">
      <alignment vertical="center" wrapText="1"/>
    </xf>
    <xf numFmtId="0" fontId="3" fillId="7" borderId="14" xfId="0" applyFont="1" applyFill="1" applyBorder="1" applyAlignment="1">
      <alignment vertical="center" wrapText="1"/>
    </xf>
    <xf numFmtId="0" fontId="3" fillId="6" borderId="32" xfId="0" applyFont="1" applyFill="1" applyBorder="1" applyAlignment="1">
      <alignment vertical="center" wrapText="1"/>
    </xf>
    <xf numFmtId="0" fontId="3" fillId="6" borderId="30" xfId="0" applyFont="1" applyFill="1" applyBorder="1" applyAlignment="1">
      <alignment vertical="center" wrapText="1"/>
    </xf>
    <xf numFmtId="0" fontId="3" fillId="6" borderId="33" xfId="0" applyFont="1" applyFill="1" applyBorder="1" applyAlignment="1">
      <alignment vertical="center" wrapText="1"/>
    </xf>
    <xf numFmtId="0" fontId="3" fillId="6" borderId="35" xfId="0" applyFont="1" applyFill="1" applyBorder="1" applyAlignment="1">
      <alignment vertical="center" wrapText="1"/>
    </xf>
    <xf numFmtId="0" fontId="3" fillId="6" borderId="36" xfId="0" applyFont="1" applyFill="1" applyBorder="1" applyAlignment="1">
      <alignment vertical="center" wrapText="1"/>
    </xf>
    <xf numFmtId="0" fontId="3" fillId="6" borderId="37" xfId="0" applyFont="1" applyFill="1" applyBorder="1" applyAlignment="1">
      <alignment vertical="center" wrapText="1"/>
    </xf>
  </cellXfs>
  <cellStyles count="1">
    <cellStyle name="標準" xfId="0" builtinId="0"/>
  </cellStyles>
  <dxfs count="14">
    <dxf>
      <fill>
        <patternFill>
          <bgColor theme="4" tint="0.79998168889431442"/>
        </patternFill>
      </fill>
    </dxf>
    <dxf>
      <fill>
        <patternFill>
          <bgColor theme="4" tint="0.79998168889431442"/>
        </patternFill>
      </fill>
    </dxf>
    <dxf>
      <fill>
        <patternFill patternType="lightUp">
          <bgColor theme="9" tint="0.39994506668294322"/>
        </patternFill>
      </fill>
    </dxf>
    <dxf>
      <fill>
        <patternFill patternType="lightUp">
          <bgColor theme="9" tint="0.39994506668294322"/>
        </patternFill>
      </fill>
    </dxf>
    <dxf>
      <fill>
        <patternFill patternType="lightUp">
          <bgColor theme="9" tint="0.39994506668294322"/>
        </patternFill>
      </fill>
    </dxf>
    <dxf>
      <fill>
        <patternFill patternType="lightUp">
          <bgColor theme="7" tint="0.79998168889431442"/>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patternType="lightUp">
          <fgColor theme="6" tint="0.39994506668294322"/>
          <bgColor auto="1"/>
        </patternFill>
      </fill>
    </dxf>
    <dxf>
      <fill>
        <patternFill>
          <bgColor theme="5" tint="0.59996337778862885"/>
        </patternFill>
      </fill>
    </dxf>
    <dxf>
      <fill>
        <patternFill patternType="gray0625">
          <fgColor theme="3" tint="0.59996337778862885"/>
          <bgColor auto="1"/>
        </patternFill>
      </fill>
    </dxf>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入力様式!$B$4</c:f>
              <c:strCache>
                <c:ptCount val="1"/>
                <c:pt idx="0">
                  <c:v>Ｑ１見学会に参加してどうでしたか？</c:v>
                </c:pt>
              </c:strCache>
            </c:strRef>
          </c:tx>
          <c:spPr>
            <a:ln w="3175">
              <a:solidFill>
                <a:schemeClr val="tx1"/>
              </a:solidFill>
            </a:ln>
          </c:spPr>
          <c:dPt>
            <c:idx val="0"/>
            <c:bubble3D val="0"/>
            <c:spPr>
              <a:solidFill>
                <a:schemeClr val="accent6">
                  <a:lumMod val="40000"/>
                  <a:lumOff val="60000"/>
                </a:schemeClr>
              </a:solidFill>
              <a:ln w="3175">
                <a:solidFill>
                  <a:schemeClr val="tx1"/>
                </a:solidFill>
              </a:ln>
            </c:spPr>
          </c:dPt>
          <c:dPt>
            <c:idx val="1"/>
            <c:bubble3D val="0"/>
            <c:spPr>
              <a:pattFill prst="wdUpDiag">
                <a:fgClr>
                  <a:schemeClr val="accent3"/>
                </a:fgClr>
                <a:bgClr>
                  <a:schemeClr val="bg1"/>
                </a:bgClr>
              </a:pattFill>
              <a:ln w="3175">
                <a:solidFill>
                  <a:schemeClr val="tx1"/>
                </a:solidFill>
              </a:ln>
            </c:spPr>
          </c:dPt>
          <c:dPt>
            <c:idx val="2"/>
            <c:bubble3D val="0"/>
            <c:spPr>
              <a:solidFill>
                <a:schemeClr val="accent2">
                  <a:lumMod val="60000"/>
                  <a:lumOff val="40000"/>
                </a:schemeClr>
              </a:solidFill>
              <a:ln w="3175">
                <a:solidFill>
                  <a:schemeClr val="tx1"/>
                </a:solidFill>
              </a:ln>
            </c:spPr>
          </c:dPt>
          <c:dPt>
            <c:idx val="3"/>
            <c:bubble3D val="0"/>
            <c:spPr>
              <a:pattFill prst="solidDmnd">
                <a:fgClr>
                  <a:schemeClr val="tx2">
                    <a:lumMod val="20000"/>
                    <a:lumOff val="80000"/>
                  </a:schemeClr>
                </a:fgClr>
                <a:bgClr>
                  <a:schemeClr val="bg1"/>
                </a:bgClr>
              </a:pattFill>
              <a:ln w="3175">
                <a:solidFill>
                  <a:schemeClr val="tx1"/>
                </a:solidFill>
              </a:ln>
            </c:spPr>
          </c:dPt>
          <c:dLbls>
            <c:dLbl>
              <c:idx val="0"/>
              <c:layout/>
              <c:numFmt formatCode="0.0%" sourceLinked="0"/>
              <c:spPr/>
              <c:txPr>
                <a:bodyPr/>
                <a:lstStyle/>
                <a:p>
                  <a:pPr>
                    <a:defRPr/>
                  </a:pPr>
                  <a:endParaRPr lang="ja-JP"/>
                </a:p>
              </c:txPr>
              <c:dLblPos val="bestFit"/>
              <c:showLegendKey val="0"/>
              <c:showVal val="1"/>
              <c:showCatName val="0"/>
              <c:showSerName val="0"/>
              <c:showPercent val="1"/>
              <c:showBubbleSize val="0"/>
            </c:dLbl>
            <c:numFmt formatCode="0.0%" sourceLinked="0"/>
            <c:dLblPos val="bestFit"/>
            <c:showLegendKey val="0"/>
            <c:showVal val="1"/>
            <c:showCatName val="0"/>
            <c:showSerName val="0"/>
            <c:showPercent val="1"/>
            <c:showBubbleSize val="0"/>
            <c:separator>
</c:separator>
            <c:showLeaderLines val="1"/>
          </c:dLbls>
          <c:cat>
            <c:strRef>
              <c:f>入力様式!$B$6:$B$9</c:f>
              <c:strCache>
                <c:ptCount val="4"/>
                <c:pt idx="0">
                  <c:v>①とても良かった</c:v>
                </c:pt>
                <c:pt idx="1">
                  <c:v>②良かった</c:v>
                </c:pt>
                <c:pt idx="2">
                  <c:v>③あまり良くなかった</c:v>
                </c:pt>
                <c:pt idx="3">
                  <c:v>④良くなかった</c:v>
                </c:pt>
              </c:strCache>
            </c:strRef>
          </c:cat>
          <c:val>
            <c:numRef>
              <c:f>入力様式!$H$6:$H$9</c:f>
              <c:numCache>
                <c:formatCode>General</c:formatCode>
                <c:ptCount val="4"/>
                <c:pt idx="0">
                  <c:v>7</c:v>
                </c:pt>
                <c:pt idx="1">
                  <c:v>2</c:v>
                </c:pt>
                <c:pt idx="2">
                  <c:v>1</c:v>
                </c:pt>
                <c:pt idx="3">
                  <c:v>0</c:v>
                </c:pt>
              </c:numCache>
            </c:numRef>
          </c:val>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56073084630591663"/>
          <c:y val="0.1188844041553629"/>
          <c:w val="0.41735135808356777"/>
          <c:h val="0.79363197247402895"/>
        </c:manualLayout>
      </c:layout>
      <c:overlay val="0"/>
      <c:txPr>
        <a:bodyPr/>
        <a:lstStyle/>
        <a:p>
          <a:pPr rtl="0">
            <a:defRPr/>
          </a:pPr>
          <a:endParaRPr lang="ja-JP"/>
        </a:p>
      </c:txPr>
    </c:legend>
    <c:plotVisOnly val="1"/>
    <c:dispBlanksAs val="gap"/>
    <c:showDLblsOverMax val="0"/>
  </c:chart>
  <c:spPr>
    <a:solidFill>
      <a:schemeClr val="lt1"/>
    </a:solidFill>
    <a:ln w="12700" cap="flat" cmpd="sng" algn="ctr">
      <a:solidFill>
        <a:schemeClr val="dk1"/>
      </a:solidFill>
      <a:prstDash val="solid"/>
    </a:ln>
    <a:effectLst/>
  </c:spPr>
  <c:txPr>
    <a:bodyPr/>
    <a:lstStyle/>
    <a:p>
      <a:pPr>
        <a:defRPr>
          <a:solidFill>
            <a:schemeClr val="dk1"/>
          </a:solidFill>
          <a:latin typeface="+mn-lt"/>
          <a:ea typeface="+mn-ea"/>
          <a:cs typeface="+mn-cs"/>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入力様式!#REF!</c:f>
              <c:strCache>
                <c:ptCount val="1"/>
                <c:pt idx="0">
                  <c:v>#REF!</c:v>
                </c:pt>
              </c:strCache>
            </c:strRef>
          </c:tx>
          <c:spPr>
            <a:solidFill>
              <a:schemeClr val="accent6"/>
            </a:solidFill>
            <a:ln w="3175">
              <a:solidFill>
                <a:schemeClr val="tx1"/>
              </a:solidFill>
            </a:ln>
          </c:spPr>
          <c:dPt>
            <c:idx val="0"/>
            <c:bubble3D val="0"/>
            <c:spPr>
              <a:solidFill>
                <a:schemeClr val="accent6">
                  <a:lumMod val="40000"/>
                  <a:lumOff val="60000"/>
                </a:schemeClr>
              </a:solidFill>
              <a:ln w="3175">
                <a:solidFill>
                  <a:schemeClr val="tx1"/>
                </a:solidFill>
              </a:ln>
            </c:spPr>
          </c:dPt>
          <c:dPt>
            <c:idx val="1"/>
            <c:bubble3D val="0"/>
            <c:spPr>
              <a:pattFill prst="wdUpDiag">
                <a:fgClr>
                  <a:schemeClr val="accent3"/>
                </a:fgClr>
                <a:bgClr>
                  <a:schemeClr val="bg1"/>
                </a:bgClr>
              </a:pattFill>
              <a:ln w="3175">
                <a:solidFill>
                  <a:schemeClr val="tx1"/>
                </a:solidFill>
              </a:ln>
            </c:spPr>
          </c:dPt>
          <c:dLbls>
            <c:numFmt formatCode="0.0%" sourceLinked="0"/>
            <c:dLblPos val="bestFit"/>
            <c:showLegendKey val="0"/>
            <c:showVal val="1"/>
            <c:showCatName val="0"/>
            <c:showSerName val="0"/>
            <c:showPercent val="1"/>
            <c:showBubbleSize val="0"/>
            <c:separator>
</c:separator>
            <c:showLeaderLines val="1"/>
          </c:dLbls>
          <c:cat>
            <c:strRef>
              <c:f>入力様式!$J$6:$J$7</c:f>
              <c:strCache>
                <c:ptCount val="2"/>
                <c:pt idx="0">
                  <c:v>①不明な点があった</c:v>
                </c:pt>
                <c:pt idx="1">
                  <c:v>②なかった</c:v>
                </c:pt>
              </c:strCache>
            </c:strRef>
          </c:cat>
          <c:val>
            <c:numRef>
              <c:f>入力様式!$O$6:$O$7</c:f>
              <c:numCache>
                <c:formatCode>General</c:formatCode>
                <c:ptCount val="2"/>
                <c:pt idx="0">
                  <c:v>2</c:v>
                </c:pt>
                <c:pt idx="1">
                  <c:v>8</c:v>
                </c:pt>
              </c:numCache>
            </c:numRef>
          </c:val>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5478655967838636"/>
          <c:y val="0.32359165630611963"/>
          <c:w val="0.42997362647862619"/>
          <c:h val="0.477854004462481"/>
        </c:manualLayout>
      </c:layout>
      <c:overlay val="0"/>
      <c:txPr>
        <a:bodyPr/>
        <a:lstStyle/>
        <a:p>
          <a:pPr rtl="0">
            <a:defRPr/>
          </a:pPr>
          <a:endParaRPr lang="ja-JP"/>
        </a:p>
      </c:txPr>
    </c:legend>
    <c:plotVisOnly val="1"/>
    <c:dispBlanksAs val="gap"/>
    <c:showDLblsOverMax val="0"/>
  </c:chart>
  <c:spPr>
    <a:solidFill>
      <a:schemeClr val="lt1"/>
    </a:solidFill>
    <a:ln w="12700" cap="flat" cmpd="sng" algn="ctr">
      <a:solidFill>
        <a:schemeClr val="dk1"/>
      </a:solidFill>
      <a:prstDash val="solid"/>
    </a:ln>
    <a:effectLst/>
  </c:spPr>
  <c:txPr>
    <a:bodyPr/>
    <a:lstStyle/>
    <a:p>
      <a:pPr>
        <a:defRPr>
          <a:solidFill>
            <a:schemeClr val="dk1"/>
          </a:solidFill>
          <a:latin typeface="+mn-lt"/>
          <a:ea typeface="+mn-ea"/>
          <a:cs typeface="+mn-cs"/>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入力様式!$Q$4</c:f>
              <c:strCache>
                <c:ptCount val="1"/>
                <c:pt idx="0">
                  <c:v>Ｑ４施設は，何の目的のために造るのかわかりましたか？</c:v>
                </c:pt>
              </c:strCache>
            </c:strRef>
          </c:tx>
          <c:spPr>
            <a:solidFill>
              <a:schemeClr val="accent6"/>
            </a:solidFill>
            <a:ln w="3175">
              <a:solidFill>
                <a:schemeClr val="tx1"/>
              </a:solidFill>
            </a:ln>
          </c:spPr>
          <c:dPt>
            <c:idx val="0"/>
            <c:bubble3D val="0"/>
            <c:spPr>
              <a:solidFill>
                <a:schemeClr val="accent6">
                  <a:lumMod val="40000"/>
                  <a:lumOff val="60000"/>
                </a:schemeClr>
              </a:solidFill>
              <a:ln w="3175">
                <a:solidFill>
                  <a:schemeClr val="tx1"/>
                </a:solidFill>
              </a:ln>
            </c:spPr>
          </c:dPt>
          <c:dPt>
            <c:idx val="1"/>
            <c:bubble3D val="0"/>
            <c:spPr>
              <a:pattFill prst="wdUpDiag">
                <a:fgClr>
                  <a:schemeClr val="accent3"/>
                </a:fgClr>
                <a:bgClr>
                  <a:schemeClr val="bg1"/>
                </a:bgClr>
              </a:pattFill>
              <a:ln w="3175">
                <a:solidFill>
                  <a:schemeClr val="tx1"/>
                </a:solidFill>
              </a:ln>
            </c:spPr>
          </c:dPt>
          <c:dPt>
            <c:idx val="2"/>
            <c:bubble3D val="0"/>
            <c:spPr>
              <a:solidFill>
                <a:schemeClr val="accent2">
                  <a:lumMod val="60000"/>
                  <a:lumOff val="40000"/>
                </a:schemeClr>
              </a:solidFill>
              <a:ln w="3175">
                <a:solidFill>
                  <a:schemeClr val="tx1"/>
                </a:solidFill>
              </a:ln>
            </c:spPr>
          </c:dPt>
          <c:dLbls>
            <c:numFmt formatCode="0.0%" sourceLinked="0"/>
            <c:dLblPos val="bestFit"/>
            <c:showLegendKey val="0"/>
            <c:showVal val="1"/>
            <c:showCatName val="0"/>
            <c:showSerName val="0"/>
            <c:showPercent val="1"/>
            <c:showBubbleSize val="0"/>
            <c:separator>
</c:separator>
            <c:showLeaderLines val="1"/>
          </c:dLbls>
          <c:cat>
            <c:strRef>
              <c:f>入力様式!$Q$6:$Q$8</c:f>
              <c:strCache>
                <c:ptCount val="3"/>
                <c:pt idx="0">
                  <c:v>①理解できた</c:v>
                </c:pt>
                <c:pt idx="1">
                  <c:v>②大体理解できた</c:v>
                </c:pt>
                <c:pt idx="2">
                  <c:v>③理解できなかった</c:v>
                </c:pt>
              </c:strCache>
            </c:strRef>
          </c:cat>
          <c:val>
            <c:numRef>
              <c:f>入力様式!$W$6:$W$8</c:f>
              <c:numCache>
                <c:formatCode>General</c:formatCode>
                <c:ptCount val="3"/>
                <c:pt idx="0">
                  <c:v>6</c:v>
                </c:pt>
                <c:pt idx="1">
                  <c:v>4</c:v>
                </c:pt>
                <c:pt idx="2">
                  <c:v>0</c:v>
                </c:pt>
              </c:numCache>
            </c:numRef>
          </c:val>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55462201184322901"/>
          <c:y val="0.20132844780541045"/>
          <c:w val="0.42296901798128705"/>
          <c:h val="0.59734310438917904"/>
        </c:manualLayout>
      </c:layout>
      <c:overlay val="0"/>
      <c:txPr>
        <a:bodyPr/>
        <a:lstStyle/>
        <a:p>
          <a:pPr rtl="0">
            <a:defRPr/>
          </a:pPr>
          <a:endParaRPr lang="ja-JP"/>
        </a:p>
      </c:txPr>
    </c:legend>
    <c:plotVisOnly val="1"/>
    <c:dispBlanksAs val="gap"/>
    <c:showDLblsOverMax val="0"/>
  </c:chart>
  <c:spPr>
    <a:solidFill>
      <a:schemeClr val="lt1"/>
    </a:solidFill>
    <a:ln w="12700" cap="flat" cmpd="sng" algn="ctr">
      <a:solidFill>
        <a:schemeClr val="dk1"/>
      </a:solidFill>
      <a:prstDash val="solid"/>
    </a:ln>
    <a:effectLst/>
  </c:spPr>
  <c:txPr>
    <a:bodyPr/>
    <a:lstStyle/>
    <a:p>
      <a:pPr>
        <a:defRPr>
          <a:solidFill>
            <a:schemeClr val="dk1"/>
          </a:solidFill>
          <a:latin typeface="+mn-lt"/>
          <a:ea typeface="+mn-ea"/>
          <a:cs typeface="+mn-cs"/>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入力様式!$Y$4</c:f>
              <c:strCache>
                <c:ptCount val="1"/>
                <c:pt idx="0">
                  <c:v>Ｑ５工事現場を見学して公共工事に対する印象は変わりましたか？</c:v>
                </c:pt>
              </c:strCache>
            </c:strRef>
          </c:tx>
          <c:spPr>
            <a:solidFill>
              <a:schemeClr val="accent6"/>
            </a:solidFill>
            <a:ln w="3175">
              <a:solidFill>
                <a:schemeClr val="tx1"/>
              </a:solidFill>
            </a:ln>
          </c:spPr>
          <c:dPt>
            <c:idx val="0"/>
            <c:bubble3D val="0"/>
            <c:spPr>
              <a:solidFill>
                <a:schemeClr val="accent6">
                  <a:lumMod val="40000"/>
                  <a:lumOff val="60000"/>
                </a:schemeClr>
              </a:solidFill>
              <a:ln w="3175">
                <a:solidFill>
                  <a:schemeClr val="tx1"/>
                </a:solidFill>
              </a:ln>
            </c:spPr>
          </c:dPt>
          <c:dPt>
            <c:idx val="1"/>
            <c:bubble3D val="0"/>
            <c:spPr>
              <a:pattFill prst="wdUpDiag">
                <a:fgClr>
                  <a:schemeClr val="accent3"/>
                </a:fgClr>
                <a:bgClr>
                  <a:schemeClr val="bg1"/>
                </a:bgClr>
              </a:pattFill>
              <a:ln w="3175">
                <a:solidFill>
                  <a:schemeClr val="tx1"/>
                </a:solidFill>
              </a:ln>
            </c:spPr>
          </c:dPt>
          <c:dPt>
            <c:idx val="2"/>
            <c:bubble3D val="0"/>
            <c:spPr>
              <a:solidFill>
                <a:schemeClr val="accent2">
                  <a:lumMod val="60000"/>
                  <a:lumOff val="40000"/>
                </a:schemeClr>
              </a:solidFill>
              <a:ln w="3175">
                <a:solidFill>
                  <a:schemeClr val="tx1"/>
                </a:solidFill>
              </a:ln>
            </c:spPr>
          </c:dPt>
          <c:dPt>
            <c:idx val="3"/>
            <c:bubble3D val="0"/>
            <c:spPr>
              <a:pattFill prst="solidDmnd">
                <a:fgClr>
                  <a:schemeClr val="tx2">
                    <a:lumMod val="20000"/>
                    <a:lumOff val="80000"/>
                  </a:schemeClr>
                </a:fgClr>
                <a:bgClr>
                  <a:schemeClr val="bg1"/>
                </a:bgClr>
              </a:pattFill>
              <a:ln w="3175">
                <a:solidFill>
                  <a:schemeClr val="tx1"/>
                </a:solidFill>
              </a:ln>
            </c:spPr>
          </c:dPt>
          <c:dLbls>
            <c:numFmt formatCode="0.0%" sourceLinked="0"/>
            <c:dLblPos val="bestFit"/>
            <c:showLegendKey val="0"/>
            <c:showVal val="1"/>
            <c:showCatName val="0"/>
            <c:showSerName val="0"/>
            <c:showPercent val="1"/>
            <c:showBubbleSize val="0"/>
            <c:separator>
</c:separator>
            <c:showLeaderLines val="1"/>
          </c:dLbls>
          <c:cat>
            <c:strRef>
              <c:f>入力様式!$Y$6:$Y$9</c:f>
              <c:strCache>
                <c:ptCount val="4"/>
                <c:pt idx="0">
                  <c:v>①変わった</c:v>
                </c:pt>
                <c:pt idx="1">
                  <c:v>②わからない</c:v>
                </c:pt>
                <c:pt idx="2">
                  <c:v>③変わらない</c:v>
                </c:pt>
                <c:pt idx="3">
                  <c:v>④考えたことがない</c:v>
                </c:pt>
              </c:strCache>
            </c:strRef>
          </c:cat>
          <c:val>
            <c:numRef>
              <c:f>入力様式!$AE$6:$AE$9</c:f>
              <c:numCache>
                <c:formatCode>General</c:formatCode>
                <c:ptCount val="4"/>
                <c:pt idx="0">
                  <c:v>2</c:v>
                </c:pt>
                <c:pt idx="1">
                  <c:v>3</c:v>
                </c:pt>
                <c:pt idx="2">
                  <c:v>1</c:v>
                </c:pt>
                <c:pt idx="3">
                  <c:v>4</c:v>
                </c:pt>
              </c:numCache>
            </c:numRef>
          </c:val>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55305550220856536"/>
          <c:y val="0.1767116454841485"/>
          <c:w val="0.42153831380833495"/>
          <c:h val="0.63725291599960798"/>
        </c:manualLayout>
      </c:layout>
      <c:overlay val="0"/>
      <c:txPr>
        <a:bodyPr/>
        <a:lstStyle/>
        <a:p>
          <a:pPr rtl="0">
            <a:defRPr/>
          </a:pPr>
          <a:endParaRPr lang="ja-JP"/>
        </a:p>
      </c:txPr>
    </c:legend>
    <c:plotVisOnly val="1"/>
    <c:dispBlanksAs val="gap"/>
    <c:showDLblsOverMax val="0"/>
  </c:chart>
  <c:spPr>
    <a:solidFill>
      <a:schemeClr val="lt1"/>
    </a:solidFill>
    <a:ln w="12700" cap="flat" cmpd="sng" algn="ctr">
      <a:solidFill>
        <a:schemeClr val="dk1"/>
      </a:solidFill>
      <a:prstDash val="solid"/>
    </a:ln>
    <a:effectLst/>
  </c:spPr>
  <c:txPr>
    <a:bodyPr/>
    <a:lstStyle/>
    <a:p>
      <a:pPr>
        <a:defRPr>
          <a:solidFill>
            <a:schemeClr val="dk1"/>
          </a:solidFill>
          <a:latin typeface="+mn-lt"/>
          <a:ea typeface="+mn-ea"/>
          <a:cs typeface="+mn-cs"/>
        </a:defRPr>
      </a:pPr>
      <a:endParaRPr lang="ja-JP"/>
    </a:p>
  </c:txPr>
  <c:printSettings>
    <c:headerFooter/>
    <c:pageMargins b="0.74803149606299213" l="0.70866141732283472" r="0.70866141732283472" t="0.74803149606299213" header="0.31496062992125984" footer="0.31496062992125984"/>
    <c:pageSetup paperSize="8"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入力様式!$AG$4</c:f>
              <c:strCache>
                <c:ptCount val="1"/>
                <c:pt idx="0">
                  <c:v>Ｑ６また見学会に参加したいですか？</c:v>
                </c:pt>
              </c:strCache>
            </c:strRef>
          </c:tx>
          <c:spPr>
            <a:solidFill>
              <a:schemeClr val="accent6"/>
            </a:solidFill>
            <a:ln w="3175">
              <a:solidFill>
                <a:schemeClr val="tx1"/>
              </a:solidFill>
            </a:ln>
          </c:spPr>
          <c:dPt>
            <c:idx val="0"/>
            <c:bubble3D val="0"/>
            <c:spPr>
              <a:solidFill>
                <a:schemeClr val="accent6">
                  <a:lumMod val="40000"/>
                  <a:lumOff val="60000"/>
                </a:schemeClr>
              </a:solidFill>
              <a:ln w="3175">
                <a:solidFill>
                  <a:schemeClr val="tx1"/>
                </a:solidFill>
              </a:ln>
            </c:spPr>
          </c:dPt>
          <c:dPt>
            <c:idx val="1"/>
            <c:bubble3D val="0"/>
            <c:spPr>
              <a:pattFill prst="wdUpDiag">
                <a:fgClr>
                  <a:schemeClr val="accent3"/>
                </a:fgClr>
                <a:bgClr>
                  <a:schemeClr val="bg1"/>
                </a:bgClr>
              </a:pattFill>
              <a:ln w="3175">
                <a:solidFill>
                  <a:schemeClr val="tx1"/>
                </a:solidFill>
              </a:ln>
            </c:spPr>
          </c:dPt>
          <c:dPt>
            <c:idx val="2"/>
            <c:bubble3D val="0"/>
            <c:spPr>
              <a:solidFill>
                <a:schemeClr val="accent2">
                  <a:lumMod val="60000"/>
                  <a:lumOff val="40000"/>
                </a:schemeClr>
              </a:solidFill>
              <a:ln w="3175">
                <a:solidFill>
                  <a:schemeClr val="tx1"/>
                </a:solidFill>
              </a:ln>
            </c:spPr>
          </c:dPt>
          <c:dLbls>
            <c:numFmt formatCode="0.0%" sourceLinked="0"/>
            <c:dLblPos val="bestFit"/>
            <c:showLegendKey val="0"/>
            <c:showVal val="1"/>
            <c:showCatName val="0"/>
            <c:showSerName val="0"/>
            <c:showPercent val="1"/>
            <c:showBubbleSize val="0"/>
            <c:separator>
</c:separator>
            <c:showLeaderLines val="1"/>
          </c:dLbls>
          <c:cat>
            <c:strRef>
              <c:f>入力様式!$AG$6:$AG$8</c:f>
              <c:strCache>
                <c:ptCount val="3"/>
                <c:pt idx="0">
                  <c:v>①参加したい</c:v>
                </c:pt>
                <c:pt idx="1">
                  <c:v>②わからない</c:v>
                </c:pt>
                <c:pt idx="2">
                  <c:v>③参加したくない</c:v>
                </c:pt>
              </c:strCache>
            </c:strRef>
          </c:cat>
          <c:val>
            <c:numRef>
              <c:f>入力様式!$AL$6:$AL$8</c:f>
              <c:numCache>
                <c:formatCode>General</c:formatCode>
                <c:ptCount val="3"/>
                <c:pt idx="0">
                  <c:v>8</c:v>
                </c:pt>
                <c:pt idx="1">
                  <c:v>1</c:v>
                </c:pt>
                <c:pt idx="2">
                  <c:v>0</c:v>
                </c:pt>
              </c:numCache>
            </c:numRef>
          </c:val>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569776902887139"/>
          <c:y val="0.19682559780529946"/>
          <c:w val="0.42571859260835637"/>
          <c:h val="0.60634827681715664"/>
        </c:manualLayout>
      </c:layout>
      <c:overlay val="0"/>
      <c:txPr>
        <a:bodyPr/>
        <a:lstStyle/>
        <a:p>
          <a:pPr rtl="0">
            <a:defRPr/>
          </a:pPr>
          <a:endParaRPr lang="ja-JP"/>
        </a:p>
      </c:txPr>
    </c:legend>
    <c:plotVisOnly val="1"/>
    <c:dispBlanksAs val="gap"/>
    <c:showDLblsOverMax val="0"/>
  </c:chart>
  <c:spPr>
    <a:solidFill>
      <a:schemeClr val="lt1"/>
    </a:solidFill>
    <a:ln w="12700" cap="flat" cmpd="sng" algn="ctr">
      <a:solidFill>
        <a:schemeClr val="dk1"/>
      </a:solidFill>
      <a:prstDash val="solid"/>
    </a:ln>
    <a:effectLst/>
  </c:spPr>
  <c:txPr>
    <a:bodyPr/>
    <a:lstStyle/>
    <a:p>
      <a:pPr>
        <a:defRPr>
          <a:solidFill>
            <a:schemeClr val="dk1"/>
          </a:solidFill>
          <a:latin typeface="+mn-lt"/>
          <a:ea typeface="+mn-ea"/>
          <a:cs typeface="+mn-cs"/>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47623</xdr:colOff>
      <xdr:row>6</xdr:row>
      <xdr:rowOff>1</xdr:rowOff>
    </xdr:from>
    <xdr:to>
      <xdr:col>17</xdr:col>
      <xdr:colOff>95249</xdr:colOff>
      <xdr:row>18</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28574</xdr:colOff>
      <xdr:row>26</xdr:row>
      <xdr:rowOff>180975</xdr:rowOff>
    </xdr:from>
    <xdr:to>
      <xdr:col>17</xdr:col>
      <xdr:colOff>85725</xdr:colOff>
      <xdr:row>37</xdr:row>
      <xdr:rowOff>9524</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40</xdr:row>
      <xdr:rowOff>19050</xdr:rowOff>
    </xdr:from>
    <xdr:to>
      <xdr:col>17</xdr:col>
      <xdr:colOff>85724</xdr:colOff>
      <xdr:row>50</xdr:row>
      <xdr:rowOff>0</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190500</xdr:colOff>
      <xdr:row>40</xdr:row>
      <xdr:rowOff>9525</xdr:rowOff>
    </xdr:from>
    <xdr:to>
      <xdr:col>33</xdr:col>
      <xdr:colOff>114300</xdr:colOff>
      <xdr:row>50</xdr:row>
      <xdr:rowOff>0</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xdr:col>
      <xdr:colOff>190500</xdr:colOff>
      <xdr:row>6</xdr:row>
      <xdr:rowOff>1</xdr:rowOff>
    </xdr:from>
    <xdr:to>
      <xdr:col>53</xdr:col>
      <xdr:colOff>66675</xdr:colOff>
      <xdr:row>16</xdr:row>
      <xdr:rowOff>0</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56"/>
  <sheetViews>
    <sheetView showGridLines="0" showZeros="0" tabSelected="1" topLeftCell="C16" zoomScaleNormal="100" zoomScaleSheetLayoutView="100" workbookViewId="0">
      <selection activeCell="AN33" sqref="AN33:BW34"/>
    </sheetView>
  </sheetViews>
  <sheetFormatPr defaultRowHeight="13.5" x14ac:dyDescent="0.15"/>
  <cols>
    <col min="1" max="75" width="2.625" style="26" customWidth="1"/>
    <col min="76" max="16384" width="9" style="26"/>
  </cols>
  <sheetData>
    <row r="1" spans="1:75" ht="17.100000000000001" customHeight="1" x14ac:dyDescent="0.15">
      <c r="A1" s="95" t="s">
        <v>67</v>
      </c>
      <c r="B1" s="96"/>
      <c r="C1" s="96"/>
      <c r="D1" s="96"/>
      <c r="E1" s="96"/>
      <c r="F1" s="96"/>
      <c r="G1" s="96"/>
      <c r="H1" s="96"/>
      <c r="I1" s="96"/>
      <c r="J1" s="96"/>
      <c r="K1" s="96"/>
      <c r="L1" s="96"/>
      <c r="M1" s="96"/>
      <c r="N1" s="96"/>
      <c r="O1" s="96"/>
      <c r="P1" s="96"/>
      <c r="Q1" s="96"/>
      <c r="R1" s="96"/>
      <c r="S1" s="96"/>
      <c r="T1" s="96"/>
      <c r="U1" s="96"/>
      <c r="V1" s="96"/>
      <c r="W1" s="96"/>
      <c r="X1" s="96"/>
      <c r="Y1" s="96"/>
      <c r="Z1" s="96"/>
      <c r="AA1" s="96"/>
      <c r="AB1" s="96"/>
      <c r="BG1" s="83" t="str">
        <f>+入力様式!C1</f>
        <v>西部建設事務所</v>
      </c>
      <c r="BH1" s="83"/>
      <c r="BI1" s="83"/>
      <c r="BJ1" s="83"/>
      <c r="BK1" s="83"/>
      <c r="BL1" s="83"/>
      <c r="BM1" s="83"/>
      <c r="BN1" s="83"/>
      <c r="BO1" s="83"/>
      <c r="BP1" s="83"/>
      <c r="BQ1" s="83"/>
      <c r="BR1" s="83"/>
      <c r="BS1" s="84"/>
      <c r="BT1" s="84"/>
      <c r="BU1" s="84"/>
    </row>
    <row r="2" spans="1:75" ht="17.100000000000001" customHeight="1" x14ac:dyDescent="0.15">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BG2" s="85"/>
      <c r="BH2" s="85"/>
      <c r="BI2" s="85"/>
      <c r="BJ2" s="85"/>
      <c r="BK2" s="85"/>
      <c r="BL2" s="85"/>
      <c r="BM2" s="85"/>
      <c r="BN2" s="85"/>
      <c r="BO2" s="85"/>
      <c r="BP2" s="85"/>
      <c r="BQ2" s="85"/>
      <c r="BR2" s="85"/>
      <c r="BS2" s="85"/>
      <c r="BT2" s="85"/>
      <c r="BU2" s="85"/>
    </row>
    <row r="3" spans="1:75" ht="10.5" customHeight="1" x14ac:dyDescent="0.15"/>
    <row r="4" spans="1:75" s="16" customFormat="1" ht="17.100000000000001" customHeight="1" x14ac:dyDescent="0.15">
      <c r="A4" s="89" t="s">
        <v>18</v>
      </c>
      <c r="B4" s="87"/>
      <c r="C4" s="87"/>
      <c r="D4" s="87"/>
      <c r="E4" s="86">
        <f>+入力様式!Q1</f>
        <v>43083</v>
      </c>
      <c r="F4" s="87"/>
      <c r="G4" s="87"/>
      <c r="H4" s="87"/>
      <c r="I4" s="87"/>
      <c r="J4" s="87"/>
      <c r="K4" s="87"/>
      <c r="L4" s="88"/>
      <c r="M4" s="88"/>
      <c r="N4" s="89" t="s">
        <v>17</v>
      </c>
      <c r="O4" s="87"/>
      <c r="P4" s="87"/>
      <c r="Q4" s="88"/>
      <c r="R4" s="90" t="str">
        <f>+入力様式!C2</f>
        <v>東広島高田道路橋梁上部工工事</v>
      </c>
      <c r="S4" s="87"/>
      <c r="T4" s="87"/>
      <c r="U4" s="87"/>
      <c r="V4" s="87"/>
      <c r="W4" s="87"/>
      <c r="X4" s="87"/>
      <c r="Y4" s="87"/>
      <c r="Z4" s="87"/>
      <c r="AA4" s="87"/>
      <c r="AB4" s="87"/>
      <c r="AC4" s="87"/>
      <c r="AD4" s="87"/>
      <c r="AE4" s="87"/>
      <c r="AF4" s="87"/>
      <c r="AG4" s="87"/>
      <c r="AH4" s="88"/>
      <c r="AI4" s="88"/>
      <c r="AJ4" s="88"/>
      <c r="AK4" s="88"/>
      <c r="AL4" s="88"/>
      <c r="AM4" s="88"/>
      <c r="AN4" s="88"/>
      <c r="AO4" s="89" t="s">
        <v>56</v>
      </c>
      <c r="AP4" s="87"/>
      <c r="AQ4" s="87"/>
      <c r="AR4" s="88"/>
      <c r="AS4" s="92" t="str">
        <f>+入力様式!Q2</f>
        <v>安芸高田市立郷野小学校６年生</v>
      </c>
      <c r="AT4" s="93"/>
      <c r="AU4" s="93"/>
      <c r="AV4" s="93"/>
      <c r="AW4" s="93"/>
      <c r="AX4" s="93"/>
      <c r="AY4" s="93"/>
      <c r="AZ4" s="93"/>
      <c r="BA4" s="93"/>
      <c r="BB4" s="93"/>
      <c r="BC4" s="93"/>
      <c r="BD4" s="93"/>
      <c r="BE4" s="93"/>
      <c r="BF4" s="93"/>
      <c r="BG4" s="93"/>
      <c r="BH4" s="93"/>
      <c r="BI4" s="93"/>
      <c r="BJ4" s="94"/>
      <c r="BK4" s="89" t="s">
        <v>0</v>
      </c>
      <c r="BL4" s="87"/>
      <c r="BM4" s="87"/>
      <c r="BN4" s="87"/>
      <c r="BO4" s="91">
        <f>+入力様式!AD1</f>
        <v>10</v>
      </c>
      <c r="BP4" s="91"/>
      <c r="BQ4" s="91"/>
      <c r="BR4" s="89" t="s">
        <v>19</v>
      </c>
      <c r="BS4" s="87"/>
      <c r="BT4" s="87"/>
      <c r="BU4" s="91">
        <f>+入力様式!AD2</f>
        <v>10</v>
      </c>
      <c r="BV4" s="91">
        <v>15</v>
      </c>
      <c r="BW4" s="91"/>
    </row>
    <row r="5" spans="1:75" ht="10.5" customHeight="1" x14ac:dyDescent="0.15"/>
    <row r="6" spans="1:75" ht="17.100000000000001" customHeight="1" thickBot="1" x14ac:dyDescent="0.2">
      <c r="A6" s="147" t="s">
        <v>62</v>
      </c>
      <c r="B6" s="147"/>
      <c r="C6" s="147"/>
      <c r="D6" s="147"/>
      <c r="E6" s="147"/>
      <c r="F6" s="147"/>
      <c r="G6" s="147"/>
      <c r="H6" s="147"/>
      <c r="I6" s="147"/>
      <c r="J6" s="147"/>
      <c r="K6" s="147"/>
      <c r="L6" s="147"/>
      <c r="M6" s="147"/>
      <c r="N6" s="147"/>
      <c r="O6" s="147"/>
      <c r="P6" s="147"/>
      <c r="Q6" s="147"/>
      <c r="R6" s="147"/>
      <c r="S6" s="128" t="s">
        <v>24</v>
      </c>
      <c r="T6" s="128"/>
      <c r="U6" s="128"/>
      <c r="V6" s="129"/>
      <c r="W6" s="129"/>
      <c r="X6" s="129"/>
      <c r="Y6" s="129"/>
      <c r="Z6" s="129"/>
      <c r="AA6" s="129"/>
      <c r="AB6" s="129"/>
      <c r="AC6" s="129"/>
      <c r="AD6" s="129"/>
      <c r="AE6" s="129"/>
      <c r="AF6" s="129"/>
      <c r="AG6" s="129"/>
      <c r="AH6" s="129"/>
      <c r="AI6" s="129"/>
      <c r="AJ6" s="129"/>
      <c r="AK6" s="129"/>
      <c r="AL6" s="27"/>
      <c r="AM6" s="45"/>
      <c r="AN6" s="129" t="s">
        <v>61</v>
      </c>
      <c r="AO6" s="150"/>
      <c r="AP6" s="150"/>
      <c r="AQ6" s="150"/>
      <c r="AR6" s="150"/>
      <c r="AS6" s="150"/>
      <c r="AT6" s="150"/>
      <c r="AU6" s="150"/>
      <c r="AV6" s="150"/>
      <c r="AW6" s="150"/>
      <c r="AX6" s="150"/>
      <c r="AY6" s="150"/>
      <c r="AZ6" s="150"/>
      <c r="BA6" s="150"/>
      <c r="BB6" s="70"/>
      <c r="BC6" s="146" t="s">
        <v>22</v>
      </c>
      <c r="BD6" s="146"/>
      <c r="BE6" s="146"/>
      <c r="BF6" s="146"/>
      <c r="BG6" s="146"/>
      <c r="BH6" s="146"/>
      <c r="BI6" s="146"/>
      <c r="BJ6" s="146"/>
      <c r="BK6" s="146"/>
      <c r="BL6" s="146"/>
      <c r="BM6" s="146"/>
      <c r="BN6" s="146"/>
      <c r="BO6" s="146"/>
      <c r="BP6" s="146"/>
      <c r="BQ6" s="146"/>
      <c r="BR6" s="146"/>
      <c r="BS6" s="146"/>
      <c r="BT6" s="146"/>
      <c r="BU6" s="146"/>
      <c r="BV6" s="146"/>
      <c r="BW6" s="146"/>
    </row>
    <row r="7" spans="1:75" ht="17.100000000000001" customHeight="1" x14ac:dyDescent="0.15">
      <c r="S7" s="134" t="s">
        <v>57</v>
      </c>
      <c r="T7" s="135"/>
      <c r="U7" s="135"/>
      <c r="V7" s="109" t="s">
        <v>102</v>
      </c>
      <c r="W7" s="109"/>
      <c r="X7" s="109"/>
      <c r="Y7" s="109"/>
      <c r="Z7" s="109"/>
      <c r="AA7" s="109"/>
      <c r="AB7" s="109"/>
      <c r="AC7" s="109"/>
      <c r="AD7" s="109"/>
      <c r="AE7" s="109"/>
      <c r="AF7" s="109"/>
      <c r="AG7" s="109"/>
      <c r="AH7" s="109"/>
      <c r="AI7" s="109"/>
      <c r="AJ7" s="109"/>
      <c r="AK7" s="109"/>
      <c r="AL7" s="109"/>
      <c r="AM7" s="11"/>
      <c r="AN7" s="13"/>
      <c r="AO7" s="13"/>
      <c r="AP7" s="13"/>
      <c r="AQ7" s="8"/>
      <c r="BC7" s="71" t="str">
        <f>+【課題・成果】!A2</f>
        <v>【課題】判りやすく平易なことばで説明すること。時間設定に余裕を持たせること。　　　　　　　　　　　　　　　　　　　　　　　　　　　　　　　　　　　　　　　　　　　　　　　　　　　　　　　　　　　　　　　　　　　　　　　　　【成果】公共工事への関心や理解を深めてもらえた。</v>
      </c>
      <c r="BD7" s="72"/>
      <c r="BE7" s="72"/>
      <c r="BF7" s="72"/>
      <c r="BG7" s="72"/>
      <c r="BH7" s="72"/>
      <c r="BI7" s="72"/>
      <c r="BJ7" s="72"/>
      <c r="BK7" s="72"/>
      <c r="BL7" s="72"/>
      <c r="BM7" s="72"/>
      <c r="BN7" s="72"/>
      <c r="BO7" s="72"/>
      <c r="BP7" s="72"/>
      <c r="BQ7" s="72"/>
      <c r="BR7" s="72"/>
      <c r="BS7" s="72"/>
      <c r="BT7" s="72"/>
      <c r="BU7" s="72"/>
      <c r="BV7" s="72"/>
      <c r="BW7" s="73"/>
    </row>
    <row r="8" spans="1:75" ht="17.100000000000001" customHeight="1" x14ac:dyDescent="0.15">
      <c r="D8" s="1"/>
      <c r="S8" s="136"/>
      <c r="T8" s="137"/>
      <c r="U8" s="137"/>
      <c r="V8" s="122" t="s">
        <v>103</v>
      </c>
      <c r="W8" s="122"/>
      <c r="X8" s="122"/>
      <c r="Y8" s="122"/>
      <c r="Z8" s="122"/>
      <c r="AA8" s="122"/>
      <c r="AB8" s="122"/>
      <c r="AC8" s="122"/>
      <c r="AD8" s="122"/>
      <c r="AE8" s="122"/>
      <c r="AF8" s="122"/>
      <c r="AG8" s="122"/>
      <c r="AH8" s="122"/>
      <c r="AI8" s="122"/>
      <c r="AJ8" s="122"/>
      <c r="AK8" s="122"/>
      <c r="AL8" s="122"/>
      <c r="AM8" s="11"/>
      <c r="AN8" s="13"/>
      <c r="AO8" s="13"/>
      <c r="AP8" s="13"/>
      <c r="AQ8" s="8"/>
      <c r="BC8" s="74"/>
      <c r="BD8" s="75"/>
      <c r="BE8" s="75"/>
      <c r="BF8" s="75"/>
      <c r="BG8" s="75"/>
      <c r="BH8" s="75"/>
      <c r="BI8" s="75"/>
      <c r="BJ8" s="75"/>
      <c r="BK8" s="75"/>
      <c r="BL8" s="75"/>
      <c r="BM8" s="75"/>
      <c r="BN8" s="75"/>
      <c r="BO8" s="75"/>
      <c r="BP8" s="75"/>
      <c r="BQ8" s="75"/>
      <c r="BR8" s="75"/>
      <c r="BS8" s="75"/>
      <c r="BT8" s="75"/>
      <c r="BU8" s="75"/>
      <c r="BV8" s="75"/>
      <c r="BW8" s="76"/>
    </row>
    <row r="9" spans="1:75" ht="17.100000000000001" customHeight="1" x14ac:dyDescent="0.15">
      <c r="D9" s="1"/>
      <c r="S9" s="138"/>
      <c r="T9" s="139"/>
      <c r="U9" s="139"/>
      <c r="V9" s="130" t="s">
        <v>104</v>
      </c>
      <c r="W9" s="130"/>
      <c r="X9" s="130"/>
      <c r="Y9" s="130"/>
      <c r="Z9" s="130"/>
      <c r="AA9" s="130"/>
      <c r="AB9" s="130"/>
      <c r="AC9" s="130"/>
      <c r="AD9" s="130"/>
      <c r="AE9" s="130"/>
      <c r="AF9" s="130"/>
      <c r="AG9" s="130"/>
      <c r="AH9" s="130"/>
      <c r="AI9" s="130"/>
      <c r="AJ9" s="130"/>
      <c r="AK9" s="130"/>
      <c r="AL9" s="130"/>
      <c r="AM9" s="11"/>
      <c r="AN9" s="13"/>
      <c r="AO9" s="13"/>
      <c r="AP9" s="13"/>
      <c r="AQ9" s="8"/>
      <c r="BC9" s="74"/>
      <c r="BD9" s="75"/>
      <c r="BE9" s="75"/>
      <c r="BF9" s="75"/>
      <c r="BG9" s="75"/>
      <c r="BH9" s="75"/>
      <c r="BI9" s="75"/>
      <c r="BJ9" s="75"/>
      <c r="BK9" s="75"/>
      <c r="BL9" s="75"/>
      <c r="BM9" s="75"/>
      <c r="BN9" s="75"/>
      <c r="BO9" s="75"/>
      <c r="BP9" s="75"/>
      <c r="BQ9" s="75"/>
      <c r="BR9" s="75"/>
      <c r="BS9" s="75"/>
      <c r="BT9" s="75"/>
      <c r="BU9" s="75"/>
      <c r="BV9" s="75"/>
      <c r="BW9" s="76"/>
    </row>
    <row r="10" spans="1:75" ht="17.100000000000001" customHeight="1" x14ac:dyDescent="0.15">
      <c r="D10" s="1"/>
      <c r="S10" s="140" t="s">
        <v>8</v>
      </c>
      <c r="T10" s="141"/>
      <c r="U10" s="141"/>
      <c r="V10" s="109" t="str">
        <f>IFERROR(VLOOKUP(21,'Ｑ１'!$C$2:$D$101,2,FALSE),"")</f>
        <v/>
      </c>
      <c r="W10" s="109"/>
      <c r="X10" s="109"/>
      <c r="Y10" s="109"/>
      <c r="Z10" s="109"/>
      <c r="AA10" s="109"/>
      <c r="AB10" s="109"/>
      <c r="AC10" s="109"/>
      <c r="AD10" s="109"/>
      <c r="AE10" s="109"/>
      <c r="AF10" s="109"/>
      <c r="AG10" s="109"/>
      <c r="AH10" s="109"/>
      <c r="AI10" s="109"/>
      <c r="AJ10" s="109"/>
      <c r="AK10" s="109"/>
      <c r="AL10" s="109"/>
      <c r="AM10" s="11"/>
      <c r="AN10" s="13"/>
      <c r="AO10" s="13"/>
      <c r="AP10" s="13"/>
      <c r="AQ10" s="8"/>
      <c r="BC10" s="74"/>
      <c r="BD10" s="75"/>
      <c r="BE10" s="75"/>
      <c r="BF10" s="75"/>
      <c r="BG10" s="75"/>
      <c r="BH10" s="75"/>
      <c r="BI10" s="75"/>
      <c r="BJ10" s="75"/>
      <c r="BK10" s="75"/>
      <c r="BL10" s="75"/>
      <c r="BM10" s="75"/>
      <c r="BN10" s="75"/>
      <c r="BO10" s="75"/>
      <c r="BP10" s="75"/>
      <c r="BQ10" s="75"/>
      <c r="BR10" s="75"/>
      <c r="BS10" s="75"/>
      <c r="BT10" s="75"/>
      <c r="BU10" s="75"/>
      <c r="BV10" s="75"/>
      <c r="BW10" s="76"/>
    </row>
    <row r="11" spans="1:75" ht="17.100000000000001" customHeight="1" x14ac:dyDescent="0.15">
      <c r="D11" s="1"/>
      <c r="S11" s="142"/>
      <c r="T11" s="143"/>
      <c r="U11" s="143"/>
      <c r="V11" s="122" t="str">
        <f>IFERROR(VLOOKUP(22,'Ｑ１'!$C$2:$D$101,2,FALSE),"")</f>
        <v/>
      </c>
      <c r="W11" s="122"/>
      <c r="X11" s="122"/>
      <c r="Y11" s="122"/>
      <c r="Z11" s="122"/>
      <c r="AA11" s="122"/>
      <c r="AB11" s="122"/>
      <c r="AC11" s="122"/>
      <c r="AD11" s="122"/>
      <c r="AE11" s="122"/>
      <c r="AF11" s="122"/>
      <c r="AG11" s="122"/>
      <c r="AH11" s="122"/>
      <c r="AI11" s="122"/>
      <c r="AJ11" s="122"/>
      <c r="AK11" s="122"/>
      <c r="AL11" s="122"/>
      <c r="AM11" s="11"/>
      <c r="AN11" s="13"/>
      <c r="AO11" s="13"/>
      <c r="AP11" s="13"/>
      <c r="AQ11" s="8"/>
      <c r="BC11" s="77"/>
      <c r="BD11" s="78"/>
      <c r="BE11" s="78"/>
      <c r="BF11" s="78"/>
      <c r="BG11" s="78"/>
      <c r="BH11" s="78"/>
      <c r="BI11" s="78"/>
      <c r="BJ11" s="78"/>
      <c r="BK11" s="78"/>
      <c r="BL11" s="78"/>
      <c r="BM11" s="78"/>
      <c r="BN11" s="78"/>
      <c r="BO11" s="78"/>
      <c r="BP11" s="78"/>
      <c r="BQ11" s="78"/>
      <c r="BR11" s="78"/>
      <c r="BS11" s="78"/>
      <c r="BT11" s="78"/>
      <c r="BU11" s="78"/>
      <c r="BV11" s="78"/>
      <c r="BW11" s="79"/>
    </row>
    <row r="12" spans="1:75" ht="17.100000000000001" customHeight="1" x14ac:dyDescent="0.15">
      <c r="D12" s="1"/>
      <c r="S12" s="144"/>
      <c r="T12" s="145"/>
      <c r="U12" s="145"/>
      <c r="V12" s="130" t="str">
        <f>IFERROR(VLOOKUP(23,'Ｑ１'!$C$2:$D$101,2,FALSE),"")</f>
        <v/>
      </c>
      <c r="W12" s="130"/>
      <c r="X12" s="130"/>
      <c r="Y12" s="130"/>
      <c r="Z12" s="130"/>
      <c r="AA12" s="130"/>
      <c r="AB12" s="130"/>
      <c r="AC12" s="130"/>
      <c r="AD12" s="130"/>
      <c r="AE12" s="130"/>
      <c r="AF12" s="130"/>
      <c r="AG12" s="130"/>
      <c r="AH12" s="130"/>
      <c r="AI12" s="130"/>
      <c r="AJ12" s="130"/>
      <c r="AK12" s="130"/>
      <c r="AL12" s="130"/>
      <c r="AM12" s="11"/>
      <c r="AN12" s="13"/>
      <c r="AO12" s="13"/>
      <c r="AP12" s="13"/>
      <c r="AQ12" s="8"/>
      <c r="BC12" s="77"/>
      <c r="BD12" s="78"/>
      <c r="BE12" s="78"/>
      <c r="BF12" s="78"/>
      <c r="BG12" s="78"/>
      <c r="BH12" s="78"/>
      <c r="BI12" s="78"/>
      <c r="BJ12" s="78"/>
      <c r="BK12" s="78"/>
      <c r="BL12" s="78"/>
      <c r="BM12" s="78"/>
      <c r="BN12" s="78"/>
      <c r="BO12" s="78"/>
      <c r="BP12" s="78"/>
      <c r="BQ12" s="78"/>
      <c r="BR12" s="78"/>
      <c r="BS12" s="78"/>
      <c r="BT12" s="78"/>
      <c r="BU12" s="78"/>
      <c r="BV12" s="78"/>
      <c r="BW12" s="79"/>
    </row>
    <row r="13" spans="1:75" ht="17.100000000000001" customHeight="1" x14ac:dyDescent="0.15">
      <c r="D13" s="1"/>
      <c r="S13" s="97" t="s">
        <v>58</v>
      </c>
      <c r="T13" s="98"/>
      <c r="U13" s="98"/>
      <c r="V13" s="109" t="str">
        <f>IFERROR(VLOOKUP(31,'Ｑ１'!$C$2:$D$101,2,FALSE),"")</f>
        <v/>
      </c>
      <c r="W13" s="109"/>
      <c r="X13" s="109"/>
      <c r="Y13" s="109"/>
      <c r="Z13" s="109"/>
      <c r="AA13" s="109"/>
      <c r="AB13" s="109"/>
      <c r="AC13" s="109"/>
      <c r="AD13" s="109"/>
      <c r="AE13" s="109"/>
      <c r="AF13" s="109"/>
      <c r="AG13" s="109"/>
      <c r="AH13" s="109"/>
      <c r="AI13" s="109"/>
      <c r="AJ13" s="109"/>
      <c r="AK13" s="109"/>
      <c r="AL13" s="109"/>
      <c r="AM13" s="11"/>
      <c r="AN13" s="13"/>
      <c r="AO13" s="13"/>
      <c r="AP13" s="13"/>
      <c r="AQ13" s="8"/>
      <c r="BC13" s="77"/>
      <c r="BD13" s="78"/>
      <c r="BE13" s="78"/>
      <c r="BF13" s="78"/>
      <c r="BG13" s="78"/>
      <c r="BH13" s="78"/>
      <c r="BI13" s="78"/>
      <c r="BJ13" s="78"/>
      <c r="BK13" s="78"/>
      <c r="BL13" s="78"/>
      <c r="BM13" s="78"/>
      <c r="BN13" s="78"/>
      <c r="BO13" s="78"/>
      <c r="BP13" s="78"/>
      <c r="BQ13" s="78"/>
      <c r="BR13" s="78"/>
      <c r="BS13" s="78"/>
      <c r="BT13" s="78"/>
      <c r="BU13" s="78"/>
      <c r="BV13" s="78"/>
      <c r="BW13" s="79"/>
    </row>
    <row r="14" spans="1:75" ht="17.100000000000001" customHeight="1" x14ac:dyDescent="0.15">
      <c r="D14" s="1"/>
      <c r="S14" s="99"/>
      <c r="T14" s="100"/>
      <c r="U14" s="100"/>
      <c r="V14" s="158" t="str">
        <f>IFERROR(VLOOKUP(32,'Ｑ１'!$C$2:$D$101,2,FALSE),"")</f>
        <v/>
      </c>
      <c r="W14" s="158"/>
      <c r="X14" s="158"/>
      <c r="Y14" s="158"/>
      <c r="Z14" s="158"/>
      <c r="AA14" s="158"/>
      <c r="AB14" s="158"/>
      <c r="AC14" s="158"/>
      <c r="AD14" s="158"/>
      <c r="AE14" s="158"/>
      <c r="AF14" s="158"/>
      <c r="AG14" s="158"/>
      <c r="AH14" s="158"/>
      <c r="AI14" s="158"/>
      <c r="AJ14" s="158"/>
      <c r="AK14" s="158"/>
      <c r="AL14" s="158"/>
      <c r="AM14" s="11"/>
      <c r="AN14" s="13"/>
      <c r="AO14" s="13"/>
      <c r="AP14" s="13"/>
      <c r="AQ14" s="8"/>
      <c r="BC14" s="77"/>
      <c r="BD14" s="78"/>
      <c r="BE14" s="78"/>
      <c r="BF14" s="78"/>
      <c r="BG14" s="78"/>
      <c r="BH14" s="78"/>
      <c r="BI14" s="78"/>
      <c r="BJ14" s="78"/>
      <c r="BK14" s="78"/>
      <c r="BL14" s="78"/>
      <c r="BM14" s="78"/>
      <c r="BN14" s="78"/>
      <c r="BO14" s="78"/>
      <c r="BP14" s="78"/>
      <c r="BQ14" s="78"/>
      <c r="BR14" s="78"/>
      <c r="BS14" s="78"/>
      <c r="BT14" s="78"/>
      <c r="BU14" s="78"/>
      <c r="BV14" s="78"/>
      <c r="BW14" s="79"/>
    </row>
    <row r="15" spans="1:75" ht="17.100000000000001" customHeight="1" x14ac:dyDescent="0.15">
      <c r="D15" s="1"/>
      <c r="S15" s="101"/>
      <c r="T15" s="102"/>
      <c r="U15" s="102"/>
      <c r="V15" s="149" t="str">
        <f>IFERROR(VLOOKUP(33,'Ｑ１'!$C$2:$D$101,2,FALSE),"")</f>
        <v/>
      </c>
      <c r="W15" s="149"/>
      <c r="X15" s="149"/>
      <c r="Y15" s="149"/>
      <c r="Z15" s="149"/>
      <c r="AA15" s="149"/>
      <c r="AB15" s="149"/>
      <c r="AC15" s="149"/>
      <c r="AD15" s="149"/>
      <c r="AE15" s="149"/>
      <c r="AF15" s="149"/>
      <c r="AG15" s="149"/>
      <c r="AH15" s="149"/>
      <c r="AI15" s="149"/>
      <c r="AJ15" s="149"/>
      <c r="AK15" s="149"/>
      <c r="AL15" s="149"/>
      <c r="AM15" s="11"/>
      <c r="AN15" s="13"/>
      <c r="AO15" s="13"/>
      <c r="AP15" s="13"/>
      <c r="AQ15" s="8"/>
      <c r="BC15" s="77"/>
      <c r="BD15" s="78"/>
      <c r="BE15" s="78"/>
      <c r="BF15" s="78"/>
      <c r="BG15" s="78"/>
      <c r="BH15" s="78"/>
      <c r="BI15" s="78"/>
      <c r="BJ15" s="78"/>
      <c r="BK15" s="78"/>
      <c r="BL15" s="78"/>
      <c r="BM15" s="78"/>
      <c r="BN15" s="78"/>
      <c r="BO15" s="78"/>
      <c r="BP15" s="78"/>
      <c r="BQ15" s="78"/>
      <c r="BR15" s="78"/>
      <c r="BS15" s="78"/>
      <c r="BT15" s="78"/>
      <c r="BU15" s="78"/>
      <c r="BV15" s="78"/>
      <c r="BW15" s="79"/>
    </row>
    <row r="16" spans="1:75" ht="17.100000000000001" customHeight="1" thickBot="1" x14ac:dyDescent="0.2">
      <c r="D16" s="1"/>
      <c r="S16" s="152" t="s">
        <v>9</v>
      </c>
      <c r="T16" s="153"/>
      <c r="U16" s="153"/>
      <c r="V16" s="109" t="str">
        <f>IFERROR(VLOOKUP(41,'Ｑ１'!$C$2:$D$101,2,FALSE),"")</f>
        <v/>
      </c>
      <c r="W16" s="109"/>
      <c r="X16" s="109"/>
      <c r="Y16" s="109"/>
      <c r="Z16" s="109"/>
      <c r="AA16" s="109"/>
      <c r="AB16" s="109"/>
      <c r="AC16" s="109"/>
      <c r="AD16" s="109"/>
      <c r="AE16" s="109"/>
      <c r="AF16" s="109"/>
      <c r="AG16" s="109"/>
      <c r="AH16" s="109"/>
      <c r="AI16" s="109"/>
      <c r="AJ16" s="109"/>
      <c r="AK16" s="109"/>
      <c r="AL16" s="109"/>
      <c r="AM16" s="11"/>
      <c r="AN16" s="13"/>
      <c r="AO16" s="13"/>
      <c r="AP16" s="13"/>
      <c r="AQ16" s="8"/>
      <c r="BC16" s="80"/>
      <c r="BD16" s="81"/>
      <c r="BE16" s="81"/>
      <c r="BF16" s="81"/>
      <c r="BG16" s="81"/>
      <c r="BH16" s="81"/>
      <c r="BI16" s="81"/>
      <c r="BJ16" s="81"/>
      <c r="BK16" s="81"/>
      <c r="BL16" s="81"/>
      <c r="BM16" s="81"/>
      <c r="BN16" s="81"/>
      <c r="BO16" s="81"/>
      <c r="BP16" s="81"/>
      <c r="BQ16" s="81"/>
      <c r="BR16" s="81"/>
      <c r="BS16" s="81"/>
      <c r="BT16" s="81"/>
      <c r="BU16" s="81"/>
      <c r="BV16" s="81"/>
      <c r="BW16" s="82"/>
    </row>
    <row r="17" spans="1:75" ht="17.100000000000001" customHeight="1" x14ac:dyDescent="0.15">
      <c r="D17" s="1"/>
      <c r="S17" s="154"/>
      <c r="T17" s="155"/>
      <c r="U17" s="155"/>
      <c r="V17" s="122" t="str">
        <f>IFERROR(VLOOKUP(42,'Ｑ１'!$C$2:$D$101,2,FALSE),"")</f>
        <v/>
      </c>
      <c r="W17" s="122"/>
      <c r="X17" s="122"/>
      <c r="Y17" s="122"/>
      <c r="Z17" s="122"/>
      <c r="AA17" s="122"/>
      <c r="AB17" s="122"/>
      <c r="AC17" s="122"/>
      <c r="AD17" s="122"/>
      <c r="AE17" s="122"/>
      <c r="AF17" s="122"/>
      <c r="AG17" s="122"/>
      <c r="AH17" s="122"/>
      <c r="AI17" s="122"/>
      <c r="AJ17" s="122"/>
      <c r="AK17" s="122"/>
      <c r="AL17" s="122"/>
      <c r="AM17" s="11"/>
      <c r="AN17" s="13"/>
      <c r="AO17" s="13"/>
      <c r="AP17" s="13"/>
      <c r="AQ17" s="12"/>
      <c r="AR17" s="10"/>
      <c r="AS17" s="10"/>
      <c r="AT17" s="10"/>
    </row>
    <row r="18" spans="1:75" ht="17.100000000000001" customHeight="1" x14ac:dyDescent="0.15">
      <c r="D18" s="1"/>
      <c r="S18" s="156"/>
      <c r="T18" s="157"/>
      <c r="U18" s="157"/>
      <c r="V18" s="130" t="str">
        <f>IFERROR(VLOOKUP(43,'Ｑ１'!$C$2:$D$101,2,FALSE),"")</f>
        <v/>
      </c>
      <c r="W18" s="130"/>
      <c r="X18" s="130"/>
      <c r="Y18" s="130"/>
      <c r="Z18" s="130"/>
      <c r="AA18" s="130"/>
      <c r="AB18" s="130"/>
      <c r="AC18" s="130"/>
      <c r="AD18" s="130"/>
      <c r="AE18" s="130"/>
      <c r="AF18" s="130"/>
      <c r="AG18" s="130"/>
      <c r="AH18" s="130"/>
      <c r="AI18" s="130"/>
      <c r="AJ18" s="130"/>
      <c r="AK18" s="130"/>
      <c r="AL18" s="130"/>
      <c r="AM18" s="45"/>
      <c r="AN18" s="127" t="s">
        <v>53</v>
      </c>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row>
    <row r="19" spans="1:75" ht="17.100000000000001" customHeight="1" x14ac:dyDescent="0.15">
      <c r="D19" s="1"/>
      <c r="AL19" s="10"/>
      <c r="AM19" s="15"/>
      <c r="AN19" s="148" t="s">
        <v>117</v>
      </c>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row>
    <row r="20" spans="1:75" ht="17.100000000000001" customHeight="1" x14ac:dyDescent="0.15">
      <c r="A20" s="128" t="s">
        <v>69</v>
      </c>
      <c r="B20" s="128"/>
      <c r="C20" s="128"/>
      <c r="D20" s="128"/>
      <c r="E20" s="128"/>
      <c r="F20" s="128"/>
      <c r="G20" s="128"/>
      <c r="H20" s="128"/>
      <c r="I20" s="128"/>
      <c r="J20" s="128"/>
      <c r="K20" s="128"/>
      <c r="L20" s="128"/>
      <c r="M20" s="128"/>
      <c r="N20" s="128"/>
      <c r="O20" s="128"/>
      <c r="P20" s="128"/>
      <c r="Q20" s="128"/>
      <c r="R20" s="128"/>
      <c r="S20" s="128"/>
      <c r="T20" s="129"/>
      <c r="U20" s="129"/>
      <c r="V20" s="129"/>
      <c r="W20" s="129"/>
      <c r="X20" s="129"/>
      <c r="Y20" s="129"/>
      <c r="Z20" s="129"/>
      <c r="AA20" s="129"/>
      <c r="AB20" s="129"/>
      <c r="AC20" s="129"/>
      <c r="AD20" s="129"/>
      <c r="AE20" s="129"/>
      <c r="AF20" s="129"/>
      <c r="AG20" s="129"/>
      <c r="AH20" s="129"/>
      <c r="AI20" s="129"/>
      <c r="AJ20" s="129"/>
      <c r="AK20" s="129"/>
      <c r="AL20" s="10"/>
      <c r="AM20" s="1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row>
    <row r="21" spans="1:75" ht="17.100000000000001" customHeight="1" x14ac:dyDescent="0.15">
      <c r="A21" s="131" t="s">
        <v>106</v>
      </c>
      <c r="B21" s="132"/>
      <c r="C21" s="132"/>
      <c r="D21" s="132"/>
      <c r="E21" s="132"/>
      <c r="F21" s="132"/>
      <c r="G21" s="132"/>
      <c r="H21" s="132"/>
      <c r="I21" s="132"/>
      <c r="J21" s="132"/>
      <c r="K21" s="132"/>
      <c r="L21" s="132"/>
      <c r="M21" s="132"/>
      <c r="N21" s="132"/>
      <c r="O21" s="132"/>
      <c r="P21" s="132"/>
      <c r="Q21" s="132"/>
      <c r="R21" s="132"/>
      <c r="S21" s="133"/>
      <c r="T21" s="115" t="s">
        <v>110</v>
      </c>
      <c r="U21" s="116"/>
      <c r="V21" s="116"/>
      <c r="W21" s="116"/>
      <c r="X21" s="116"/>
      <c r="Y21" s="116"/>
      <c r="Z21" s="116"/>
      <c r="AA21" s="116"/>
      <c r="AB21" s="116"/>
      <c r="AC21" s="116"/>
      <c r="AD21" s="116"/>
      <c r="AE21" s="116"/>
      <c r="AF21" s="116"/>
      <c r="AG21" s="116"/>
      <c r="AH21" s="116"/>
      <c r="AI21" s="116"/>
      <c r="AJ21" s="116"/>
      <c r="AK21" s="116"/>
      <c r="AL21" s="117"/>
      <c r="AM21" s="15"/>
      <c r="AN21" s="125" t="s">
        <v>118</v>
      </c>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row>
    <row r="22" spans="1:75" ht="17.100000000000001" customHeight="1" x14ac:dyDescent="0.15">
      <c r="A22" s="113" t="s">
        <v>107</v>
      </c>
      <c r="B22" s="114"/>
      <c r="C22" s="114"/>
      <c r="D22" s="114"/>
      <c r="E22" s="114"/>
      <c r="F22" s="114"/>
      <c r="G22" s="114"/>
      <c r="H22" s="114"/>
      <c r="I22" s="114"/>
      <c r="J22" s="114"/>
      <c r="K22" s="114"/>
      <c r="L22" s="114"/>
      <c r="M22" s="114"/>
      <c r="N22" s="114"/>
      <c r="O22" s="114"/>
      <c r="P22" s="114"/>
      <c r="Q22" s="114"/>
      <c r="R22" s="114"/>
      <c r="S22" s="114"/>
      <c r="T22" s="118" t="s">
        <v>111</v>
      </c>
      <c r="U22" s="119"/>
      <c r="V22" s="119"/>
      <c r="W22" s="119"/>
      <c r="X22" s="119"/>
      <c r="Y22" s="119"/>
      <c r="Z22" s="119"/>
      <c r="AA22" s="119"/>
      <c r="AB22" s="119"/>
      <c r="AC22" s="119"/>
      <c r="AD22" s="119"/>
      <c r="AE22" s="119"/>
      <c r="AF22" s="119"/>
      <c r="AG22" s="119"/>
      <c r="AH22" s="119"/>
      <c r="AI22" s="119"/>
      <c r="AJ22" s="119"/>
      <c r="AK22" s="119"/>
      <c r="AL22" s="120"/>
      <c r="AM22" s="1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row>
    <row r="23" spans="1:75" ht="17.100000000000001" customHeight="1" x14ac:dyDescent="0.15">
      <c r="A23" s="113" t="s">
        <v>105</v>
      </c>
      <c r="B23" s="114"/>
      <c r="C23" s="114"/>
      <c r="D23" s="114"/>
      <c r="E23" s="114"/>
      <c r="F23" s="114"/>
      <c r="G23" s="114"/>
      <c r="H23" s="114"/>
      <c r="I23" s="114"/>
      <c r="J23" s="114"/>
      <c r="K23" s="114"/>
      <c r="L23" s="114"/>
      <c r="M23" s="114"/>
      <c r="N23" s="114"/>
      <c r="O23" s="114"/>
      <c r="P23" s="114"/>
      <c r="Q23" s="114"/>
      <c r="R23" s="114"/>
      <c r="S23" s="114"/>
      <c r="T23" s="118" t="s">
        <v>112</v>
      </c>
      <c r="U23" s="119"/>
      <c r="V23" s="119"/>
      <c r="W23" s="119"/>
      <c r="X23" s="119"/>
      <c r="Y23" s="119"/>
      <c r="Z23" s="119"/>
      <c r="AA23" s="119"/>
      <c r="AB23" s="119"/>
      <c r="AC23" s="119"/>
      <c r="AD23" s="119"/>
      <c r="AE23" s="119"/>
      <c r="AF23" s="119"/>
      <c r="AG23" s="119"/>
      <c r="AH23" s="119"/>
      <c r="AI23" s="119"/>
      <c r="AJ23" s="119"/>
      <c r="AK23" s="119"/>
      <c r="AL23" s="120"/>
      <c r="AM23" s="15"/>
      <c r="AN23" s="125" t="s">
        <v>119</v>
      </c>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row>
    <row r="24" spans="1:75" ht="17.100000000000001" customHeight="1" x14ac:dyDescent="0.15">
      <c r="A24" s="113" t="s">
        <v>108</v>
      </c>
      <c r="B24" s="114"/>
      <c r="C24" s="114"/>
      <c r="D24" s="114"/>
      <c r="E24" s="114"/>
      <c r="F24" s="114"/>
      <c r="G24" s="114"/>
      <c r="H24" s="114"/>
      <c r="I24" s="114"/>
      <c r="J24" s="114"/>
      <c r="K24" s="114"/>
      <c r="L24" s="114"/>
      <c r="M24" s="114"/>
      <c r="N24" s="114"/>
      <c r="O24" s="114"/>
      <c r="P24" s="114"/>
      <c r="Q24" s="114"/>
      <c r="R24" s="114"/>
      <c r="S24" s="114"/>
      <c r="T24" s="118" t="s">
        <v>113</v>
      </c>
      <c r="U24" s="119"/>
      <c r="V24" s="119"/>
      <c r="W24" s="119"/>
      <c r="X24" s="119"/>
      <c r="Y24" s="119"/>
      <c r="Z24" s="119"/>
      <c r="AA24" s="119"/>
      <c r="AB24" s="119"/>
      <c r="AC24" s="119"/>
      <c r="AD24" s="119"/>
      <c r="AE24" s="119"/>
      <c r="AF24" s="119"/>
      <c r="AG24" s="119"/>
      <c r="AH24" s="119"/>
      <c r="AI24" s="119"/>
      <c r="AJ24" s="119"/>
      <c r="AK24" s="119"/>
      <c r="AL24" s="120"/>
      <c r="AM24" s="1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row>
    <row r="25" spans="1:75" ht="17.100000000000001" customHeight="1" x14ac:dyDescent="0.15">
      <c r="A25" s="110" t="s">
        <v>109</v>
      </c>
      <c r="B25" s="111"/>
      <c r="C25" s="111"/>
      <c r="D25" s="111"/>
      <c r="E25" s="111"/>
      <c r="F25" s="111"/>
      <c r="G25" s="111"/>
      <c r="H25" s="111"/>
      <c r="I25" s="111"/>
      <c r="J25" s="111"/>
      <c r="K25" s="111"/>
      <c r="L25" s="111"/>
      <c r="M25" s="111"/>
      <c r="N25" s="111"/>
      <c r="O25" s="111"/>
      <c r="P25" s="111"/>
      <c r="Q25" s="111"/>
      <c r="R25" s="111"/>
      <c r="S25" s="112"/>
      <c r="T25" s="106" t="str">
        <f>IFERROR(VLOOKUP(10,'Ｑ２'!$A$2:$B$101,2,FALSE),"")</f>
        <v/>
      </c>
      <c r="U25" s="107"/>
      <c r="V25" s="107"/>
      <c r="W25" s="107"/>
      <c r="X25" s="107"/>
      <c r="Y25" s="107"/>
      <c r="Z25" s="107"/>
      <c r="AA25" s="107"/>
      <c r="AB25" s="107"/>
      <c r="AC25" s="107"/>
      <c r="AD25" s="107"/>
      <c r="AE25" s="107"/>
      <c r="AF25" s="107"/>
      <c r="AG25" s="107"/>
      <c r="AH25" s="107"/>
      <c r="AI25" s="107"/>
      <c r="AJ25" s="107"/>
      <c r="AK25" s="107"/>
      <c r="AL25" s="108"/>
      <c r="AM25" s="15"/>
      <c r="AN25" s="125" t="s">
        <v>120</v>
      </c>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row>
    <row r="26" spans="1:75" ht="17.100000000000001" customHeight="1" x14ac:dyDescent="0.15">
      <c r="T26" s="9"/>
      <c r="U26" s="9"/>
      <c r="V26" s="9"/>
      <c r="W26" s="9"/>
      <c r="X26" s="9"/>
      <c r="Y26" s="9"/>
      <c r="Z26" s="9"/>
      <c r="AA26" s="9"/>
      <c r="AB26" s="9"/>
      <c r="AC26" s="9"/>
      <c r="AD26" s="9"/>
      <c r="AE26" s="9"/>
      <c r="AF26" s="9"/>
      <c r="AG26" s="9"/>
      <c r="AH26" s="9"/>
      <c r="AI26" s="9"/>
      <c r="AJ26" s="9"/>
      <c r="AK26" s="9"/>
      <c r="AL26" s="9"/>
      <c r="AM26" s="1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row>
    <row r="27" spans="1:75" ht="17.100000000000001" customHeight="1" x14ac:dyDescent="0.15">
      <c r="A27" s="105" t="s">
        <v>63</v>
      </c>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27"/>
      <c r="AM27" s="15"/>
      <c r="AN27" s="124" t="s">
        <v>121</v>
      </c>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row>
    <row r="28" spans="1:75" ht="17.100000000000001" customHeight="1" x14ac:dyDescent="0.15">
      <c r="S28" s="109" t="s">
        <v>114</v>
      </c>
      <c r="T28" s="109"/>
      <c r="U28" s="109"/>
      <c r="V28" s="109"/>
      <c r="W28" s="109"/>
      <c r="X28" s="109"/>
      <c r="Y28" s="109"/>
      <c r="Z28" s="109"/>
      <c r="AA28" s="109"/>
      <c r="AB28" s="109"/>
      <c r="AC28" s="109"/>
      <c r="AD28" s="109"/>
      <c r="AE28" s="109"/>
      <c r="AF28" s="109"/>
      <c r="AG28" s="109"/>
      <c r="AH28" s="109"/>
      <c r="AI28" s="109"/>
      <c r="AJ28" s="109"/>
      <c r="AK28" s="109"/>
      <c r="AL28" s="109"/>
      <c r="AM28" s="15"/>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row>
    <row r="29" spans="1:75" ht="17.100000000000001" customHeight="1" x14ac:dyDescent="0.15">
      <c r="S29" s="122" t="str">
        <f>IFERROR(VLOOKUP(2,'Ｑ３'!$B$2:$C$101,2,FALSE),"")</f>
        <v/>
      </c>
      <c r="T29" s="122"/>
      <c r="U29" s="122"/>
      <c r="V29" s="122"/>
      <c r="W29" s="122"/>
      <c r="X29" s="122"/>
      <c r="Y29" s="122"/>
      <c r="Z29" s="122"/>
      <c r="AA29" s="122"/>
      <c r="AB29" s="122"/>
      <c r="AC29" s="122"/>
      <c r="AD29" s="122"/>
      <c r="AE29" s="122"/>
      <c r="AF29" s="122"/>
      <c r="AG29" s="122"/>
      <c r="AH29" s="122"/>
      <c r="AI29" s="122"/>
      <c r="AJ29" s="122"/>
      <c r="AK29" s="122"/>
      <c r="AL29" s="122"/>
      <c r="AM29" s="15"/>
      <c r="AN29" s="125" t="s">
        <v>125</v>
      </c>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row>
    <row r="30" spans="1:75" ht="17.100000000000001" customHeight="1" x14ac:dyDescent="0.15">
      <c r="S30" s="122" t="str">
        <f>IFERROR(VLOOKUP(3,'Ｑ３'!$B$2:$C$101,2,FALSE),"")</f>
        <v/>
      </c>
      <c r="T30" s="122"/>
      <c r="U30" s="122"/>
      <c r="V30" s="122"/>
      <c r="W30" s="122"/>
      <c r="X30" s="122"/>
      <c r="Y30" s="122"/>
      <c r="Z30" s="122"/>
      <c r="AA30" s="122"/>
      <c r="AB30" s="122"/>
      <c r="AC30" s="122"/>
      <c r="AD30" s="122"/>
      <c r="AE30" s="122"/>
      <c r="AF30" s="122"/>
      <c r="AG30" s="122"/>
      <c r="AH30" s="122"/>
      <c r="AI30" s="122"/>
      <c r="AJ30" s="122"/>
      <c r="AK30" s="122"/>
      <c r="AL30" s="122"/>
      <c r="AM30" s="1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row>
    <row r="31" spans="1:75" ht="17.100000000000001" customHeight="1" x14ac:dyDescent="0.15">
      <c r="S31" s="158" t="str">
        <f>IFERROR(VLOOKUP(4,'Ｑ３'!$B$2:$C$101,2,FALSE),"")</f>
        <v/>
      </c>
      <c r="T31" s="158"/>
      <c r="U31" s="158"/>
      <c r="V31" s="158"/>
      <c r="W31" s="158"/>
      <c r="X31" s="158"/>
      <c r="Y31" s="158"/>
      <c r="Z31" s="158"/>
      <c r="AA31" s="158"/>
      <c r="AB31" s="158"/>
      <c r="AC31" s="158"/>
      <c r="AD31" s="158"/>
      <c r="AE31" s="158"/>
      <c r="AF31" s="158"/>
      <c r="AG31" s="158"/>
      <c r="AH31" s="158"/>
      <c r="AI31" s="158"/>
      <c r="AJ31" s="158"/>
      <c r="AK31" s="158"/>
      <c r="AL31" s="158"/>
      <c r="AM31" s="15"/>
      <c r="AN31" s="124" t="s">
        <v>122</v>
      </c>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row>
    <row r="32" spans="1:75" ht="17.100000000000001" customHeight="1" x14ac:dyDescent="0.15">
      <c r="S32" s="159" t="str">
        <f>IFERROR(VLOOKUP(5,'Ｑ３'!$B$2:$C$101,2,FALSE),"")</f>
        <v/>
      </c>
      <c r="T32" s="159"/>
      <c r="U32" s="159"/>
      <c r="V32" s="159"/>
      <c r="W32" s="159"/>
      <c r="X32" s="159"/>
      <c r="Y32" s="159"/>
      <c r="Z32" s="159"/>
      <c r="AA32" s="159"/>
      <c r="AB32" s="159"/>
      <c r="AC32" s="159"/>
      <c r="AD32" s="159"/>
      <c r="AE32" s="159"/>
      <c r="AF32" s="159"/>
      <c r="AG32" s="159"/>
      <c r="AH32" s="159"/>
      <c r="AI32" s="159"/>
      <c r="AJ32" s="159"/>
      <c r="AK32" s="159"/>
      <c r="AL32" s="159"/>
      <c r="AM32" s="15"/>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row>
    <row r="33" spans="1:75" ht="17.100000000000001" customHeight="1" x14ac:dyDescent="0.15">
      <c r="S33" s="122" t="str">
        <f>IFERROR(VLOOKUP(6,'Ｑ３'!$B$2:$C$101,2,FALSE),"")</f>
        <v/>
      </c>
      <c r="T33" s="122"/>
      <c r="U33" s="122"/>
      <c r="V33" s="122"/>
      <c r="W33" s="122"/>
      <c r="X33" s="122"/>
      <c r="Y33" s="122"/>
      <c r="Z33" s="122"/>
      <c r="AA33" s="122"/>
      <c r="AB33" s="122"/>
      <c r="AC33" s="122"/>
      <c r="AD33" s="122"/>
      <c r="AE33" s="122"/>
      <c r="AF33" s="122"/>
      <c r="AG33" s="122"/>
      <c r="AH33" s="122"/>
      <c r="AI33" s="122"/>
      <c r="AJ33" s="122"/>
      <c r="AK33" s="122"/>
      <c r="AL33" s="122"/>
      <c r="AM33" s="15"/>
      <c r="AN33" s="125" t="s">
        <v>126</v>
      </c>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S33" s="125"/>
      <c r="BT33" s="125"/>
      <c r="BU33" s="125"/>
      <c r="BV33" s="125"/>
      <c r="BW33" s="125"/>
    </row>
    <row r="34" spans="1:75" ht="17.100000000000001" customHeight="1" x14ac:dyDescent="0.15">
      <c r="S34" s="122" t="str">
        <f>IFERROR(VLOOKUP(7,'Ｑ３'!$B$2:$C$101,2,FALSE),"")</f>
        <v/>
      </c>
      <c r="T34" s="122"/>
      <c r="U34" s="122"/>
      <c r="V34" s="122"/>
      <c r="W34" s="122"/>
      <c r="X34" s="122"/>
      <c r="Y34" s="122"/>
      <c r="Z34" s="122"/>
      <c r="AA34" s="122"/>
      <c r="AB34" s="122"/>
      <c r="AC34" s="122"/>
      <c r="AD34" s="122"/>
      <c r="AE34" s="122"/>
      <c r="AF34" s="122"/>
      <c r="AG34" s="122"/>
      <c r="AH34" s="122"/>
      <c r="AI34" s="122"/>
      <c r="AJ34" s="122"/>
      <c r="AK34" s="122"/>
      <c r="AL34" s="122"/>
      <c r="AM34" s="1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row>
    <row r="35" spans="1:75" ht="17.100000000000001" customHeight="1" x14ac:dyDescent="0.15">
      <c r="S35" s="122" t="str">
        <f>IFERROR(VLOOKUP(8,'Ｑ３'!$B$2:$C$101,2,FALSE),"")</f>
        <v/>
      </c>
      <c r="T35" s="122"/>
      <c r="U35" s="122"/>
      <c r="V35" s="122"/>
      <c r="W35" s="122"/>
      <c r="X35" s="122"/>
      <c r="Y35" s="122"/>
      <c r="Z35" s="122"/>
      <c r="AA35" s="122"/>
      <c r="AB35" s="122"/>
      <c r="AC35" s="122"/>
      <c r="AD35" s="122"/>
      <c r="AE35" s="122"/>
      <c r="AF35" s="122"/>
      <c r="AG35" s="122"/>
      <c r="AH35" s="122"/>
      <c r="AI35" s="122"/>
      <c r="AJ35" s="122"/>
      <c r="AK35" s="122"/>
      <c r="AL35" s="122"/>
      <c r="AM35" s="15"/>
      <c r="AN35" s="124" t="s">
        <v>123</v>
      </c>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row>
    <row r="36" spans="1:75" ht="17.100000000000001" customHeight="1" x14ac:dyDescent="0.15">
      <c r="S36" s="122" t="str">
        <f>IFERROR(VLOOKUP(9,'Ｑ３'!$B$2:$C$101,2,FALSE),"")</f>
        <v/>
      </c>
      <c r="T36" s="122"/>
      <c r="U36" s="122"/>
      <c r="V36" s="122"/>
      <c r="W36" s="122"/>
      <c r="X36" s="122"/>
      <c r="Y36" s="122"/>
      <c r="Z36" s="122"/>
      <c r="AA36" s="122"/>
      <c r="AB36" s="122"/>
      <c r="AC36" s="122"/>
      <c r="AD36" s="122"/>
      <c r="AE36" s="122"/>
      <c r="AF36" s="122"/>
      <c r="AG36" s="122"/>
      <c r="AH36" s="122"/>
      <c r="AI36" s="122"/>
      <c r="AJ36" s="122"/>
      <c r="AK36" s="122"/>
      <c r="AL36" s="122"/>
      <c r="AM36" s="15"/>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row>
    <row r="37" spans="1:75" ht="17.100000000000001" customHeight="1" x14ac:dyDescent="0.15">
      <c r="S37" s="130" t="str">
        <f>IFERROR(VLOOKUP(10,'Ｑ３'!$B$2:$C$101,2,FALSE),"")</f>
        <v/>
      </c>
      <c r="T37" s="130"/>
      <c r="U37" s="130"/>
      <c r="V37" s="130"/>
      <c r="W37" s="130"/>
      <c r="X37" s="130"/>
      <c r="Y37" s="130"/>
      <c r="Z37" s="130"/>
      <c r="AA37" s="130"/>
      <c r="AB37" s="130"/>
      <c r="AC37" s="130"/>
      <c r="AD37" s="130"/>
      <c r="AE37" s="130"/>
      <c r="AF37" s="130"/>
      <c r="AG37" s="130"/>
      <c r="AH37" s="130"/>
      <c r="AI37" s="130"/>
      <c r="AJ37" s="130"/>
      <c r="AK37" s="130"/>
      <c r="AL37" s="130"/>
      <c r="AM37" s="15"/>
      <c r="AN37" s="125" t="s">
        <v>127</v>
      </c>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row>
    <row r="38" spans="1:75" ht="17.100000000000001" customHeight="1" x14ac:dyDescent="0.15">
      <c r="AL38" s="10"/>
      <c r="AM38" s="15"/>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126"/>
      <c r="BW38" s="126"/>
    </row>
    <row r="39" spans="1:75" ht="10.5" customHeight="1" x14ac:dyDescent="0.15">
      <c r="AM39" s="10"/>
      <c r="AN39" s="10"/>
      <c r="AO39" s="10"/>
      <c r="AP39" s="10"/>
      <c r="AQ39" s="10"/>
      <c r="AR39" s="10"/>
      <c r="AS39" s="10"/>
      <c r="AT39" s="10"/>
      <c r="AU39" s="10"/>
      <c r="AV39" s="10"/>
      <c r="AW39" s="10"/>
      <c r="AX39" s="10"/>
      <c r="AY39" s="10"/>
      <c r="AZ39" s="10"/>
      <c r="BA39" s="10"/>
      <c r="BB39" s="10"/>
      <c r="BC39" s="14"/>
      <c r="BD39" s="14"/>
      <c r="BE39" s="14"/>
      <c r="BF39" s="14"/>
      <c r="BG39" s="14"/>
      <c r="BH39" s="14"/>
      <c r="BI39" s="14"/>
      <c r="BJ39" s="14"/>
      <c r="BK39" s="14"/>
      <c r="BL39" s="14"/>
      <c r="BM39" s="14"/>
      <c r="BN39" s="14"/>
      <c r="BO39" s="14"/>
      <c r="BP39" s="14"/>
      <c r="BQ39" s="14"/>
      <c r="BR39" s="14"/>
      <c r="BS39" s="14"/>
      <c r="BT39" s="14"/>
      <c r="BU39" s="14"/>
      <c r="BV39" s="14"/>
      <c r="BW39" s="14"/>
    </row>
    <row r="40" spans="1:75" ht="17.100000000000001" customHeight="1" x14ac:dyDescent="0.15">
      <c r="A40" s="151" t="s">
        <v>34</v>
      </c>
      <c r="B40" s="151"/>
      <c r="C40" s="151"/>
      <c r="D40" s="151"/>
      <c r="E40" s="151"/>
      <c r="F40" s="151"/>
      <c r="G40" s="151"/>
      <c r="H40" s="151"/>
      <c r="I40" s="151"/>
      <c r="J40" s="151"/>
      <c r="K40" s="151"/>
      <c r="L40" s="151"/>
      <c r="M40" s="151"/>
      <c r="N40" s="151"/>
      <c r="O40" s="151"/>
      <c r="P40" s="151"/>
      <c r="Q40" s="151"/>
      <c r="R40" s="151"/>
      <c r="S40" s="123" t="s">
        <v>55</v>
      </c>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row>
    <row r="41" spans="1:75" ht="17.100000000000001" customHeight="1" x14ac:dyDescent="0.15">
      <c r="AI41" s="121" t="s">
        <v>115</v>
      </c>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row>
    <row r="42" spans="1:75" ht="17.100000000000001" customHeight="1" x14ac:dyDescent="0.15">
      <c r="AI42" s="104" t="s">
        <v>116</v>
      </c>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row>
    <row r="43" spans="1:75" ht="17.100000000000001" customHeight="1" x14ac:dyDescent="0.15">
      <c r="AI43" s="104" t="str">
        <f>IFERROR(VLOOKUP(3,'Ｑ５'!$B$2:$C$101,2,FALSE),"")</f>
        <v/>
      </c>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row>
    <row r="44" spans="1:75" ht="17.100000000000001" customHeight="1" x14ac:dyDescent="0.15">
      <c r="AI44" s="104" t="str">
        <f>IFERROR(VLOOKUP(4,'Ｑ５'!$B$2:$C$101,2,FALSE),"")</f>
        <v/>
      </c>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row>
    <row r="45" spans="1:75" ht="17.100000000000001" customHeight="1" x14ac:dyDescent="0.15">
      <c r="AI45" s="104" t="str">
        <f>IFERROR(VLOOKUP(5,'Ｑ５'!$B$2:$C$101,2,FALSE),"")</f>
        <v/>
      </c>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row>
    <row r="46" spans="1:75" ht="17.100000000000001" customHeight="1" x14ac:dyDescent="0.15">
      <c r="AI46" s="104" t="str">
        <f>IFERROR(VLOOKUP(6,'Ｑ５'!$B$2:$C$101,2,FALSE),"")</f>
        <v/>
      </c>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row>
    <row r="47" spans="1:75" ht="17.100000000000001" customHeight="1" x14ac:dyDescent="0.15">
      <c r="AI47" s="104" t="str">
        <f>IFERROR(VLOOKUP(7,'Ｑ５'!$B$2:$C$101,2,FALSE),"")</f>
        <v/>
      </c>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row>
    <row r="48" spans="1:75" ht="17.100000000000001" customHeight="1" x14ac:dyDescent="0.15">
      <c r="AI48" s="104" t="str">
        <f>IFERROR(VLOOKUP(8,'Ｑ５'!$B$2:$C$101,2,FALSE),"")</f>
        <v/>
      </c>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row>
    <row r="49" spans="35:75" ht="17.100000000000001" customHeight="1" x14ac:dyDescent="0.15">
      <c r="AI49" s="104" t="str">
        <f>IFERROR(VLOOKUP(9,'Ｑ５'!$B$2:$C$101,2,FALSE),"")</f>
        <v/>
      </c>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row>
    <row r="50" spans="35:75" ht="17.100000000000001" customHeight="1" x14ac:dyDescent="0.15">
      <c r="AI50" s="103" t="str">
        <f>IFERROR(VLOOKUP(10,'Ｑ５'!$B$2:$C$101,2,FALSE),"")</f>
        <v/>
      </c>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c r="BR50" s="103"/>
      <c r="BS50" s="103"/>
      <c r="BT50" s="103"/>
      <c r="BU50" s="103"/>
      <c r="BV50" s="103"/>
      <c r="BW50" s="103"/>
    </row>
    <row r="51" spans="35:75" ht="9.75" customHeight="1" x14ac:dyDescent="0.15">
      <c r="BC51" s="46"/>
      <c r="BD51" s="46"/>
      <c r="BE51" s="46"/>
      <c r="BF51" s="46"/>
      <c r="BG51" s="46"/>
      <c r="BH51" s="46"/>
      <c r="BI51" s="46"/>
      <c r="BJ51" s="46"/>
      <c r="BK51" s="46"/>
      <c r="BL51" s="46"/>
      <c r="BM51" s="46"/>
      <c r="BN51" s="46"/>
      <c r="BO51" s="46"/>
      <c r="BP51" s="46"/>
      <c r="BQ51" s="46"/>
      <c r="BR51" s="46"/>
      <c r="BS51" s="46"/>
      <c r="BT51" s="46"/>
      <c r="BU51" s="46"/>
      <c r="BV51" s="46"/>
      <c r="BW51" s="46"/>
    </row>
    <row r="53" spans="35:75" ht="13.5" customHeight="1" x14ac:dyDescent="0.15"/>
    <row r="54" spans="35:75" ht="13.5" customHeight="1" x14ac:dyDescent="0.15"/>
    <row r="55" spans="35:75" ht="13.5" customHeight="1" x14ac:dyDescent="0.15"/>
    <row r="56" spans="35:75" ht="13.5" customHeight="1" x14ac:dyDescent="0.15"/>
  </sheetData>
  <mergeCells count="78">
    <mergeCell ref="A40:R40"/>
    <mergeCell ref="S37:AL37"/>
    <mergeCell ref="S16:U18"/>
    <mergeCell ref="V7:AL7"/>
    <mergeCell ref="V8:AL8"/>
    <mergeCell ref="V9:AL9"/>
    <mergeCell ref="V10:AL10"/>
    <mergeCell ref="V11:AL11"/>
    <mergeCell ref="V12:AL12"/>
    <mergeCell ref="V13:AL13"/>
    <mergeCell ref="V14:AL14"/>
    <mergeCell ref="S34:AL34"/>
    <mergeCell ref="S29:AL29"/>
    <mergeCell ref="S30:AL30"/>
    <mergeCell ref="S31:AL31"/>
    <mergeCell ref="S32:AL32"/>
    <mergeCell ref="AN23:BW24"/>
    <mergeCell ref="AN25:BW26"/>
    <mergeCell ref="AN27:BW28"/>
    <mergeCell ref="AN29:BW30"/>
    <mergeCell ref="AN31:BW32"/>
    <mergeCell ref="AN18:BW18"/>
    <mergeCell ref="S6:AK6"/>
    <mergeCell ref="V18:AL18"/>
    <mergeCell ref="A21:S21"/>
    <mergeCell ref="A22:S22"/>
    <mergeCell ref="S7:U9"/>
    <mergeCell ref="S10:U12"/>
    <mergeCell ref="BC6:BW6"/>
    <mergeCell ref="A6:R6"/>
    <mergeCell ref="AN19:BW20"/>
    <mergeCell ref="AN21:BW22"/>
    <mergeCell ref="V15:AL15"/>
    <mergeCell ref="V16:AL16"/>
    <mergeCell ref="V17:AL17"/>
    <mergeCell ref="A20:AK20"/>
    <mergeCell ref="AN6:BA6"/>
    <mergeCell ref="AI45:BW45"/>
    <mergeCell ref="T21:AL21"/>
    <mergeCell ref="T22:AL22"/>
    <mergeCell ref="T23:AL23"/>
    <mergeCell ref="T24:AL24"/>
    <mergeCell ref="AI41:BW41"/>
    <mergeCell ref="AI42:BW42"/>
    <mergeCell ref="AI43:BW43"/>
    <mergeCell ref="AI44:BW44"/>
    <mergeCell ref="S33:AL33"/>
    <mergeCell ref="S40:BA40"/>
    <mergeCell ref="AN35:BW36"/>
    <mergeCell ref="AN37:BW38"/>
    <mergeCell ref="S35:AL35"/>
    <mergeCell ref="S36:AL36"/>
    <mergeCell ref="AN33:BW34"/>
    <mergeCell ref="A27:AK27"/>
    <mergeCell ref="T25:AL25"/>
    <mergeCell ref="S28:AL28"/>
    <mergeCell ref="A25:S25"/>
    <mergeCell ref="A23:S23"/>
    <mergeCell ref="A24:S24"/>
    <mergeCell ref="AI50:BW50"/>
    <mergeCell ref="AI49:BW49"/>
    <mergeCell ref="AI48:BW48"/>
    <mergeCell ref="AI47:BW47"/>
    <mergeCell ref="AI46:BW46"/>
    <mergeCell ref="BC7:BW16"/>
    <mergeCell ref="BG1:BU2"/>
    <mergeCell ref="E4:M4"/>
    <mergeCell ref="N4:Q4"/>
    <mergeCell ref="R4:AN4"/>
    <mergeCell ref="AO4:AR4"/>
    <mergeCell ref="BK4:BN4"/>
    <mergeCell ref="BO4:BQ4"/>
    <mergeCell ref="BR4:BT4"/>
    <mergeCell ref="BU4:BW4"/>
    <mergeCell ref="AS4:BJ4"/>
    <mergeCell ref="A1:AB2"/>
    <mergeCell ref="A4:D4"/>
    <mergeCell ref="S13:U15"/>
  </mergeCells>
  <phoneticPr fontId="1"/>
  <conditionalFormatting sqref="A21:A25 T21:T25">
    <cfRule type="containsText" dxfId="13" priority="2" operator="containsText" text="#N/A">
      <formula>NOT(ISERROR(SEARCH("#N/A",A21)))</formula>
    </cfRule>
  </conditionalFormatting>
  <conditionalFormatting sqref="T21">
    <cfRule type="cellIs" dxfId="12" priority="1" operator="equal">
      <formula>#N/A</formula>
    </cfRule>
  </conditionalFormatting>
  <printOptions horizontalCentered="1"/>
  <pageMargins left="0.59055118110236227" right="0.59055118110236227" top="0.59055118110236227" bottom="0.39370078740157483" header="0.31496062992125984" footer="0.31496062992125984"/>
  <pageSetup paperSize="9" scale="69" fitToWidth="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2"/>
  <sheetViews>
    <sheetView showGridLines="0" showZeros="0" zoomScaleNormal="100" workbookViewId="0">
      <pane ySplit="1" topLeftCell="A2" activePane="bottomLeft" state="frozen"/>
      <selection pane="bottomLeft" activeCell="D2" sqref="D2"/>
    </sheetView>
  </sheetViews>
  <sheetFormatPr defaultRowHeight="13.5" x14ac:dyDescent="0.15"/>
  <cols>
    <col min="1" max="2" width="4.625" style="7" customWidth="1"/>
    <col min="3" max="3" width="12.25" style="3" hidden="1" customWidth="1"/>
    <col min="4" max="4" width="96.5" style="3" customWidth="1"/>
    <col min="5" max="16384" width="9" style="3"/>
  </cols>
  <sheetData>
    <row r="1" spans="1:4" ht="18" customHeight="1" thickTop="1" x14ac:dyDescent="0.15">
      <c r="A1" s="21" t="s">
        <v>20</v>
      </c>
      <c r="B1" s="22" t="s">
        <v>23</v>
      </c>
      <c r="C1" s="23" t="s">
        <v>27</v>
      </c>
      <c r="D1" s="24" t="s">
        <v>25</v>
      </c>
    </row>
    <row r="2" spans="1:4" ht="18" customHeight="1" x14ac:dyDescent="0.15">
      <c r="A2" s="18">
        <f>+入力様式!B12</f>
        <v>1</v>
      </c>
      <c r="B2" s="20"/>
      <c r="C2" s="19">
        <f>A2*10+B2</f>
        <v>10</v>
      </c>
      <c r="D2" s="2" t="str">
        <f>+入力様式!C12</f>
        <v>橋作りの事をくわしく１つ１つ教えてもらったこと。クレーン車のそうさのレバーについて１つ１つていねいに「ここを動かすものだよ。」と教えてもらったから。</v>
      </c>
    </row>
    <row r="3" spans="1:4" ht="18" customHeight="1" x14ac:dyDescent="0.15">
      <c r="A3" s="18">
        <f>+入力様式!B13</f>
        <v>1</v>
      </c>
      <c r="B3" s="20"/>
      <c r="C3" s="19">
        <f t="shared" ref="C3:C49" si="0">A3*10+B3</f>
        <v>10</v>
      </c>
      <c r="D3" s="2" t="str">
        <f>+入力様式!C13</f>
        <v>とても貴重な体験ができたから。</v>
      </c>
    </row>
    <row r="4" spans="1:4" ht="18" customHeight="1" x14ac:dyDescent="0.15">
      <c r="A4" s="18">
        <f>+入力様式!B14</f>
        <v>1</v>
      </c>
      <c r="B4" s="20"/>
      <c r="C4" s="19">
        <f t="shared" si="0"/>
        <v>10</v>
      </c>
      <c r="D4" s="2" t="str">
        <f>+入力様式!C14</f>
        <v>いつもは体験できなかったことをできたのでとても良かった。</v>
      </c>
    </row>
    <row r="5" spans="1:4" ht="18" customHeight="1" x14ac:dyDescent="0.15">
      <c r="A5" s="18">
        <f>+入力様式!B15</f>
        <v>2</v>
      </c>
      <c r="B5" s="20"/>
      <c r="C5" s="19">
        <f t="shared" si="0"/>
        <v>20</v>
      </c>
      <c r="D5" s="2" t="str">
        <f>+入力様式!C15</f>
        <v>１９ｍ上に上がったから。</v>
      </c>
    </row>
    <row r="6" spans="1:4" ht="18" customHeight="1" x14ac:dyDescent="0.15">
      <c r="A6" s="18">
        <f>+入力様式!B16</f>
        <v>2</v>
      </c>
      <c r="B6" s="20"/>
      <c r="C6" s="19">
        <f t="shared" si="0"/>
        <v>20</v>
      </c>
      <c r="D6" s="2" t="str">
        <f>+入力様式!C16</f>
        <v>とても貴重な事を体験できた。</v>
      </c>
    </row>
    <row r="7" spans="1:4" ht="18" customHeight="1" x14ac:dyDescent="0.15">
      <c r="A7" s="18">
        <f>+入力様式!B17</f>
        <v>3</v>
      </c>
      <c r="B7" s="20"/>
      <c r="C7" s="19">
        <f t="shared" si="0"/>
        <v>30</v>
      </c>
      <c r="D7" s="2">
        <f>+入力様式!C17</f>
        <v>0</v>
      </c>
    </row>
    <row r="8" spans="1:4" ht="18" customHeight="1" x14ac:dyDescent="0.15">
      <c r="A8" s="18">
        <f>+入力様式!B18</f>
        <v>1</v>
      </c>
      <c r="B8" s="20"/>
      <c r="C8" s="19">
        <f t="shared" si="0"/>
        <v>10</v>
      </c>
      <c r="D8" s="2" t="str">
        <f>+入力様式!C18</f>
        <v>クレーン車や高所作業車に初めてのれてよかった。</v>
      </c>
    </row>
    <row r="9" spans="1:4" ht="18" customHeight="1" x14ac:dyDescent="0.15">
      <c r="A9" s="18">
        <f>+入力様式!B19</f>
        <v>1</v>
      </c>
      <c r="B9" s="20"/>
      <c r="C9" s="19">
        <f t="shared" si="0"/>
        <v>10</v>
      </c>
      <c r="D9" s="2" t="str">
        <f>+入力様式!C19</f>
        <v>初めての説明が分りやすかった。</v>
      </c>
    </row>
    <row r="10" spans="1:4" ht="18" customHeight="1" x14ac:dyDescent="0.15">
      <c r="A10" s="18">
        <f>+入力様式!B20</f>
        <v>1</v>
      </c>
      <c r="B10" s="20"/>
      <c r="C10" s="19">
        <f t="shared" si="0"/>
        <v>10</v>
      </c>
      <c r="D10" s="2" t="str">
        <f>+入力様式!C20</f>
        <v>絵をかくということがとてもよかったと思います。</v>
      </c>
    </row>
    <row r="11" spans="1:4" ht="18" customHeight="1" x14ac:dyDescent="0.15">
      <c r="A11" s="18">
        <f>+入力様式!B21</f>
        <v>1</v>
      </c>
      <c r="B11" s="20"/>
      <c r="C11" s="19">
        <f t="shared" si="0"/>
        <v>10</v>
      </c>
      <c r="D11" s="2" t="str">
        <f>+入力様式!C21</f>
        <v>分りやすく話してくださった。手と物でくわしくしてくださった。</v>
      </c>
    </row>
    <row r="12" spans="1:4" ht="18" customHeight="1" x14ac:dyDescent="0.15">
      <c r="A12" s="18">
        <f>+入力様式!B22</f>
        <v>0</v>
      </c>
      <c r="B12" s="20"/>
      <c r="C12" s="19">
        <f t="shared" si="0"/>
        <v>0</v>
      </c>
      <c r="D12" s="2">
        <f>+入力様式!C22</f>
        <v>0</v>
      </c>
    </row>
    <row r="13" spans="1:4" ht="18" customHeight="1" x14ac:dyDescent="0.15">
      <c r="A13" s="18">
        <f>+入力様式!B23</f>
        <v>0</v>
      </c>
      <c r="B13" s="20"/>
      <c r="C13" s="19">
        <f t="shared" si="0"/>
        <v>0</v>
      </c>
      <c r="D13" s="2">
        <f>+入力様式!C23</f>
        <v>0</v>
      </c>
    </row>
    <row r="14" spans="1:4" ht="18" customHeight="1" x14ac:dyDescent="0.15">
      <c r="A14" s="18">
        <f>+入力様式!B24</f>
        <v>0</v>
      </c>
      <c r="B14" s="20"/>
      <c r="C14" s="19">
        <f t="shared" si="0"/>
        <v>0</v>
      </c>
      <c r="D14" s="2">
        <f>+入力様式!C24</f>
        <v>0</v>
      </c>
    </row>
    <row r="15" spans="1:4" ht="18" customHeight="1" x14ac:dyDescent="0.15">
      <c r="A15" s="18">
        <f>+入力様式!B25</f>
        <v>0</v>
      </c>
      <c r="B15" s="20"/>
      <c r="C15" s="19">
        <f t="shared" si="0"/>
        <v>0</v>
      </c>
      <c r="D15" s="2">
        <f>+入力様式!C25</f>
        <v>0</v>
      </c>
    </row>
    <row r="16" spans="1:4" ht="18" customHeight="1" x14ac:dyDescent="0.15">
      <c r="A16" s="18">
        <f>+入力様式!B26</f>
        <v>0</v>
      </c>
      <c r="B16" s="20"/>
      <c r="C16" s="19">
        <f t="shared" si="0"/>
        <v>0</v>
      </c>
      <c r="D16" s="2">
        <f>+入力様式!C26</f>
        <v>0</v>
      </c>
    </row>
    <row r="17" spans="1:4" ht="18" customHeight="1" x14ac:dyDescent="0.15">
      <c r="A17" s="18">
        <f>+入力様式!B27</f>
        <v>0</v>
      </c>
      <c r="B17" s="20"/>
      <c r="C17" s="19">
        <f t="shared" si="0"/>
        <v>0</v>
      </c>
      <c r="D17" s="2">
        <f>+入力様式!C27</f>
        <v>0</v>
      </c>
    </row>
    <row r="18" spans="1:4" ht="18" customHeight="1" x14ac:dyDescent="0.15">
      <c r="A18" s="18">
        <f>+入力様式!B28</f>
        <v>0</v>
      </c>
      <c r="B18" s="20"/>
      <c r="C18" s="19">
        <f t="shared" si="0"/>
        <v>0</v>
      </c>
      <c r="D18" s="2">
        <f>+入力様式!C28</f>
        <v>0</v>
      </c>
    </row>
    <row r="19" spans="1:4" ht="18" customHeight="1" x14ac:dyDescent="0.15">
      <c r="A19" s="18">
        <f>+入力様式!B29</f>
        <v>0</v>
      </c>
      <c r="B19" s="20"/>
      <c r="C19" s="19">
        <f t="shared" si="0"/>
        <v>0</v>
      </c>
      <c r="D19" s="2">
        <f>+入力様式!C29</f>
        <v>0</v>
      </c>
    </row>
    <row r="20" spans="1:4" ht="18" customHeight="1" x14ac:dyDescent="0.15">
      <c r="A20" s="18">
        <f>+入力様式!B30</f>
        <v>0</v>
      </c>
      <c r="B20" s="20"/>
      <c r="C20" s="19">
        <f t="shared" si="0"/>
        <v>0</v>
      </c>
      <c r="D20" s="2">
        <f>+入力様式!C30</f>
        <v>0</v>
      </c>
    </row>
    <row r="21" spans="1:4" ht="18" customHeight="1" x14ac:dyDescent="0.15">
      <c r="A21" s="18">
        <f>+入力様式!B31</f>
        <v>0</v>
      </c>
      <c r="B21" s="20"/>
      <c r="C21" s="19">
        <f t="shared" si="0"/>
        <v>0</v>
      </c>
      <c r="D21" s="2">
        <f>+入力様式!C31</f>
        <v>0</v>
      </c>
    </row>
    <row r="22" spans="1:4" ht="18" customHeight="1" x14ac:dyDescent="0.15">
      <c r="A22" s="18">
        <f>+入力様式!B32</f>
        <v>0</v>
      </c>
      <c r="B22" s="20"/>
      <c r="C22" s="19">
        <f t="shared" si="0"/>
        <v>0</v>
      </c>
      <c r="D22" s="2">
        <f>+入力様式!C32</f>
        <v>0</v>
      </c>
    </row>
    <row r="23" spans="1:4" ht="18" customHeight="1" x14ac:dyDescent="0.15">
      <c r="A23" s="18">
        <f>+入力様式!B33</f>
        <v>0</v>
      </c>
      <c r="B23" s="20"/>
      <c r="C23" s="19">
        <f t="shared" si="0"/>
        <v>0</v>
      </c>
      <c r="D23" s="2">
        <f>+入力様式!C33</f>
        <v>0</v>
      </c>
    </row>
    <row r="24" spans="1:4" ht="18" customHeight="1" x14ac:dyDescent="0.15">
      <c r="A24" s="18">
        <f>+入力様式!B34</f>
        <v>0</v>
      </c>
      <c r="B24" s="20"/>
      <c r="C24" s="19">
        <f t="shared" si="0"/>
        <v>0</v>
      </c>
      <c r="D24" s="2">
        <f>+入力様式!C34</f>
        <v>0</v>
      </c>
    </row>
    <row r="25" spans="1:4" ht="18" customHeight="1" x14ac:dyDescent="0.15">
      <c r="A25" s="18">
        <f>+入力様式!B35</f>
        <v>0</v>
      </c>
      <c r="B25" s="20"/>
      <c r="C25" s="19">
        <f t="shared" si="0"/>
        <v>0</v>
      </c>
      <c r="D25" s="2">
        <f>+入力様式!C35</f>
        <v>0</v>
      </c>
    </row>
    <row r="26" spans="1:4" ht="18" customHeight="1" x14ac:dyDescent="0.15">
      <c r="A26" s="18">
        <f>+入力様式!B36</f>
        <v>0</v>
      </c>
      <c r="B26" s="20"/>
      <c r="C26" s="19">
        <f t="shared" si="0"/>
        <v>0</v>
      </c>
      <c r="D26" s="2">
        <f>+入力様式!C36</f>
        <v>0</v>
      </c>
    </row>
    <row r="27" spans="1:4" ht="18" customHeight="1" x14ac:dyDescent="0.15">
      <c r="A27" s="18">
        <f>+入力様式!B37</f>
        <v>0</v>
      </c>
      <c r="B27" s="20"/>
      <c r="C27" s="19">
        <f t="shared" si="0"/>
        <v>0</v>
      </c>
      <c r="D27" s="2">
        <f>+入力様式!C37</f>
        <v>0</v>
      </c>
    </row>
    <row r="28" spans="1:4" ht="18" customHeight="1" x14ac:dyDescent="0.15">
      <c r="A28" s="18">
        <f>+入力様式!B38</f>
        <v>0</v>
      </c>
      <c r="B28" s="20"/>
      <c r="C28" s="19">
        <f t="shared" si="0"/>
        <v>0</v>
      </c>
      <c r="D28" s="2">
        <f>+入力様式!C38</f>
        <v>0</v>
      </c>
    </row>
    <row r="29" spans="1:4" ht="18" customHeight="1" x14ac:dyDescent="0.15">
      <c r="A29" s="18">
        <f>+入力様式!B39</f>
        <v>0</v>
      </c>
      <c r="B29" s="20"/>
      <c r="C29" s="19">
        <f t="shared" si="0"/>
        <v>0</v>
      </c>
      <c r="D29" s="2">
        <f>+入力様式!C39</f>
        <v>0</v>
      </c>
    </row>
    <row r="30" spans="1:4" ht="18" customHeight="1" x14ac:dyDescent="0.15">
      <c r="A30" s="18">
        <f>+入力様式!B40</f>
        <v>0</v>
      </c>
      <c r="B30" s="20"/>
      <c r="C30" s="19">
        <f t="shared" si="0"/>
        <v>0</v>
      </c>
      <c r="D30" s="2">
        <f>+入力様式!C40</f>
        <v>0</v>
      </c>
    </row>
    <row r="31" spans="1:4" ht="18" customHeight="1" x14ac:dyDescent="0.15">
      <c r="A31" s="18">
        <f>+入力様式!B41</f>
        <v>0</v>
      </c>
      <c r="B31" s="20"/>
      <c r="C31" s="19">
        <f t="shared" si="0"/>
        <v>0</v>
      </c>
      <c r="D31" s="2">
        <f>+入力様式!C41</f>
        <v>0</v>
      </c>
    </row>
    <row r="32" spans="1:4" ht="18" customHeight="1" x14ac:dyDescent="0.15">
      <c r="A32" s="18">
        <f>+入力様式!B42</f>
        <v>0</v>
      </c>
      <c r="B32" s="20"/>
      <c r="C32" s="19">
        <f t="shared" si="0"/>
        <v>0</v>
      </c>
      <c r="D32" s="2">
        <f>+入力様式!C42</f>
        <v>0</v>
      </c>
    </row>
    <row r="33" spans="1:4" ht="18" customHeight="1" x14ac:dyDescent="0.15">
      <c r="A33" s="18">
        <f>+入力様式!B43</f>
        <v>0</v>
      </c>
      <c r="B33" s="20"/>
      <c r="C33" s="19">
        <f t="shared" si="0"/>
        <v>0</v>
      </c>
      <c r="D33" s="2">
        <f>+入力様式!C43</f>
        <v>0</v>
      </c>
    </row>
    <row r="34" spans="1:4" ht="18" customHeight="1" x14ac:dyDescent="0.15">
      <c r="A34" s="18">
        <f>+入力様式!B44</f>
        <v>0</v>
      </c>
      <c r="B34" s="20"/>
      <c r="C34" s="19">
        <f t="shared" si="0"/>
        <v>0</v>
      </c>
      <c r="D34" s="2">
        <f>+入力様式!C44</f>
        <v>0</v>
      </c>
    </row>
    <row r="35" spans="1:4" ht="18" customHeight="1" x14ac:dyDescent="0.15">
      <c r="A35" s="18">
        <f>+入力様式!B45</f>
        <v>0</v>
      </c>
      <c r="B35" s="20"/>
      <c r="C35" s="19">
        <f t="shared" si="0"/>
        <v>0</v>
      </c>
      <c r="D35" s="2">
        <f>+入力様式!C45</f>
        <v>0</v>
      </c>
    </row>
    <row r="36" spans="1:4" ht="18" customHeight="1" x14ac:dyDescent="0.15">
      <c r="A36" s="18">
        <f>+入力様式!B46</f>
        <v>0</v>
      </c>
      <c r="B36" s="20"/>
      <c r="C36" s="19">
        <f t="shared" si="0"/>
        <v>0</v>
      </c>
      <c r="D36" s="2">
        <f>+入力様式!C46</f>
        <v>0</v>
      </c>
    </row>
    <row r="37" spans="1:4" ht="18" customHeight="1" x14ac:dyDescent="0.15">
      <c r="A37" s="18">
        <f>+入力様式!B47</f>
        <v>0</v>
      </c>
      <c r="B37" s="20"/>
      <c r="C37" s="19">
        <f t="shared" si="0"/>
        <v>0</v>
      </c>
      <c r="D37" s="2">
        <f>+入力様式!C47</f>
        <v>0</v>
      </c>
    </row>
    <row r="38" spans="1:4" ht="18" customHeight="1" x14ac:dyDescent="0.15">
      <c r="A38" s="18">
        <f>+入力様式!B48</f>
        <v>0</v>
      </c>
      <c r="B38" s="20"/>
      <c r="C38" s="19">
        <f t="shared" si="0"/>
        <v>0</v>
      </c>
      <c r="D38" s="2">
        <f>+入力様式!C48</f>
        <v>0</v>
      </c>
    </row>
    <row r="39" spans="1:4" ht="18" customHeight="1" x14ac:dyDescent="0.15">
      <c r="A39" s="18">
        <f>+入力様式!B49</f>
        <v>0</v>
      </c>
      <c r="B39" s="20"/>
      <c r="C39" s="19">
        <f t="shared" si="0"/>
        <v>0</v>
      </c>
      <c r="D39" s="2">
        <f>+入力様式!C49</f>
        <v>0</v>
      </c>
    </row>
    <row r="40" spans="1:4" ht="18" customHeight="1" x14ac:dyDescent="0.15">
      <c r="A40" s="18">
        <f>+入力様式!B50</f>
        <v>0</v>
      </c>
      <c r="B40" s="20"/>
      <c r="C40" s="19">
        <f t="shared" si="0"/>
        <v>0</v>
      </c>
      <c r="D40" s="2">
        <f>+入力様式!C50</f>
        <v>0</v>
      </c>
    </row>
    <row r="41" spans="1:4" ht="18" customHeight="1" x14ac:dyDescent="0.15">
      <c r="A41" s="18">
        <f>+入力様式!B51</f>
        <v>0</v>
      </c>
      <c r="B41" s="20"/>
      <c r="C41" s="19">
        <f t="shared" si="0"/>
        <v>0</v>
      </c>
      <c r="D41" s="2">
        <f>+入力様式!C51</f>
        <v>0</v>
      </c>
    </row>
    <row r="42" spans="1:4" ht="18" customHeight="1" x14ac:dyDescent="0.15">
      <c r="A42" s="18">
        <f>+入力様式!B52</f>
        <v>0</v>
      </c>
      <c r="B42" s="20"/>
      <c r="C42" s="19">
        <f t="shared" si="0"/>
        <v>0</v>
      </c>
      <c r="D42" s="2">
        <f>+入力様式!C52</f>
        <v>0</v>
      </c>
    </row>
    <row r="43" spans="1:4" ht="18" customHeight="1" x14ac:dyDescent="0.15">
      <c r="A43" s="18">
        <f>+入力様式!B53</f>
        <v>0</v>
      </c>
      <c r="B43" s="20"/>
      <c r="C43" s="19">
        <f t="shared" si="0"/>
        <v>0</v>
      </c>
      <c r="D43" s="2">
        <f>+入力様式!C53</f>
        <v>0</v>
      </c>
    </row>
    <row r="44" spans="1:4" ht="18" customHeight="1" x14ac:dyDescent="0.15">
      <c r="A44" s="18">
        <f>+入力様式!B54</f>
        <v>0</v>
      </c>
      <c r="B44" s="20"/>
      <c r="C44" s="19">
        <f t="shared" si="0"/>
        <v>0</v>
      </c>
      <c r="D44" s="2">
        <f>+入力様式!C54</f>
        <v>0</v>
      </c>
    </row>
    <row r="45" spans="1:4" ht="18" customHeight="1" x14ac:dyDescent="0.15">
      <c r="A45" s="18">
        <f>+入力様式!B55</f>
        <v>0</v>
      </c>
      <c r="B45" s="20"/>
      <c r="C45" s="19">
        <f t="shared" si="0"/>
        <v>0</v>
      </c>
      <c r="D45" s="2">
        <f>+入力様式!C55</f>
        <v>0</v>
      </c>
    </row>
    <row r="46" spans="1:4" ht="18" customHeight="1" x14ac:dyDescent="0.15">
      <c r="A46" s="18">
        <f>+入力様式!B56</f>
        <v>0</v>
      </c>
      <c r="B46" s="20"/>
      <c r="C46" s="19">
        <f t="shared" si="0"/>
        <v>0</v>
      </c>
      <c r="D46" s="2">
        <f>+入力様式!C56</f>
        <v>0</v>
      </c>
    </row>
    <row r="47" spans="1:4" ht="18" customHeight="1" x14ac:dyDescent="0.15">
      <c r="A47" s="18">
        <f>+入力様式!B57</f>
        <v>0</v>
      </c>
      <c r="B47" s="20"/>
      <c r="C47" s="19">
        <f t="shared" si="0"/>
        <v>0</v>
      </c>
      <c r="D47" s="2">
        <f>+入力様式!C57</f>
        <v>0</v>
      </c>
    </row>
    <row r="48" spans="1:4" ht="18" customHeight="1" x14ac:dyDescent="0.15">
      <c r="A48" s="18">
        <f>+入力様式!B58</f>
        <v>0</v>
      </c>
      <c r="B48" s="20"/>
      <c r="C48" s="19">
        <f t="shared" si="0"/>
        <v>0</v>
      </c>
      <c r="D48" s="2">
        <f>+入力様式!C58</f>
        <v>0</v>
      </c>
    </row>
    <row r="49" spans="1:4" ht="18" customHeight="1" x14ac:dyDescent="0.15">
      <c r="A49" s="18">
        <f>+入力様式!B59</f>
        <v>0</v>
      </c>
      <c r="B49" s="20"/>
      <c r="C49" s="19">
        <f t="shared" si="0"/>
        <v>0</v>
      </c>
      <c r="D49" s="2">
        <f>+入力様式!C59</f>
        <v>0</v>
      </c>
    </row>
    <row r="50" spans="1:4" ht="18" customHeight="1" x14ac:dyDescent="0.15">
      <c r="A50" s="18">
        <f>+入力様式!B60</f>
        <v>0</v>
      </c>
      <c r="B50" s="20"/>
      <c r="C50" s="19">
        <f t="shared" ref="C50:C100" si="1">A50*10+B50</f>
        <v>0</v>
      </c>
      <c r="D50" s="2">
        <f>+入力様式!C60</f>
        <v>0</v>
      </c>
    </row>
    <row r="51" spans="1:4" ht="18" customHeight="1" x14ac:dyDescent="0.15">
      <c r="A51" s="18">
        <f>+入力様式!B61</f>
        <v>0</v>
      </c>
      <c r="B51" s="20"/>
      <c r="C51" s="19">
        <f t="shared" si="1"/>
        <v>0</v>
      </c>
      <c r="D51" s="2">
        <f>+入力様式!C61</f>
        <v>0</v>
      </c>
    </row>
    <row r="52" spans="1:4" ht="18" customHeight="1" x14ac:dyDescent="0.15">
      <c r="A52" s="18">
        <f>+入力様式!B62</f>
        <v>0</v>
      </c>
      <c r="B52" s="20"/>
      <c r="C52" s="19">
        <f t="shared" si="1"/>
        <v>0</v>
      </c>
      <c r="D52" s="2">
        <f>+入力様式!C62</f>
        <v>0</v>
      </c>
    </row>
    <row r="53" spans="1:4" ht="18" customHeight="1" x14ac:dyDescent="0.15">
      <c r="A53" s="18">
        <f>+入力様式!B63</f>
        <v>0</v>
      </c>
      <c r="B53" s="20"/>
      <c r="C53" s="19">
        <f t="shared" si="1"/>
        <v>0</v>
      </c>
      <c r="D53" s="2">
        <f>+入力様式!C63</f>
        <v>0</v>
      </c>
    </row>
    <row r="54" spans="1:4" ht="18" customHeight="1" x14ac:dyDescent="0.15">
      <c r="A54" s="18">
        <f>+入力様式!B64</f>
        <v>0</v>
      </c>
      <c r="B54" s="20"/>
      <c r="C54" s="19">
        <f t="shared" si="1"/>
        <v>0</v>
      </c>
      <c r="D54" s="2">
        <f>+入力様式!C64</f>
        <v>0</v>
      </c>
    </row>
    <row r="55" spans="1:4" ht="18" customHeight="1" x14ac:dyDescent="0.15">
      <c r="A55" s="18">
        <f>+入力様式!B65</f>
        <v>0</v>
      </c>
      <c r="B55" s="20"/>
      <c r="C55" s="19">
        <f t="shared" si="1"/>
        <v>0</v>
      </c>
      <c r="D55" s="2">
        <f>+入力様式!C65</f>
        <v>0</v>
      </c>
    </row>
    <row r="56" spans="1:4" ht="18" customHeight="1" x14ac:dyDescent="0.15">
      <c r="A56" s="18">
        <f>+入力様式!B66</f>
        <v>0</v>
      </c>
      <c r="B56" s="20"/>
      <c r="C56" s="19">
        <f t="shared" si="1"/>
        <v>0</v>
      </c>
      <c r="D56" s="2">
        <f>+入力様式!C66</f>
        <v>0</v>
      </c>
    </row>
    <row r="57" spans="1:4" ht="18" customHeight="1" x14ac:dyDescent="0.15">
      <c r="A57" s="18">
        <f>+入力様式!B67</f>
        <v>0</v>
      </c>
      <c r="B57" s="20"/>
      <c r="C57" s="19">
        <f t="shared" si="1"/>
        <v>0</v>
      </c>
      <c r="D57" s="2">
        <f>+入力様式!C67</f>
        <v>0</v>
      </c>
    </row>
    <row r="58" spans="1:4" ht="18" customHeight="1" x14ac:dyDescent="0.15">
      <c r="A58" s="18">
        <f>+入力様式!B68</f>
        <v>0</v>
      </c>
      <c r="B58" s="20"/>
      <c r="C58" s="19">
        <f t="shared" si="1"/>
        <v>0</v>
      </c>
      <c r="D58" s="2">
        <f>+入力様式!C68</f>
        <v>0</v>
      </c>
    </row>
    <row r="59" spans="1:4" ht="18" customHeight="1" x14ac:dyDescent="0.15">
      <c r="A59" s="18">
        <f>+入力様式!B69</f>
        <v>0</v>
      </c>
      <c r="B59" s="20"/>
      <c r="C59" s="19">
        <f t="shared" si="1"/>
        <v>0</v>
      </c>
      <c r="D59" s="2">
        <f>+入力様式!C69</f>
        <v>0</v>
      </c>
    </row>
    <row r="60" spans="1:4" ht="18" customHeight="1" x14ac:dyDescent="0.15">
      <c r="A60" s="18">
        <f>+入力様式!B70</f>
        <v>0</v>
      </c>
      <c r="B60" s="20"/>
      <c r="C60" s="19">
        <f t="shared" si="1"/>
        <v>0</v>
      </c>
      <c r="D60" s="2">
        <f>+入力様式!C70</f>
        <v>0</v>
      </c>
    </row>
    <row r="61" spans="1:4" ht="18" customHeight="1" x14ac:dyDescent="0.15">
      <c r="A61" s="18">
        <f>+入力様式!B71</f>
        <v>0</v>
      </c>
      <c r="B61" s="20"/>
      <c r="C61" s="19">
        <f t="shared" si="1"/>
        <v>0</v>
      </c>
      <c r="D61" s="2">
        <f>+入力様式!C71</f>
        <v>0</v>
      </c>
    </row>
    <row r="62" spans="1:4" ht="18" customHeight="1" x14ac:dyDescent="0.15">
      <c r="A62" s="18">
        <f>+入力様式!B72</f>
        <v>0</v>
      </c>
      <c r="B62" s="20"/>
      <c r="C62" s="19">
        <f t="shared" si="1"/>
        <v>0</v>
      </c>
      <c r="D62" s="2">
        <f>+入力様式!C72</f>
        <v>0</v>
      </c>
    </row>
    <row r="63" spans="1:4" ht="18" customHeight="1" x14ac:dyDescent="0.15">
      <c r="A63" s="18">
        <f>+入力様式!B73</f>
        <v>0</v>
      </c>
      <c r="B63" s="20"/>
      <c r="C63" s="19">
        <f t="shared" si="1"/>
        <v>0</v>
      </c>
      <c r="D63" s="2">
        <f>+入力様式!C73</f>
        <v>0</v>
      </c>
    </row>
    <row r="64" spans="1:4" ht="18" customHeight="1" x14ac:dyDescent="0.15">
      <c r="A64" s="18">
        <f>+入力様式!B74</f>
        <v>0</v>
      </c>
      <c r="B64" s="20"/>
      <c r="C64" s="19">
        <f t="shared" si="1"/>
        <v>0</v>
      </c>
      <c r="D64" s="2">
        <f>+入力様式!C74</f>
        <v>0</v>
      </c>
    </row>
    <row r="65" spans="1:4" ht="18" customHeight="1" x14ac:dyDescent="0.15">
      <c r="A65" s="18">
        <f>+入力様式!B75</f>
        <v>0</v>
      </c>
      <c r="B65" s="20"/>
      <c r="C65" s="19">
        <f t="shared" si="1"/>
        <v>0</v>
      </c>
      <c r="D65" s="2">
        <f>+入力様式!C75</f>
        <v>0</v>
      </c>
    </row>
    <row r="66" spans="1:4" ht="18" customHeight="1" x14ac:dyDescent="0.15">
      <c r="A66" s="18">
        <f>+入力様式!B76</f>
        <v>0</v>
      </c>
      <c r="B66" s="20"/>
      <c r="C66" s="19">
        <f t="shared" si="1"/>
        <v>0</v>
      </c>
      <c r="D66" s="2">
        <f>+入力様式!C76</f>
        <v>0</v>
      </c>
    </row>
    <row r="67" spans="1:4" ht="18" customHeight="1" x14ac:dyDescent="0.15">
      <c r="A67" s="18">
        <f>+入力様式!B77</f>
        <v>0</v>
      </c>
      <c r="B67" s="20"/>
      <c r="C67" s="19">
        <f t="shared" si="1"/>
        <v>0</v>
      </c>
      <c r="D67" s="2">
        <f>+入力様式!C77</f>
        <v>0</v>
      </c>
    </row>
    <row r="68" spans="1:4" ht="18" customHeight="1" x14ac:dyDescent="0.15">
      <c r="A68" s="18">
        <f>+入力様式!B78</f>
        <v>0</v>
      </c>
      <c r="B68" s="20"/>
      <c r="C68" s="19">
        <f t="shared" si="1"/>
        <v>0</v>
      </c>
      <c r="D68" s="2">
        <f>+入力様式!C78</f>
        <v>0</v>
      </c>
    </row>
    <row r="69" spans="1:4" ht="18" customHeight="1" x14ac:dyDescent="0.15">
      <c r="A69" s="18">
        <f>+入力様式!B79</f>
        <v>0</v>
      </c>
      <c r="B69" s="20"/>
      <c r="C69" s="19">
        <f t="shared" si="1"/>
        <v>0</v>
      </c>
      <c r="D69" s="2">
        <f>+入力様式!C79</f>
        <v>0</v>
      </c>
    </row>
    <row r="70" spans="1:4" ht="18" customHeight="1" x14ac:dyDescent="0.15">
      <c r="A70" s="18">
        <f>+入力様式!B80</f>
        <v>0</v>
      </c>
      <c r="B70" s="20"/>
      <c r="C70" s="19">
        <f t="shared" si="1"/>
        <v>0</v>
      </c>
      <c r="D70" s="2">
        <f>+入力様式!C80</f>
        <v>0</v>
      </c>
    </row>
    <row r="71" spans="1:4" ht="18" customHeight="1" x14ac:dyDescent="0.15">
      <c r="A71" s="18">
        <f>+入力様式!B81</f>
        <v>0</v>
      </c>
      <c r="B71" s="20"/>
      <c r="C71" s="19">
        <f t="shared" si="1"/>
        <v>0</v>
      </c>
      <c r="D71" s="2">
        <f>+入力様式!C81</f>
        <v>0</v>
      </c>
    </row>
    <row r="72" spans="1:4" ht="18" customHeight="1" x14ac:dyDescent="0.15">
      <c r="A72" s="18">
        <f>+入力様式!B82</f>
        <v>0</v>
      </c>
      <c r="B72" s="20"/>
      <c r="C72" s="19">
        <f t="shared" si="1"/>
        <v>0</v>
      </c>
      <c r="D72" s="2">
        <f>+入力様式!C82</f>
        <v>0</v>
      </c>
    </row>
    <row r="73" spans="1:4" ht="18" customHeight="1" x14ac:dyDescent="0.15">
      <c r="A73" s="18">
        <f>+入力様式!B83</f>
        <v>0</v>
      </c>
      <c r="B73" s="20"/>
      <c r="C73" s="19">
        <f t="shared" si="1"/>
        <v>0</v>
      </c>
      <c r="D73" s="2">
        <f>+入力様式!C83</f>
        <v>0</v>
      </c>
    </row>
    <row r="74" spans="1:4" ht="18" customHeight="1" x14ac:dyDescent="0.15">
      <c r="A74" s="18">
        <f>+入力様式!B84</f>
        <v>0</v>
      </c>
      <c r="B74" s="20"/>
      <c r="C74" s="19">
        <f t="shared" si="1"/>
        <v>0</v>
      </c>
      <c r="D74" s="2">
        <f>+入力様式!C84</f>
        <v>0</v>
      </c>
    </row>
    <row r="75" spans="1:4" ht="18" customHeight="1" x14ac:dyDescent="0.15">
      <c r="A75" s="18">
        <f>+入力様式!B85</f>
        <v>0</v>
      </c>
      <c r="B75" s="20"/>
      <c r="C75" s="19">
        <f t="shared" si="1"/>
        <v>0</v>
      </c>
      <c r="D75" s="2">
        <f>+入力様式!C85</f>
        <v>0</v>
      </c>
    </row>
    <row r="76" spans="1:4" ht="18" customHeight="1" x14ac:dyDescent="0.15">
      <c r="A76" s="18">
        <f>+入力様式!B86</f>
        <v>0</v>
      </c>
      <c r="B76" s="20"/>
      <c r="C76" s="19">
        <f t="shared" si="1"/>
        <v>0</v>
      </c>
      <c r="D76" s="2">
        <f>+入力様式!C86</f>
        <v>0</v>
      </c>
    </row>
    <row r="77" spans="1:4" ht="18" customHeight="1" x14ac:dyDescent="0.15">
      <c r="A77" s="18">
        <f>+入力様式!B87</f>
        <v>0</v>
      </c>
      <c r="B77" s="20"/>
      <c r="C77" s="19">
        <f t="shared" si="1"/>
        <v>0</v>
      </c>
      <c r="D77" s="2">
        <f>+入力様式!C87</f>
        <v>0</v>
      </c>
    </row>
    <row r="78" spans="1:4" ht="18" customHeight="1" x14ac:dyDescent="0.15">
      <c r="A78" s="18">
        <f>+入力様式!B88</f>
        <v>0</v>
      </c>
      <c r="B78" s="20"/>
      <c r="C78" s="19">
        <f t="shared" si="1"/>
        <v>0</v>
      </c>
      <c r="D78" s="2">
        <f>+入力様式!C88</f>
        <v>0</v>
      </c>
    </row>
    <row r="79" spans="1:4" ht="18" customHeight="1" x14ac:dyDescent="0.15">
      <c r="A79" s="18">
        <f>+入力様式!B89</f>
        <v>0</v>
      </c>
      <c r="B79" s="20"/>
      <c r="C79" s="19">
        <f t="shared" si="1"/>
        <v>0</v>
      </c>
      <c r="D79" s="2">
        <f>+入力様式!C89</f>
        <v>0</v>
      </c>
    </row>
    <row r="80" spans="1:4" ht="18" customHeight="1" x14ac:dyDescent="0.15">
      <c r="A80" s="18">
        <f>+入力様式!B90</f>
        <v>0</v>
      </c>
      <c r="B80" s="20"/>
      <c r="C80" s="19">
        <f t="shared" si="1"/>
        <v>0</v>
      </c>
      <c r="D80" s="2">
        <f>+入力様式!C90</f>
        <v>0</v>
      </c>
    </row>
    <row r="81" spans="1:4" ht="18" customHeight="1" x14ac:dyDescent="0.15">
      <c r="A81" s="18">
        <f>+入力様式!B91</f>
        <v>0</v>
      </c>
      <c r="B81" s="20"/>
      <c r="C81" s="19">
        <f t="shared" si="1"/>
        <v>0</v>
      </c>
      <c r="D81" s="2">
        <f>+入力様式!C91</f>
        <v>0</v>
      </c>
    </row>
    <row r="82" spans="1:4" ht="18" customHeight="1" x14ac:dyDescent="0.15">
      <c r="A82" s="18">
        <f>+入力様式!B92</f>
        <v>0</v>
      </c>
      <c r="B82" s="20"/>
      <c r="C82" s="19">
        <f t="shared" si="1"/>
        <v>0</v>
      </c>
      <c r="D82" s="2">
        <f>+入力様式!C92</f>
        <v>0</v>
      </c>
    </row>
    <row r="83" spans="1:4" ht="18" customHeight="1" x14ac:dyDescent="0.15">
      <c r="A83" s="18">
        <f>+入力様式!B93</f>
        <v>0</v>
      </c>
      <c r="B83" s="20"/>
      <c r="C83" s="19">
        <f t="shared" si="1"/>
        <v>0</v>
      </c>
      <c r="D83" s="2">
        <f>+入力様式!C93</f>
        <v>0</v>
      </c>
    </row>
    <row r="84" spans="1:4" ht="18" customHeight="1" x14ac:dyDescent="0.15">
      <c r="A84" s="18">
        <f>+入力様式!B94</f>
        <v>0</v>
      </c>
      <c r="B84" s="20"/>
      <c r="C84" s="19">
        <f t="shared" si="1"/>
        <v>0</v>
      </c>
      <c r="D84" s="2">
        <f>+入力様式!C94</f>
        <v>0</v>
      </c>
    </row>
    <row r="85" spans="1:4" ht="18" customHeight="1" x14ac:dyDescent="0.15">
      <c r="A85" s="18">
        <f>+入力様式!B95</f>
        <v>0</v>
      </c>
      <c r="B85" s="20"/>
      <c r="C85" s="19">
        <f t="shared" si="1"/>
        <v>0</v>
      </c>
      <c r="D85" s="2">
        <f>+入力様式!C95</f>
        <v>0</v>
      </c>
    </row>
    <row r="86" spans="1:4" ht="18" customHeight="1" x14ac:dyDescent="0.15">
      <c r="A86" s="18">
        <f>+入力様式!B96</f>
        <v>0</v>
      </c>
      <c r="B86" s="20"/>
      <c r="C86" s="19">
        <f t="shared" si="1"/>
        <v>0</v>
      </c>
      <c r="D86" s="2">
        <f>+入力様式!C96</f>
        <v>0</v>
      </c>
    </row>
    <row r="87" spans="1:4" ht="18" customHeight="1" x14ac:dyDescent="0.15">
      <c r="A87" s="18">
        <f>+入力様式!B97</f>
        <v>0</v>
      </c>
      <c r="B87" s="20"/>
      <c r="C87" s="19">
        <f t="shared" si="1"/>
        <v>0</v>
      </c>
      <c r="D87" s="2">
        <f>+入力様式!C97</f>
        <v>0</v>
      </c>
    </row>
    <row r="88" spans="1:4" ht="18" customHeight="1" x14ac:dyDescent="0.15">
      <c r="A88" s="18">
        <f>+入力様式!B98</f>
        <v>0</v>
      </c>
      <c r="B88" s="20"/>
      <c r="C88" s="19">
        <f t="shared" si="1"/>
        <v>0</v>
      </c>
      <c r="D88" s="2">
        <f>+入力様式!C98</f>
        <v>0</v>
      </c>
    </row>
    <row r="89" spans="1:4" ht="18" customHeight="1" x14ac:dyDescent="0.15">
      <c r="A89" s="18">
        <f>+入力様式!B99</f>
        <v>0</v>
      </c>
      <c r="B89" s="20"/>
      <c r="C89" s="19">
        <f t="shared" si="1"/>
        <v>0</v>
      </c>
      <c r="D89" s="2">
        <f>+入力様式!C99</f>
        <v>0</v>
      </c>
    </row>
    <row r="90" spans="1:4" ht="18" customHeight="1" x14ac:dyDescent="0.15">
      <c r="A90" s="18">
        <f>+入力様式!B100</f>
        <v>0</v>
      </c>
      <c r="B90" s="20"/>
      <c r="C90" s="19">
        <f t="shared" si="1"/>
        <v>0</v>
      </c>
      <c r="D90" s="2">
        <f>+入力様式!C100</f>
        <v>0</v>
      </c>
    </row>
    <row r="91" spans="1:4" ht="18" customHeight="1" x14ac:dyDescent="0.15">
      <c r="A91" s="18">
        <f>+入力様式!B101</f>
        <v>0</v>
      </c>
      <c r="B91" s="20"/>
      <c r="C91" s="19">
        <f t="shared" si="1"/>
        <v>0</v>
      </c>
      <c r="D91" s="2">
        <f>+入力様式!C101</f>
        <v>0</v>
      </c>
    </row>
    <row r="92" spans="1:4" ht="18" customHeight="1" x14ac:dyDescent="0.15">
      <c r="A92" s="18">
        <f>+入力様式!B102</f>
        <v>0</v>
      </c>
      <c r="B92" s="20"/>
      <c r="C92" s="19">
        <f t="shared" si="1"/>
        <v>0</v>
      </c>
      <c r="D92" s="2">
        <f>+入力様式!C102</f>
        <v>0</v>
      </c>
    </row>
    <row r="93" spans="1:4" ht="18" customHeight="1" x14ac:dyDescent="0.15">
      <c r="A93" s="18">
        <f>+入力様式!B103</f>
        <v>0</v>
      </c>
      <c r="B93" s="20"/>
      <c r="C93" s="19">
        <f t="shared" si="1"/>
        <v>0</v>
      </c>
      <c r="D93" s="2">
        <f>+入力様式!C103</f>
        <v>0</v>
      </c>
    </row>
    <row r="94" spans="1:4" ht="18" customHeight="1" x14ac:dyDescent="0.15">
      <c r="A94" s="18">
        <f>+入力様式!B104</f>
        <v>0</v>
      </c>
      <c r="B94" s="20"/>
      <c r="C94" s="19">
        <f t="shared" si="1"/>
        <v>0</v>
      </c>
      <c r="D94" s="2">
        <f>+入力様式!C104</f>
        <v>0</v>
      </c>
    </row>
    <row r="95" spans="1:4" ht="18" customHeight="1" x14ac:dyDescent="0.15">
      <c r="A95" s="18">
        <f>+入力様式!B105</f>
        <v>0</v>
      </c>
      <c r="B95" s="20"/>
      <c r="C95" s="19">
        <f t="shared" si="1"/>
        <v>0</v>
      </c>
      <c r="D95" s="2">
        <f>+入力様式!C105</f>
        <v>0</v>
      </c>
    </row>
    <row r="96" spans="1:4" ht="18" customHeight="1" x14ac:dyDescent="0.15">
      <c r="A96" s="18">
        <f>+入力様式!B106</f>
        <v>0</v>
      </c>
      <c r="B96" s="20"/>
      <c r="C96" s="19">
        <f t="shared" si="1"/>
        <v>0</v>
      </c>
      <c r="D96" s="2">
        <f>+入力様式!C106</f>
        <v>0</v>
      </c>
    </row>
    <row r="97" spans="1:4" ht="18" customHeight="1" x14ac:dyDescent="0.15">
      <c r="A97" s="18">
        <f>+入力様式!B107</f>
        <v>0</v>
      </c>
      <c r="B97" s="20"/>
      <c r="C97" s="19">
        <f t="shared" si="1"/>
        <v>0</v>
      </c>
      <c r="D97" s="2">
        <f>+入力様式!C107</f>
        <v>0</v>
      </c>
    </row>
    <row r="98" spans="1:4" ht="18" customHeight="1" x14ac:dyDescent="0.15">
      <c r="A98" s="18">
        <f>+入力様式!B108</f>
        <v>0</v>
      </c>
      <c r="B98" s="20"/>
      <c r="C98" s="19">
        <f t="shared" si="1"/>
        <v>0</v>
      </c>
      <c r="D98" s="2">
        <f>+入力様式!C108</f>
        <v>0</v>
      </c>
    </row>
    <row r="99" spans="1:4" ht="18" customHeight="1" x14ac:dyDescent="0.15">
      <c r="A99" s="18">
        <f>+入力様式!B109</f>
        <v>0</v>
      </c>
      <c r="B99" s="20"/>
      <c r="C99" s="19">
        <f t="shared" si="1"/>
        <v>0</v>
      </c>
      <c r="D99" s="2">
        <f>+入力様式!C109</f>
        <v>0</v>
      </c>
    </row>
    <row r="100" spans="1:4" ht="18" customHeight="1" x14ac:dyDescent="0.15">
      <c r="A100" s="18">
        <f>+入力様式!B110</f>
        <v>0</v>
      </c>
      <c r="B100" s="20"/>
      <c r="C100" s="19">
        <f t="shared" si="1"/>
        <v>0</v>
      </c>
      <c r="D100" s="2">
        <f>+入力様式!C110</f>
        <v>0</v>
      </c>
    </row>
    <row r="101" spans="1:4" ht="18" customHeight="1" x14ac:dyDescent="0.15">
      <c r="A101" s="18">
        <f>+入力様式!B111</f>
        <v>0</v>
      </c>
      <c r="B101" s="20"/>
      <c r="C101" s="19">
        <f t="shared" ref="C101" si="2">A101*10+B101</f>
        <v>0</v>
      </c>
      <c r="D101" s="2">
        <f>+入力様式!C111</f>
        <v>0</v>
      </c>
    </row>
    <row r="102" spans="1:4" ht="20.100000000000001" customHeight="1" x14ac:dyDescent="0.15"/>
  </sheetData>
  <autoFilter ref="A1:D101"/>
  <phoneticPr fontId="1"/>
  <conditionalFormatting sqref="A2:D101">
    <cfRule type="expression" dxfId="11" priority="1">
      <formula>$A2=4</formula>
    </cfRule>
    <cfRule type="expression" dxfId="10" priority="2">
      <formula>$A2=3</formula>
    </cfRule>
    <cfRule type="expression" dxfId="9" priority="3">
      <formula>$A2=2</formula>
    </cfRule>
    <cfRule type="expression" dxfId="8" priority="4">
      <formula>$A2=1</formula>
    </cfRule>
  </conditionalFormatting>
  <printOptions horizontalCentered="1"/>
  <pageMargins left="0.59055118110236227" right="0.39370078740157483" top="0.39370078740157483" bottom="0.39370078740157483" header="0.31496062992125984" footer="0.31496062992125984"/>
  <pageSetup paperSize="9" scale="88"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U111"/>
  <sheetViews>
    <sheetView showGridLines="0" workbookViewId="0">
      <pane xSplit="1" ySplit="11" topLeftCell="B12" activePane="bottomRight" state="frozen"/>
      <selection pane="topRight" activeCell="B1" sqref="B1"/>
      <selection pane="bottomLeft" activeCell="A5" sqref="A5"/>
      <selection pane="bottomRight" activeCell="AI22" sqref="AI22:AO22"/>
    </sheetView>
  </sheetViews>
  <sheetFormatPr defaultRowHeight="13.5" x14ac:dyDescent="0.15"/>
  <cols>
    <col min="1" max="1" width="4.625" style="28" customWidth="1"/>
    <col min="2" max="5" width="4.625" style="25" customWidth="1"/>
    <col min="6" max="6" width="4.625" style="69" customWidth="1"/>
    <col min="7" max="11" width="4.625" style="25" customWidth="1"/>
    <col min="12" max="12" width="4.625" style="69" customWidth="1"/>
    <col min="13" max="19" width="4.625" style="25" customWidth="1"/>
    <col min="20" max="20" width="4.625" style="69" customWidth="1"/>
    <col min="21" max="29" width="4.625" style="25" customWidth="1"/>
    <col min="30" max="30" width="4.625" style="69" customWidth="1"/>
    <col min="31" max="35" width="4.625" style="25" customWidth="1"/>
    <col min="36" max="36" width="4.625" style="69" customWidth="1"/>
    <col min="37" max="48" width="4.625" style="25" customWidth="1"/>
    <col min="49" max="16384" width="9" style="25"/>
  </cols>
  <sheetData>
    <row r="1" spans="1:99" ht="21" customHeight="1" thickTop="1" x14ac:dyDescent="0.15">
      <c r="A1" s="164" t="s">
        <v>21</v>
      </c>
      <c r="B1" s="165"/>
      <c r="C1" s="166" t="s">
        <v>66</v>
      </c>
      <c r="D1" s="88"/>
      <c r="E1" s="88"/>
      <c r="F1" s="88"/>
      <c r="G1" s="88"/>
      <c r="H1" s="88"/>
      <c r="I1" s="88"/>
      <c r="J1" s="88"/>
      <c r="K1" s="88"/>
      <c r="L1" s="88"/>
      <c r="M1" s="88"/>
      <c r="N1" s="88"/>
      <c r="O1" s="164" t="s">
        <v>18</v>
      </c>
      <c r="P1" s="165"/>
      <c r="Q1" s="167">
        <v>43083</v>
      </c>
      <c r="R1" s="93"/>
      <c r="S1" s="93"/>
      <c r="T1" s="93"/>
      <c r="U1" s="93"/>
      <c r="V1" s="93"/>
      <c r="W1" s="93"/>
      <c r="X1" s="93"/>
      <c r="Y1" s="93"/>
      <c r="Z1" s="93"/>
      <c r="AA1" s="94"/>
      <c r="AB1" s="164" t="s">
        <v>0</v>
      </c>
      <c r="AC1" s="165"/>
      <c r="AD1" s="169">
        <v>10</v>
      </c>
      <c r="AE1" s="88"/>
      <c r="AG1" s="176" t="s">
        <v>42</v>
      </c>
      <c r="AH1" s="177"/>
      <c r="AI1" s="177"/>
      <c r="AJ1" s="177"/>
      <c r="AK1" s="177"/>
      <c r="AL1" s="177"/>
      <c r="AM1" s="177"/>
      <c r="AN1" s="177"/>
      <c r="AO1" s="178"/>
      <c r="AZ1" s="10"/>
      <c r="BA1" s="6"/>
      <c r="BB1" s="10"/>
      <c r="BC1" s="10"/>
      <c r="BD1" s="10"/>
      <c r="BE1" s="10"/>
      <c r="BF1" s="10"/>
      <c r="BG1" s="10"/>
      <c r="BH1" s="4"/>
      <c r="BI1" s="10"/>
      <c r="BJ1" s="10"/>
      <c r="BK1" s="5"/>
      <c r="BL1" s="10"/>
      <c r="BM1" s="10"/>
      <c r="BN1" s="10"/>
      <c r="BO1" s="10"/>
      <c r="BP1" s="10"/>
      <c r="BQ1" s="10"/>
      <c r="BR1" s="10"/>
      <c r="BS1" s="10"/>
      <c r="BT1" s="10"/>
      <c r="BU1" s="10"/>
      <c r="BV1" s="10"/>
      <c r="BW1" s="10"/>
      <c r="BX1" s="10"/>
      <c r="BY1" s="10"/>
      <c r="BZ1" s="10"/>
      <c r="CA1" s="4"/>
      <c r="CB1" s="10"/>
      <c r="CC1" s="10"/>
      <c r="CD1" s="5"/>
      <c r="CE1" s="10"/>
      <c r="CF1" s="10"/>
      <c r="CG1" s="10"/>
      <c r="CH1" s="10"/>
      <c r="CI1" s="10"/>
      <c r="CJ1" s="10"/>
      <c r="CK1" s="10"/>
      <c r="CL1" s="10"/>
      <c r="CM1" s="10"/>
      <c r="CN1" s="10"/>
      <c r="CO1" s="10"/>
      <c r="CP1" s="10"/>
      <c r="CQ1" s="10"/>
      <c r="CR1" s="4"/>
      <c r="CS1" s="5"/>
      <c r="CT1" s="4"/>
      <c r="CU1" s="5"/>
    </row>
    <row r="2" spans="1:99" ht="21" customHeight="1" thickBot="1" x14ac:dyDescent="0.2">
      <c r="A2" s="164" t="s">
        <v>17</v>
      </c>
      <c r="B2" s="165"/>
      <c r="C2" s="166" t="s">
        <v>65</v>
      </c>
      <c r="D2" s="88"/>
      <c r="E2" s="88"/>
      <c r="F2" s="88"/>
      <c r="G2" s="88"/>
      <c r="H2" s="88"/>
      <c r="I2" s="88"/>
      <c r="J2" s="88"/>
      <c r="K2" s="88"/>
      <c r="L2" s="88"/>
      <c r="M2" s="88"/>
      <c r="N2" s="88"/>
      <c r="O2" s="164" t="s">
        <v>56</v>
      </c>
      <c r="P2" s="165"/>
      <c r="Q2" s="168" t="s">
        <v>68</v>
      </c>
      <c r="R2" s="88"/>
      <c r="S2" s="88"/>
      <c r="T2" s="88"/>
      <c r="U2" s="88"/>
      <c r="V2" s="88"/>
      <c r="W2" s="88"/>
      <c r="X2" s="88"/>
      <c r="Y2" s="88"/>
      <c r="Z2" s="88"/>
      <c r="AA2" s="88"/>
      <c r="AB2" s="164" t="s">
        <v>19</v>
      </c>
      <c r="AC2" s="165"/>
      <c r="AD2" s="169">
        <v>10</v>
      </c>
      <c r="AE2" s="88"/>
      <c r="AG2" s="179"/>
      <c r="AH2" s="180"/>
      <c r="AI2" s="180"/>
      <c r="AJ2" s="180"/>
      <c r="AK2" s="180"/>
      <c r="AL2" s="180"/>
      <c r="AM2" s="180"/>
      <c r="AN2" s="180"/>
      <c r="AO2" s="181"/>
      <c r="AZ2" s="10"/>
      <c r="BA2" s="6"/>
      <c r="BB2" s="10"/>
      <c r="BC2" s="10"/>
      <c r="BD2" s="10"/>
      <c r="BE2" s="10"/>
      <c r="BF2" s="10"/>
      <c r="BG2" s="10"/>
      <c r="BH2" s="4"/>
      <c r="BI2" s="10"/>
      <c r="BJ2" s="10"/>
      <c r="BK2" s="5"/>
      <c r="BL2" s="10"/>
      <c r="BM2" s="10"/>
      <c r="BN2" s="10"/>
      <c r="BO2" s="10"/>
      <c r="BP2" s="10"/>
      <c r="BQ2" s="10"/>
      <c r="BR2" s="10"/>
      <c r="BS2" s="10"/>
      <c r="BT2" s="10"/>
      <c r="BU2" s="10"/>
      <c r="BV2" s="10"/>
      <c r="BW2" s="10"/>
      <c r="BX2" s="10"/>
      <c r="BY2" s="10"/>
      <c r="BZ2" s="10"/>
      <c r="CA2" s="4"/>
      <c r="CB2" s="10"/>
      <c r="CC2" s="10"/>
      <c r="CD2" s="5"/>
      <c r="CE2" s="10"/>
      <c r="CF2" s="10"/>
      <c r="CG2" s="10"/>
      <c r="CH2" s="10"/>
      <c r="CI2" s="10"/>
      <c r="CJ2" s="10"/>
      <c r="CK2" s="10"/>
      <c r="CL2" s="10"/>
      <c r="CM2" s="10"/>
      <c r="CN2" s="10"/>
      <c r="CO2" s="10"/>
      <c r="CP2" s="10"/>
      <c r="CQ2" s="10"/>
      <c r="CR2" s="4"/>
      <c r="CS2" s="5"/>
      <c r="CT2" s="4"/>
      <c r="CU2" s="5"/>
    </row>
    <row r="3" spans="1:99" ht="14.25" thickTop="1" x14ac:dyDescent="0.15"/>
    <row r="4" spans="1:99" ht="13.5" customHeight="1" x14ac:dyDescent="0.15">
      <c r="B4" s="217" t="s">
        <v>59</v>
      </c>
      <c r="C4" s="218"/>
      <c r="D4" s="218"/>
      <c r="E4" s="218"/>
      <c r="F4" s="218"/>
      <c r="G4" s="218"/>
      <c r="H4" s="219"/>
      <c r="J4" s="236" t="s">
        <v>60</v>
      </c>
      <c r="K4" s="237"/>
      <c r="L4" s="237"/>
      <c r="M4" s="237"/>
      <c r="N4" s="237"/>
      <c r="O4" s="238"/>
      <c r="Q4" s="232" t="s">
        <v>64</v>
      </c>
      <c r="R4" s="233"/>
      <c r="S4" s="233"/>
      <c r="T4" s="233"/>
      <c r="U4" s="233"/>
      <c r="V4" s="233"/>
      <c r="W4" s="219"/>
      <c r="Y4" s="226" t="s">
        <v>44</v>
      </c>
      <c r="Z4" s="227"/>
      <c r="AA4" s="227"/>
      <c r="AB4" s="227"/>
      <c r="AC4" s="227"/>
      <c r="AD4" s="227"/>
      <c r="AE4" s="228"/>
      <c r="AG4" s="182" t="s">
        <v>14</v>
      </c>
      <c r="AH4" s="183"/>
      <c r="AI4" s="183"/>
      <c r="AJ4" s="183"/>
      <c r="AK4" s="183"/>
      <c r="AL4" s="184"/>
      <c r="AN4" s="194" t="s">
        <v>51</v>
      </c>
      <c r="AO4" s="195"/>
    </row>
    <row r="5" spans="1:99" x14ac:dyDescent="0.15">
      <c r="B5" s="220"/>
      <c r="C5" s="221"/>
      <c r="D5" s="221"/>
      <c r="E5" s="221"/>
      <c r="F5" s="221"/>
      <c r="G5" s="221"/>
      <c r="H5" s="222"/>
      <c r="J5" s="239"/>
      <c r="K5" s="240"/>
      <c r="L5" s="240"/>
      <c r="M5" s="240"/>
      <c r="N5" s="240"/>
      <c r="O5" s="241"/>
      <c r="Q5" s="234"/>
      <c r="R5" s="235"/>
      <c r="S5" s="235"/>
      <c r="T5" s="235"/>
      <c r="U5" s="235"/>
      <c r="V5" s="235"/>
      <c r="W5" s="222"/>
      <c r="Y5" s="229"/>
      <c r="Z5" s="230"/>
      <c r="AA5" s="230"/>
      <c r="AB5" s="230"/>
      <c r="AC5" s="230"/>
      <c r="AD5" s="230"/>
      <c r="AE5" s="231"/>
      <c r="AG5" s="185"/>
      <c r="AH5" s="186"/>
      <c r="AI5" s="186"/>
      <c r="AJ5" s="186"/>
      <c r="AK5" s="186"/>
      <c r="AL5" s="187"/>
      <c r="AN5" s="39" t="s">
        <v>46</v>
      </c>
      <c r="AO5" s="40">
        <f>SUM(H6:H9)</f>
        <v>10</v>
      </c>
    </row>
    <row r="6" spans="1:99" x14ac:dyDescent="0.15">
      <c r="B6" s="212" t="s">
        <v>10</v>
      </c>
      <c r="C6" s="213"/>
      <c r="D6" s="213"/>
      <c r="E6" s="213"/>
      <c r="F6" s="213"/>
      <c r="G6" s="214"/>
      <c r="H6" s="65">
        <f>COUNTIFS($B$12:$B$112,1)</f>
        <v>7</v>
      </c>
      <c r="J6" s="188" t="s">
        <v>29</v>
      </c>
      <c r="K6" s="189"/>
      <c r="L6" s="189"/>
      <c r="M6" s="189"/>
      <c r="N6" s="189"/>
      <c r="O6" s="68">
        <f>COUNTIFS($Q$12:$Q$112,1)</f>
        <v>2</v>
      </c>
      <c r="Q6" s="212" t="s">
        <v>28</v>
      </c>
      <c r="R6" s="213"/>
      <c r="S6" s="213"/>
      <c r="T6" s="213"/>
      <c r="U6" s="213"/>
      <c r="V6" s="214"/>
      <c r="W6" s="65">
        <f>COUNTIFS($Y$12:$Y$112,1)</f>
        <v>6</v>
      </c>
      <c r="Y6" s="223" t="s">
        <v>32</v>
      </c>
      <c r="Z6" s="224"/>
      <c r="AA6" s="224"/>
      <c r="AB6" s="224"/>
      <c r="AC6" s="224"/>
      <c r="AD6" s="225"/>
      <c r="AE6" s="65">
        <f>COUNTIFS($Z$12:$Z$112,1)</f>
        <v>2</v>
      </c>
      <c r="AG6" s="188" t="s">
        <v>15</v>
      </c>
      <c r="AH6" s="189"/>
      <c r="AI6" s="189"/>
      <c r="AJ6" s="189"/>
      <c r="AK6" s="189"/>
      <c r="AL6" s="68">
        <f>COUNTIFS($AH$12:$AH$112,1)</f>
        <v>8</v>
      </c>
      <c r="AN6" s="37" t="s">
        <v>47</v>
      </c>
      <c r="AO6" s="38">
        <f>SUM(O6:O7)</f>
        <v>10</v>
      </c>
    </row>
    <row r="7" spans="1:99" x14ac:dyDescent="0.15">
      <c r="B7" s="190" t="s">
        <v>11</v>
      </c>
      <c r="C7" s="191"/>
      <c r="D7" s="191"/>
      <c r="E7" s="191"/>
      <c r="F7" s="191"/>
      <c r="G7" s="215"/>
      <c r="H7" s="66">
        <f>COUNTIFS($B$12:$B$112,2)</f>
        <v>2</v>
      </c>
      <c r="J7" s="192" t="s">
        <v>40</v>
      </c>
      <c r="K7" s="193"/>
      <c r="L7" s="193"/>
      <c r="M7" s="193"/>
      <c r="N7" s="193"/>
      <c r="O7" s="67">
        <f>COUNTIFS($Q$12:$Q$112,2)</f>
        <v>8</v>
      </c>
      <c r="Q7" s="190" t="s">
        <v>30</v>
      </c>
      <c r="R7" s="191"/>
      <c r="S7" s="191"/>
      <c r="T7" s="191"/>
      <c r="U7" s="191"/>
      <c r="V7" s="215"/>
      <c r="W7" s="66">
        <f>COUNTIFS($Y$12:$Y$112,2)</f>
        <v>4</v>
      </c>
      <c r="Y7" s="190" t="s">
        <v>43</v>
      </c>
      <c r="Z7" s="191"/>
      <c r="AA7" s="191"/>
      <c r="AB7" s="191"/>
      <c r="AC7" s="191"/>
      <c r="AD7" s="215"/>
      <c r="AE7" s="66">
        <f>COUNTIFS($Z$12:$Z$112,2)</f>
        <v>3</v>
      </c>
      <c r="AG7" s="190" t="s">
        <v>41</v>
      </c>
      <c r="AH7" s="191"/>
      <c r="AI7" s="191"/>
      <c r="AJ7" s="191"/>
      <c r="AK7" s="191"/>
      <c r="AL7" s="66">
        <f>COUNTIFS($AH$12:$AH$112,2)</f>
        <v>1</v>
      </c>
      <c r="AN7" s="31" t="s">
        <v>48</v>
      </c>
      <c r="AO7" s="32">
        <f>SUM(W6:W8)</f>
        <v>10</v>
      </c>
    </row>
    <row r="8" spans="1:99" x14ac:dyDescent="0.15">
      <c r="B8" s="190" t="s">
        <v>12</v>
      </c>
      <c r="C8" s="191"/>
      <c r="D8" s="191"/>
      <c r="E8" s="191"/>
      <c r="F8" s="191"/>
      <c r="G8" s="215"/>
      <c r="H8" s="66">
        <f>COUNTIFS($B$12:$B$112,3)</f>
        <v>1</v>
      </c>
      <c r="Q8" s="192" t="s">
        <v>31</v>
      </c>
      <c r="R8" s="193"/>
      <c r="S8" s="193"/>
      <c r="T8" s="193"/>
      <c r="U8" s="193"/>
      <c r="V8" s="216"/>
      <c r="W8" s="67">
        <f>COUNTIFS($Y$12:$Y$112,3)</f>
        <v>0</v>
      </c>
      <c r="Y8" s="190" t="s">
        <v>33</v>
      </c>
      <c r="Z8" s="191"/>
      <c r="AA8" s="191"/>
      <c r="AB8" s="191"/>
      <c r="AC8" s="191"/>
      <c r="AD8" s="215"/>
      <c r="AE8" s="66">
        <f>COUNTIFS($Z$12:$Z$112,3)</f>
        <v>1</v>
      </c>
      <c r="AG8" s="192" t="s">
        <v>16</v>
      </c>
      <c r="AH8" s="193"/>
      <c r="AI8" s="193"/>
      <c r="AJ8" s="193"/>
      <c r="AK8" s="193"/>
      <c r="AL8" s="67">
        <f>COUNTIFS($AH$12:$AH$112,3)</f>
        <v>0</v>
      </c>
      <c r="AN8" s="33" t="s">
        <v>49</v>
      </c>
      <c r="AO8" s="34">
        <f>SUM(AE6:AE9)</f>
        <v>10</v>
      </c>
    </row>
    <row r="9" spans="1:99" x14ac:dyDescent="0.15">
      <c r="B9" s="192" t="s">
        <v>13</v>
      </c>
      <c r="C9" s="193"/>
      <c r="D9" s="193"/>
      <c r="E9" s="193"/>
      <c r="F9" s="193"/>
      <c r="G9" s="216"/>
      <c r="H9" s="67">
        <f>COUNTIFS($B$12:$B$112,4)</f>
        <v>0</v>
      </c>
      <c r="Y9" s="192" t="s">
        <v>54</v>
      </c>
      <c r="Z9" s="193"/>
      <c r="AA9" s="193"/>
      <c r="AB9" s="193"/>
      <c r="AC9" s="193"/>
      <c r="AD9" s="216"/>
      <c r="AE9" s="67">
        <f>COUNTIFS($Z$12:$Z$112,4)</f>
        <v>4</v>
      </c>
      <c r="AN9" s="35" t="s">
        <v>50</v>
      </c>
      <c r="AO9" s="36">
        <f>SUM(AL6:AL8)</f>
        <v>9</v>
      </c>
    </row>
    <row r="11" spans="1:99" s="3" customFormat="1" x14ac:dyDescent="0.15">
      <c r="A11" s="49" t="s">
        <v>1</v>
      </c>
      <c r="B11" s="50" t="s">
        <v>7</v>
      </c>
      <c r="C11" s="209" t="s">
        <v>6</v>
      </c>
      <c r="D11" s="203"/>
      <c r="E11" s="203"/>
      <c r="F11" s="203"/>
      <c r="G11" s="203"/>
      <c r="H11" s="203"/>
      <c r="I11" s="204"/>
      <c r="J11" s="210" t="s">
        <v>71</v>
      </c>
      <c r="K11" s="207"/>
      <c r="L11" s="207"/>
      <c r="M11" s="207"/>
      <c r="N11" s="207"/>
      <c r="O11" s="207"/>
      <c r="P11" s="208"/>
      <c r="Q11" s="51" t="s">
        <v>2</v>
      </c>
      <c r="R11" s="211" t="s">
        <v>45</v>
      </c>
      <c r="S11" s="203"/>
      <c r="T11" s="203"/>
      <c r="U11" s="203"/>
      <c r="V11" s="203"/>
      <c r="W11" s="203"/>
      <c r="X11" s="204"/>
      <c r="Y11" s="52" t="s">
        <v>3</v>
      </c>
      <c r="Z11" s="53" t="s">
        <v>4</v>
      </c>
      <c r="AA11" s="202" t="s">
        <v>35</v>
      </c>
      <c r="AB11" s="203"/>
      <c r="AC11" s="203"/>
      <c r="AD11" s="203"/>
      <c r="AE11" s="203"/>
      <c r="AF11" s="203"/>
      <c r="AG11" s="204"/>
      <c r="AH11" s="54" t="s">
        <v>5</v>
      </c>
      <c r="AI11" s="205" t="s">
        <v>52</v>
      </c>
      <c r="AJ11" s="206"/>
      <c r="AK11" s="207"/>
      <c r="AL11" s="207"/>
      <c r="AM11" s="207"/>
      <c r="AN11" s="207"/>
      <c r="AO11" s="208"/>
    </row>
    <row r="12" spans="1:99" ht="15" customHeight="1" x14ac:dyDescent="0.15">
      <c r="A12" s="48">
        <v>1</v>
      </c>
      <c r="B12" s="63">
        <v>1</v>
      </c>
      <c r="C12" s="170" t="s">
        <v>101</v>
      </c>
      <c r="D12" s="163"/>
      <c r="E12" s="163"/>
      <c r="F12" s="163"/>
      <c r="G12" s="163"/>
      <c r="H12" s="163"/>
      <c r="I12" s="163"/>
      <c r="J12" s="171" t="s">
        <v>72</v>
      </c>
      <c r="K12" s="163"/>
      <c r="L12" s="163"/>
      <c r="M12" s="163"/>
      <c r="N12" s="163"/>
      <c r="O12" s="163"/>
      <c r="P12" s="163"/>
      <c r="Q12" s="61">
        <v>2</v>
      </c>
      <c r="R12" s="172"/>
      <c r="S12" s="173"/>
      <c r="T12" s="173"/>
      <c r="U12" s="173"/>
      <c r="V12" s="173"/>
      <c r="W12" s="173"/>
      <c r="X12" s="174"/>
      <c r="Y12" s="57">
        <v>1</v>
      </c>
      <c r="Z12" s="58">
        <v>1</v>
      </c>
      <c r="AA12" s="175" t="s">
        <v>73</v>
      </c>
      <c r="AB12" s="163"/>
      <c r="AC12" s="163"/>
      <c r="AD12" s="163"/>
      <c r="AE12" s="163"/>
      <c r="AF12" s="163"/>
      <c r="AG12" s="163"/>
      <c r="AH12" s="55">
        <v>1</v>
      </c>
      <c r="AI12" s="162" t="s">
        <v>74</v>
      </c>
      <c r="AJ12" s="162"/>
      <c r="AK12" s="163"/>
      <c r="AL12" s="163"/>
      <c r="AM12" s="163"/>
      <c r="AN12" s="163"/>
      <c r="AO12" s="163"/>
    </row>
    <row r="13" spans="1:99" ht="15" customHeight="1" x14ac:dyDescent="0.15">
      <c r="A13" s="29">
        <v>2</v>
      </c>
      <c r="B13" s="63">
        <v>1</v>
      </c>
      <c r="C13" s="170" t="s">
        <v>75</v>
      </c>
      <c r="D13" s="163"/>
      <c r="E13" s="163"/>
      <c r="F13" s="163"/>
      <c r="G13" s="163"/>
      <c r="H13" s="163"/>
      <c r="I13" s="163"/>
      <c r="J13" s="171" t="s">
        <v>76</v>
      </c>
      <c r="K13" s="163"/>
      <c r="L13" s="163"/>
      <c r="M13" s="163"/>
      <c r="N13" s="163"/>
      <c r="O13" s="163"/>
      <c r="P13" s="163"/>
      <c r="Q13" s="61">
        <v>2</v>
      </c>
      <c r="R13" s="172"/>
      <c r="S13" s="173"/>
      <c r="T13" s="173"/>
      <c r="U13" s="173"/>
      <c r="V13" s="173"/>
      <c r="W13" s="173"/>
      <c r="X13" s="174"/>
      <c r="Y13" s="57">
        <v>2</v>
      </c>
      <c r="Z13" s="58">
        <v>4</v>
      </c>
      <c r="AA13" s="175"/>
      <c r="AB13" s="163"/>
      <c r="AC13" s="163"/>
      <c r="AD13" s="163"/>
      <c r="AE13" s="163"/>
      <c r="AF13" s="163"/>
      <c r="AG13" s="163"/>
      <c r="AH13" s="55">
        <v>1</v>
      </c>
      <c r="AI13" s="162" t="s">
        <v>77</v>
      </c>
      <c r="AJ13" s="162"/>
      <c r="AK13" s="163"/>
      <c r="AL13" s="163"/>
      <c r="AM13" s="163"/>
      <c r="AN13" s="163"/>
      <c r="AO13" s="163"/>
    </row>
    <row r="14" spans="1:99" ht="15" customHeight="1" x14ac:dyDescent="0.15">
      <c r="A14" s="29">
        <v>3</v>
      </c>
      <c r="B14" s="63">
        <v>1</v>
      </c>
      <c r="C14" s="170" t="s">
        <v>78</v>
      </c>
      <c r="D14" s="163"/>
      <c r="E14" s="163"/>
      <c r="F14" s="163"/>
      <c r="G14" s="163"/>
      <c r="H14" s="163"/>
      <c r="I14" s="163"/>
      <c r="J14" s="171" t="s">
        <v>79</v>
      </c>
      <c r="K14" s="163"/>
      <c r="L14" s="163"/>
      <c r="M14" s="163"/>
      <c r="N14" s="163"/>
      <c r="O14" s="163"/>
      <c r="P14" s="163"/>
      <c r="Q14" s="61">
        <v>2</v>
      </c>
      <c r="R14" s="172"/>
      <c r="S14" s="173"/>
      <c r="T14" s="173"/>
      <c r="U14" s="173"/>
      <c r="V14" s="173"/>
      <c r="W14" s="173"/>
      <c r="X14" s="174"/>
      <c r="Y14" s="57">
        <v>2</v>
      </c>
      <c r="Z14" s="58">
        <v>2</v>
      </c>
      <c r="AA14" s="175"/>
      <c r="AB14" s="163"/>
      <c r="AC14" s="163"/>
      <c r="AD14" s="163"/>
      <c r="AE14" s="163"/>
      <c r="AF14" s="163"/>
      <c r="AG14" s="163"/>
      <c r="AH14" s="55">
        <v>1</v>
      </c>
      <c r="AI14" s="162" t="s">
        <v>80</v>
      </c>
      <c r="AJ14" s="162"/>
      <c r="AK14" s="163"/>
      <c r="AL14" s="163"/>
      <c r="AM14" s="163"/>
      <c r="AN14" s="163"/>
      <c r="AO14" s="163"/>
    </row>
    <row r="15" spans="1:99" ht="15" customHeight="1" x14ac:dyDescent="0.15">
      <c r="A15" s="29">
        <v>4</v>
      </c>
      <c r="B15" s="63">
        <v>2</v>
      </c>
      <c r="C15" s="170" t="s">
        <v>81</v>
      </c>
      <c r="D15" s="163"/>
      <c r="E15" s="163"/>
      <c r="F15" s="163"/>
      <c r="G15" s="163"/>
      <c r="H15" s="163"/>
      <c r="I15" s="163"/>
      <c r="J15" s="171" t="s">
        <v>82</v>
      </c>
      <c r="K15" s="163"/>
      <c r="L15" s="163"/>
      <c r="M15" s="163"/>
      <c r="N15" s="163"/>
      <c r="O15" s="163"/>
      <c r="P15" s="163"/>
      <c r="Q15" s="61">
        <v>2</v>
      </c>
      <c r="R15" s="172"/>
      <c r="S15" s="173"/>
      <c r="T15" s="173"/>
      <c r="U15" s="173"/>
      <c r="V15" s="173"/>
      <c r="W15" s="173"/>
      <c r="X15" s="174"/>
      <c r="Y15" s="57">
        <v>2</v>
      </c>
      <c r="Z15" s="58">
        <v>4</v>
      </c>
      <c r="AA15" s="175"/>
      <c r="AB15" s="163"/>
      <c r="AC15" s="163"/>
      <c r="AD15" s="163"/>
      <c r="AE15" s="163"/>
      <c r="AF15" s="163"/>
      <c r="AG15" s="163"/>
      <c r="AH15" s="55">
        <v>1</v>
      </c>
      <c r="AI15" s="162" t="s">
        <v>83</v>
      </c>
      <c r="AJ15" s="162"/>
      <c r="AK15" s="163"/>
      <c r="AL15" s="163"/>
      <c r="AM15" s="163"/>
      <c r="AN15" s="163"/>
      <c r="AO15" s="163"/>
    </row>
    <row r="16" spans="1:99" ht="15" customHeight="1" x14ac:dyDescent="0.15">
      <c r="A16" s="29">
        <v>5</v>
      </c>
      <c r="B16" s="63">
        <v>2</v>
      </c>
      <c r="C16" s="170" t="s">
        <v>84</v>
      </c>
      <c r="D16" s="163"/>
      <c r="E16" s="163"/>
      <c r="F16" s="163"/>
      <c r="G16" s="163"/>
      <c r="H16" s="163"/>
      <c r="I16" s="163"/>
      <c r="J16" s="171" t="s">
        <v>85</v>
      </c>
      <c r="K16" s="163"/>
      <c r="L16" s="163"/>
      <c r="M16" s="163"/>
      <c r="N16" s="163"/>
      <c r="O16" s="163"/>
      <c r="P16" s="163"/>
      <c r="Q16" s="61">
        <v>2</v>
      </c>
      <c r="R16" s="172"/>
      <c r="S16" s="173"/>
      <c r="T16" s="173"/>
      <c r="U16" s="173"/>
      <c r="V16" s="173"/>
      <c r="W16" s="173"/>
      <c r="X16" s="174"/>
      <c r="Y16" s="57">
        <v>1</v>
      </c>
      <c r="Z16" s="58">
        <v>2</v>
      </c>
      <c r="AA16" s="175"/>
      <c r="AB16" s="163"/>
      <c r="AC16" s="163"/>
      <c r="AD16" s="163"/>
      <c r="AE16" s="163"/>
      <c r="AF16" s="163"/>
      <c r="AG16" s="163"/>
      <c r="AH16" s="55">
        <v>1</v>
      </c>
      <c r="AI16" s="162" t="s">
        <v>86</v>
      </c>
      <c r="AJ16" s="162"/>
      <c r="AK16" s="163"/>
      <c r="AL16" s="163"/>
      <c r="AM16" s="163"/>
      <c r="AN16" s="163"/>
      <c r="AO16" s="163"/>
    </row>
    <row r="17" spans="1:41" ht="15" customHeight="1" x14ac:dyDescent="0.15">
      <c r="A17" s="29">
        <v>6</v>
      </c>
      <c r="B17" s="63">
        <v>3</v>
      </c>
      <c r="C17" s="170"/>
      <c r="D17" s="163"/>
      <c r="E17" s="163"/>
      <c r="F17" s="163"/>
      <c r="G17" s="163"/>
      <c r="H17" s="163"/>
      <c r="I17" s="163"/>
      <c r="J17" s="171" t="s">
        <v>87</v>
      </c>
      <c r="K17" s="163"/>
      <c r="L17" s="163"/>
      <c r="M17" s="163"/>
      <c r="N17" s="163"/>
      <c r="O17" s="163"/>
      <c r="P17" s="163"/>
      <c r="Q17" s="61">
        <v>1</v>
      </c>
      <c r="R17" s="172"/>
      <c r="S17" s="173"/>
      <c r="T17" s="173"/>
      <c r="U17" s="173"/>
      <c r="V17" s="173"/>
      <c r="W17" s="173"/>
      <c r="X17" s="174"/>
      <c r="Y17" s="57">
        <v>2</v>
      </c>
      <c r="Z17" s="58">
        <v>4</v>
      </c>
      <c r="AA17" s="175"/>
      <c r="AB17" s="163"/>
      <c r="AC17" s="163"/>
      <c r="AD17" s="163"/>
      <c r="AE17" s="163"/>
      <c r="AF17" s="163"/>
      <c r="AG17" s="163"/>
      <c r="AH17" s="55">
        <v>2</v>
      </c>
      <c r="AI17" s="162" t="s">
        <v>88</v>
      </c>
      <c r="AJ17" s="162"/>
      <c r="AK17" s="163"/>
      <c r="AL17" s="163"/>
      <c r="AM17" s="163"/>
      <c r="AN17" s="163"/>
      <c r="AO17" s="163"/>
    </row>
    <row r="18" spans="1:41" ht="15" customHeight="1" x14ac:dyDescent="0.15">
      <c r="A18" s="29">
        <v>7</v>
      </c>
      <c r="B18" s="63">
        <v>1</v>
      </c>
      <c r="C18" s="170" t="s">
        <v>89</v>
      </c>
      <c r="D18" s="163"/>
      <c r="E18" s="163"/>
      <c r="F18" s="163"/>
      <c r="G18" s="163"/>
      <c r="H18" s="163"/>
      <c r="I18" s="163"/>
      <c r="J18" s="171" t="s">
        <v>82</v>
      </c>
      <c r="K18" s="163"/>
      <c r="L18" s="163"/>
      <c r="M18" s="163"/>
      <c r="N18" s="163"/>
      <c r="O18" s="163"/>
      <c r="P18" s="163"/>
      <c r="Q18" s="61">
        <v>2</v>
      </c>
      <c r="R18" s="172"/>
      <c r="S18" s="173"/>
      <c r="T18" s="173"/>
      <c r="U18" s="173"/>
      <c r="V18" s="173"/>
      <c r="W18" s="173"/>
      <c r="X18" s="174"/>
      <c r="Y18" s="57">
        <v>1</v>
      </c>
      <c r="Z18" s="58">
        <v>4</v>
      </c>
      <c r="AA18" s="175"/>
      <c r="AB18" s="163"/>
      <c r="AC18" s="163"/>
      <c r="AD18" s="163"/>
      <c r="AE18" s="163"/>
      <c r="AF18" s="163"/>
      <c r="AG18" s="163"/>
      <c r="AH18" s="55">
        <v>1</v>
      </c>
      <c r="AI18" s="162" t="s">
        <v>90</v>
      </c>
      <c r="AJ18" s="162"/>
      <c r="AK18" s="163"/>
      <c r="AL18" s="163"/>
      <c r="AM18" s="163"/>
      <c r="AN18" s="163"/>
      <c r="AO18" s="163"/>
    </row>
    <row r="19" spans="1:41" ht="15" customHeight="1" x14ac:dyDescent="0.15">
      <c r="A19" s="29">
        <v>8</v>
      </c>
      <c r="B19" s="63">
        <v>1</v>
      </c>
      <c r="C19" s="170" t="s">
        <v>91</v>
      </c>
      <c r="D19" s="163"/>
      <c r="E19" s="163"/>
      <c r="F19" s="163"/>
      <c r="G19" s="163"/>
      <c r="H19" s="163"/>
      <c r="I19" s="163"/>
      <c r="J19" s="171" t="s">
        <v>92</v>
      </c>
      <c r="K19" s="163"/>
      <c r="L19" s="163"/>
      <c r="M19" s="163"/>
      <c r="N19" s="163"/>
      <c r="O19" s="163"/>
      <c r="P19" s="163"/>
      <c r="Q19" s="61">
        <v>1</v>
      </c>
      <c r="R19" s="172" t="s">
        <v>93</v>
      </c>
      <c r="S19" s="173"/>
      <c r="T19" s="173"/>
      <c r="U19" s="173"/>
      <c r="V19" s="173"/>
      <c r="W19" s="173"/>
      <c r="X19" s="174"/>
      <c r="Y19" s="57">
        <v>1</v>
      </c>
      <c r="Z19" s="58">
        <v>3</v>
      </c>
      <c r="AA19" s="175"/>
      <c r="AB19" s="163"/>
      <c r="AC19" s="163"/>
      <c r="AD19" s="163"/>
      <c r="AE19" s="163"/>
      <c r="AF19" s="163"/>
      <c r="AG19" s="163"/>
      <c r="AH19" s="55">
        <v>1</v>
      </c>
      <c r="AI19" s="162" t="s">
        <v>94</v>
      </c>
      <c r="AJ19" s="162"/>
      <c r="AK19" s="163"/>
      <c r="AL19" s="163"/>
      <c r="AM19" s="163"/>
      <c r="AN19" s="163"/>
      <c r="AO19" s="163"/>
    </row>
    <row r="20" spans="1:41" ht="15" customHeight="1" x14ac:dyDescent="0.15">
      <c r="A20" s="29">
        <v>9</v>
      </c>
      <c r="B20" s="63">
        <v>1</v>
      </c>
      <c r="C20" s="170" t="s">
        <v>95</v>
      </c>
      <c r="D20" s="163"/>
      <c r="E20" s="163"/>
      <c r="F20" s="163"/>
      <c r="G20" s="163"/>
      <c r="H20" s="163"/>
      <c r="I20" s="163"/>
      <c r="J20" s="171" t="s">
        <v>96</v>
      </c>
      <c r="K20" s="163"/>
      <c r="L20" s="163"/>
      <c r="M20" s="163"/>
      <c r="N20" s="163"/>
      <c r="O20" s="163"/>
      <c r="P20" s="163"/>
      <c r="Q20" s="61">
        <v>2</v>
      </c>
      <c r="R20" s="172"/>
      <c r="S20" s="173"/>
      <c r="T20" s="173"/>
      <c r="U20" s="173"/>
      <c r="V20" s="173"/>
      <c r="W20" s="173"/>
      <c r="X20" s="174"/>
      <c r="Y20" s="57">
        <v>1</v>
      </c>
      <c r="Z20" s="58">
        <v>2</v>
      </c>
      <c r="AA20" s="175"/>
      <c r="AB20" s="163"/>
      <c r="AC20" s="163"/>
      <c r="AD20" s="163"/>
      <c r="AE20" s="163"/>
      <c r="AF20" s="163"/>
      <c r="AG20" s="163"/>
      <c r="AH20" s="55">
        <v>1</v>
      </c>
      <c r="AI20" s="162" t="s">
        <v>97</v>
      </c>
      <c r="AJ20" s="162"/>
      <c r="AK20" s="163"/>
      <c r="AL20" s="163"/>
      <c r="AM20" s="163"/>
      <c r="AN20" s="163"/>
      <c r="AO20" s="163"/>
    </row>
    <row r="21" spans="1:41" ht="15" customHeight="1" x14ac:dyDescent="0.15">
      <c r="A21" s="29">
        <v>10</v>
      </c>
      <c r="B21" s="63">
        <v>1</v>
      </c>
      <c r="C21" s="170" t="s">
        <v>98</v>
      </c>
      <c r="D21" s="163"/>
      <c r="E21" s="163"/>
      <c r="F21" s="163"/>
      <c r="G21" s="163"/>
      <c r="H21" s="163"/>
      <c r="I21" s="163"/>
      <c r="J21" s="171" t="s">
        <v>99</v>
      </c>
      <c r="K21" s="163"/>
      <c r="L21" s="163"/>
      <c r="M21" s="163"/>
      <c r="N21" s="163"/>
      <c r="O21" s="163"/>
      <c r="P21" s="163"/>
      <c r="Q21" s="61">
        <v>2</v>
      </c>
      <c r="R21" s="172"/>
      <c r="S21" s="173"/>
      <c r="T21" s="173"/>
      <c r="U21" s="173"/>
      <c r="V21" s="173"/>
      <c r="W21" s="173"/>
      <c r="X21" s="174"/>
      <c r="Y21" s="57">
        <v>1</v>
      </c>
      <c r="Z21" s="58">
        <v>1</v>
      </c>
      <c r="AA21" s="175" t="s">
        <v>100</v>
      </c>
      <c r="AB21" s="163"/>
      <c r="AC21" s="163"/>
      <c r="AD21" s="163"/>
      <c r="AE21" s="163"/>
      <c r="AF21" s="163"/>
      <c r="AG21" s="163"/>
      <c r="AH21" s="55"/>
      <c r="AI21" s="162" t="s">
        <v>124</v>
      </c>
      <c r="AJ21" s="162"/>
      <c r="AK21" s="163"/>
      <c r="AL21" s="163"/>
      <c r="AM21" s="163"/>
      <c r="AN21" s="163"/>
      <c r="AO21" s="163"/>
    </row>
    <row r="22" spans="1:41" ht="15" customHeight="1" x14ac:dyDescent="0.15">
      <c r="A22" s="29">
        <v>11</v>
      </c>
      <c r="B22" s="63"/>
      <c r="C22" s="170"/>
      <c r="D22" s="163"/>
      <c r="E22" s="163"/>
      <c r="F22" s="163"/>
      <c r="G22" s="163"/>
      <c r="H22" s="163"/>
      <c r="I22" s="163"/>
      <c r="J22" s="171"/>
      <c r="K22" s="163"/>
      <c r="L22" s="163"/>
      <c r="M22" s="163"/>
      <c r="N22" s="163"/>
      <c r="O22" s="163"/>
      <c r="P22" s="163"/>
      <c r="Q22" s="61"/>
      <c r="R22" s="172"/>
      <c r="S22" s="173"/>
      <c r="T22" s="173"/>
      <c r="U22" s="173"/>
      <c r="V22" s="173"/>
      <c r="W22" s="173"/>
      <c r="X22" s="174"/>
      <c r="Y22" s="57"/>
      <c r="Z22" s="58"/>
      <c r="AA22" s="175"/>
      <c r="AB22" s="163"/>
      <c r="AC22" s="163"/>
      <c r="AD22" s="163"/>
      <c r="AE22" s="163"/>
      <c r="AF22" s="163"/>
      <c r="AG22" s="163"/>
      <c r="AH22" s="55"/>
      <c r="AI22" s="162"/>
      <c r="AJ22" s="162"/>
      <c r="AK22" s="163"/>
      <c r="AL22" s="163"/>
      <c r="AM22" s="163"/>
      <c r="AN22" s="163"/>
      <c r="AO22" s="163"/>
    </row>
    <row r="23" spans="1:41" ht="15" customHeight="1" x14ac:dyDescent="0.15">
      <c r="A23" s="29">
        <v>12</v>
      </c>
      <c r="B23" s="63"/>
      <c r="C23" s="170"/>
      <c r="D23" s="163"/>
      <c r="E23" s="163"/>
      <c r="F23" s="163"/>
      <c r="G23" s="163"/>
      <c r="H23" s="163"/>
      <c r="I23" s="163"/>
      <c r="J23" s="171"/>
      <c r="K23" s="163"/>
      <c r="L23" s="163"/>
      <c r="M23" s="163"/>
      <c r="N23" s="163"/>
      <c r="O23" s="163"/>
      <c r="P23" s="163"/>
      <c r="Q23" s="61"/>
      <c r="R23" s="172"/>
      <c r="S23" s="173"/>
      <c r="T23" s="173"/>
      <c r="U23" s="173"/>
      <c r="V23" s="173"/>
      <c r="W23" s="173"/>
      <c r="X23" s="174"/>
      <c r="Y23" s="57"/>
      <c r="Z23" s="58"/>
      <c r="AA23" s="175"/>
      <c r="AB23" s="163"/>
      <c r="AC23" s="163"/>
      <c r="AD23" s="163"/>
      <c r="AE23" s="163"/>
      <c r="AF23" s="163"/>
      <c r="AG23" s="163"/>
      <c r="AH23" s="55"/>
      <c r="AI23" s="162"/>
      <c r="AJ23" s="162"/>
      <c r="AK23" s="163"/>
      <c r="AL23" s="163"/>
      <c r="AM23" s="163"/>
      <c r="AN23" s="163"/>
      <c r="AO23" s="163"/>
    </row>
    <row r="24" spans="1:41" ht="15" customHeight="1" x14ac:dyDescent="0.15">
      <c r="A24" s="29">
        <v>13</v>
      </c>
      <c r="B24" s="63"/>
      <c r="C24" s="170"/>
      <c r="D24" s="163"/>
      <c r="E24" s="163"/>
      <c r="F24" s="163"/>
      <c r="G24" s="163"/>
      <c r="H24" s="163"/>
      <c r="I24" s="163"/>
      <c r="J24" s="171"/>
      <c r="K24" s="163"/>
      <c r="L24" s="163"/>
      <c r="M24" s="163"/>
      <c r="N24" s="163"/>
      <c r="O24" s="163"/>
      <c r="P24" s="163"/>
      <c r="Q24" s="61"/>
      <c r="R24" s="172"/>
      <c r="S24" s="173"/>
      <c r="T24" s="173"/>
      <c r="U24" s="173"/>
      <c r="V24" s="173"/>
      <c r="W24" s="173"/>
      <c r="X24" s="174"/>
      <c r="Y24" s="57"/>
      <c r="Z24" s="58"/>
      <c r="AA24" s="175"/>
      <c r="AB24" s="163"/>
      <c r="AC24" s="163"/>
      <c r="AD24" s="163"/>
      <c r="AE24" s="163"/>
      <c r="AF24" s="163"/>
      <c r="AG24" s="163"/>
      <c r="AH24" s="55"/>
      <c r="AI24" s="162"/>
      <c r="AJ24" s="162"/>
      <c r="AK24" s="163"/>
      <c r="AL24" s="163"/>
      <c r="AM24" s="163"/>
      <c r="AN24" s="163"/>
      <c r="AO24" s="163"/>
    </row>
    <row r="25" spans="1:41" ht="15" customHeight="1" x14ac:dyDescent="0.15">
      <c r="A25" s="29">
        <v>14</v>
      </c>
      <c r="B25" s="63"/>
      <c r="C25" s="170"/>
      <c r="D25" s="163"/>
      <c r="E25" s="163"/>
      <c r="F25" s="163"/>
      <c r="G25" s="163"/>
      <c r="H25" s="163"/>
      <c r="I25" s="163"/>
      <c r="J25" s="171"/>
      <c r="K25" s="163"/>
      <c r="L25" s="163"/>
      <c r="M25" s="163"/>
      <c r="N25" s="163"/>
      <c r="O25" s="163"/>
      <c r="P25" s="163"/>
      <c r="Q25" s="61"/>
      <c r="R25" s="172"/>
      <c r="S25" s="173"/>
      <c r="T25" s="173"/>
      <c r="U25" s="173"/>
      <c r="V25" s="173"/>
      <c r="W25" s="173"/>
      <c r="X25" s="174"/>
      <c r="Y25" s="57"/>
      <c r="Z25" s="58"/>
      <c r="AA25" s="175"/>
      <c r="AB25" s="163"/>
      <c r="AC25" s="163"/>
      <c r="AD25" s="163"/>
      <c r="AE25" s="163"/>
      <c r="AF25" s="163"/>
      <c r="AG25" s="163"/>
      <c r="AH25" s="55"/>
      <c r="AI25" s="162"/>
      <c r="AJ25" s="162"/>
      <c r="AK25" s="163"/>
      <c r="AL25" s="163"/>
      <c r="AM25" s="163"/>
      <c r="AN25" s="163"/>
      <c r="AO25" s="163"/>
    </row>
    <row r="26" spans="1:41" ht="15" customHeight="1" x14ac:dyDescent="0.15">
      <c r="A26" s="29">
        <v>15</v>
      </c>
      <c r="B26" s="63"/>
      <c r="C26" s="170"/>
      <c r="D26" s="163"/>
      <c r="E26" s="163"/>
      <c r="F26" s="163"/>
      <c r="G26" s="163"/>
      <c r="H26" s="163"/>
      <c r="I26" s="163"/>
      <c r="J26" s="171"/>
      <c r="K26" s="163"/>
      <c r="L26" s="163"/>
      <c r="M26" s="163"/>
      <c r="N26" s="163"/>
      <c r="O26" s="163"/>
      <c r="P26" s="163"/>
      <c r="Q26" s="61"/>
      <c r="R26" s="172"/>
      <c r="S26" s="173"/>
      <c r="T26" s="173"/>
      <c r="U26" s="173"/>
      <c r="V26" s="173"/>
      <c r="W26" s="173"/>
      <c r="X26" s="174"/>
      <c r="Y26" s="57"/>
      <c r="Z26" s="58"/>
      <c r="AA26" s="175"/>
      <c r="AB26" s="163"/>
      <c r="AC26" s="163"/>
      <c r="AD26" s="163"/>
      <c r="AE26" s="163"/>
      <c r="AF26" s="163"/>
      <c r="AG26" s="163"/>
      <c r="AH26" s="55"/>
      <c r="AI26" s="162"/>
      <c r="AJ26" s="162"/>
      <c r="AK26" s="163"/>
      <c r="AL26" s="163"/>
      <c r="AM26" s="163"/>
      <c r="AN26" s="163"/>
      <c r="AO26" s="163"/>
    </row>
    <row r="27" spans="1:41" ht="15" customHeight="1" x14ac:dyDescent="0.15">
      <c r="A27" s="29">
        <v>16</v>
      </c>
      <c r="B27" s="63"/>
      <c r="C27" s="170"/>
      <c r="D27" s="163"/>
      <c r="E27" s="163"/>
      <c r="F27" s="163"/>
      <c r="G27" s="163"/>
      <c r="H27" s="163"/>
      <c r="I27" s="163"/>
      <c r="J27" s="171"/>
      <c r="K27" s="163"/>
      <c r="L27" s="163"/>
      <c r="M27" s="163"/>
      <c r="N27" s="163"/>
      <c r="O27" s="163"/>
      <c r="P27" s="163"/>
      <c r="Q27" s="61"/>
      <c r="R27" s="172"/>
      <c r="S27" s="173"/>
      <c r="T27" s="173"/>
      <c r="U27" s="173"/>
      <c r="V27" s="173"/>
      <c r="W27" s="173"/>
      <c r="X27" s="174"/>
      <c r="Y27" s="57"/>
      <c r="Z27" s="58"/>
      <c r="AA27" s="175"/>
      <c r="AB27" s="163"/>
      <c r="AC27" s="163"/>
      <c r="AD27" s="163"/>
      <c r="AE27" s="163"/>
      <c r="AF27" s="163"/>
      <c r="AG27" s="163"/>
      <c r="AH27" s="55"/>
      <c r="AI27" s="162"/>
      <c r="AJ27" s="162"/>
      <c r="AK27" s="163"/>
      <c r="AL27" s="163"/>
      <c r="AM27" s="163"/>
      <c r="AN27" s="163"/>
      <c r="AO27" s="163"/>
    </row>
    <row r="28" spans="1:41" ht="15" customHeight="1" x14ac:dyDescent="0.15">
      <c r="A28" s="29">
        <v>17</v>
      </c>
      <c r="B28" s="63"/>
      <c r="C28" s="170"/>
      <c r="D28" s="163"/>
      <c r="E28" s="163"/>
      <c r="F28" s="163"/>
      <c r="G28" s="163"/>
      <c r="H28" s="163"/>
      <c r="I28" s="163"/>
      <c r="J28" s="171"/>
      <c r="K28" s="163"/>
      <c r="L28" s="163"/>
      <c r="M28" s="163"/>
      <c r="N28" s="163"/>
      <c r="O28" s="163"/>
      <c r="P28" s="163"/>
      <c r="Q28" s="61"/>
      <c r="R28" s="172"/>
      <c r="S28" s="173"/>
      <c r="T28" s="173"/>
      <c r="U28" s="173"/>
      <c r="V28" s="173"/>
      <c r="W28" s="173"/>
      <c r="X28" s="174"/>
      <c r="Y28" s="57"/>
      <c r="Z28" s="58"/>
      <c r="AA28" s="175"/>
      <c r="AB28" s="163"/>
      <c r="AC28" s="163"/>
      <c r="AD28" s="163"/>
      <c r="AE28" s="163"/>
      <c r="AF28" s="163"/>
      <c r="AG28" s="163"/>
      <c r="AH28" s="55"/>
      <c r="AI28" s="162"/>
      <c r="AJ28" s="162"/>
      <c r="AK28" s="163"/>
      <c r="AL28" s="163"/>
      <c r="AM28" s="163"/>
      <c r="AN28" s="163"/>
      <c r="AO28" s="163"/>
    </row>
    <row r="29" spans="1:41" ht="15" customHeight="1" x14ac:dyDescent="0.15">
      <c r="A29" s="29">
        <v>18</v>
      </c>
      <c r="B29" s="63"/>
      <c r="C29" s="170"/>
      <c r="D29" s="163"/>
      <c r="E29" s="163"/>
      <c r="F29" s="163"/>
      <c r="G29" s="163"/>
      <c r="H29" s="163"/>
      <c r="I29" s="163"/>
      <c r="J29" s="171"/>
      <c r="K29" s="163"/>
      <c r="L29" s="163"/>
      <c r="M29" s="163"/>
      <c r="N29" s="163"/>
      <c r="O29" s="163"/>
      <c r="P29" s="163"/>
      <c r="Q29" s="61"/>
      <c r="R29" s="172"/>
      <c r="S29" s="173"/>
      <c r="T29" s="173"/>
      <c r="U29" s="173"/>
      <c r="V29" s="173"/>
      <c r="W29" s="173"/>
      <c r="X29" s="174"/>
      <c r="Y29" s="57"/>
      <c r="Z29" s="58"/>
      <c r="AA29" s="175"/>
      <c r="AB29" s="163"/>
      <c r="AC29" s="163"/>
      <c r="AD29" s="163"/>
      <c r="AE29" s="163"/>
      <c r="AF29" s="163"/>
      <c r="AG29" s="163"/>
      <c r="AH29" s="55"/>
      <c r="AI29" s="162"/>
      <c r="AJ29" s="162"/>
      <c r="AK29" s="163"/>
      <c r="AL29" s="163"/>
      <c r="AM29" s="163"/>
      <c r="AN29" s="163"/>
      <c r="AO29" s="163"/>
    </row>
    <row r="30" spans="1:41" ht="15" customHeight="1" x14ac:dyDescent="0.15">
      <c r="A30" s="29">
        <v>19</v>
      </c>
      <c r="B30" s="63"/>
      <c r="C30" s="170"/>
      <c r="D30" s="163"/>
      <c r="E30" s="163"/>
      <c r="F30" s="163"/>
      <c r="G30" s="163"/>
      <c r="H30" s="163"/>
      <c r="I30" s="163"/>
      <c r="J30" s="171"/>
      <c r="K30" s="163"/>
      <c r="L30" s="163"/>
      <c r="M30" s="163"/>
      <c r="N30" s="163"/>
      <c r="O30" s="163"/>
      <c r="P30" s="163"/>
      <c r="Q30" s="61"/>
      <c r="R30" s="172"/>
      <c r="S30" s="173"/>
      <c r="T30" s="173"/>
      <c r="U30" s="173"/>
      <c r="V30" s="173"/>
      <c r="W30" s="173"/>
      <c r="X30" s="174"/>
      <c r="Y30" s="57"/>
      <c r="Z30" s="58"/>
      <c r="AA30" s="175"/>
      <c r="AB30" s="163"/>
      <c r="AC30" s="163"/>
      <c r="AD30" s="163"/>
      <c r="AE30" s="163"/>
      <c r="AF30" s="163"/>
      <c r="AG30" s="163"/>
      <c r="AH30" s="55"/>
      <c r="AI30" s="162"/>
      <c r="AJ30" s="162"/>
      <c r="AK30" s="163"/>
      <c r="AL30" s="163"/>
      <c r="AM30" s="163"/>
      <c r="AN30" s="163"/>
      <c r="AO30" s="163"/>
    </row>
    <row r="31" spans="1:41" ht="15" customHeight="1" x14ac:dyDescent="0.15">
      <c r="A31" s="29">
        <v>20</v>
      </c>
      <c r="B31" s="63"/>
      <c r="C31" s="170"/>
      <c r="D31" s="163"/>
      <c r="E31" s="163"/>
      <c r="F31" s="163"/>
      <c r="G31" s="163"/>
      <c r="H31" s="163"/>
      <c r="I31" s="163"/>
      <c r="J31" s="171"/>
      <c r="K31" s="163"/>
      <c r="L31" s="163"/>
      <c r="M31" s="163"/>
      <c r="N31" s="163"/>
      <c r="O31" s="163"/>
      <c r="P31" s="163"/>
      <c r="Q31" s="61"/>
      <c r="R31" s="172"/>
      <c r="S31" s="173"/>
      <c r="T31" s="173"/>
      <c r="U31" s="173"/>
      <c r="V31" s="173"/>
      <c r="W31" s="173"/>
      <c r="X31" s="174"/>
      <c r="Y31" s="57"/>
      <c r="Z31" s="58"/>
      <c r="AA31" s="175"/>
      <c r="AB31" s="163"/>
      <c r="AC31" s="163"/>
      <c r="AD31" s="163"/>
      <c r="AE31" s="163"/>
      <c r="AF31" s="163"/>
      <c r="AG31" s="163"/>
      <c r="AH31" s="55"/>
      <c r="AI31" s="162"/>
      <c r="AJ31" s="162"/>
      <c r="AK31" s="163"/>
      <c r="AL31" s="163"/>
      <c r="AM31" s="163"/>
      <c r="AN31" s="163"/>
      <c r="AO31" s="163"/>
    </row>
    <row r="32" spans="1:41" ht="15" customHeight="1" x14ac:dyDescent="0.15">
      <c r="A32" s="29">
        <v>21</v>
      </c>
      <c r="B32" s="63"/>
      <c r="C32" s="170"/>
      <c r="D32" s="163"/>
      <c r="E32" s="163"/>
      <c r="F32" s="163"/>
      <c r="G32" s="163"/>
      <c r="H32" s="163"/>
      <c r="I32" s="163"/>
      <c r="J32" s="171"/>
      <c r="K32" s="163"/>
      <c r="L32" s="163"/>
      <c r="M32" s="163"/>
      <c r="N32" s="163"/>
      <c r="O32" s="163"/>
      <c r="P32" s="163"/>
      <c r="Q32" s="61"/>
      <c r="R32" s="172"/>
      <c r="S32" s="173"/>
      <c r="T32" s="173"/>
      <c r="U32" s="173"/>
      <c r="V32" s="173"/>
      <c r="W32" s="173"/>
      <c r="X32" s="174"/>
      <c r="Y32" s="57"/>
      <c r="Z32" s="58"/>
      <c r="AA32" s="175"/>
      <c r="AB32" s="163"/>
      <c r="AC32" s="163"/>
      <c r="AD32" s="163"/>
      <c r="AE32" s="163"/>
      <c r="AF32" s="163"/>
      <c r="AG32" s="163"/>
      <c r="AH32" s="55"/>
      <c r="AI32" s="162"/>
      <c r="AJ32" s="162"/>
      <c r="AK32" s="163"/>
      <c r="AL32" s="163"/>
      <c r="AM32" s="163"/>
      <c r="AN32" s="163"/>
      <c r="AO32" s="163"/>
    </row>
    <row r="33" spans="1:41" ht="15" customHeight="1" x14ac:dyDescent="0.15">
      <c r="A33" s="29">
        <v>22</v>
      </c>
      <c r="B33" s="63"/>
      <c r="C33" s="170"/>
      <c r="D33" s="163"/>
      <c r="E33" s="163"/>
      <c r="F33" s="163"/>
      <c r="G33" s="163"/>
      <c r="H33" s="163"/>
      <c r="I33" s="163"/>
      <c r="J33" s="171"/>
      <c r="K33" s="163"/>
      <c r="L33" s="163"/>
      <c r="M33" s="163"/>
      <c r="N33" s="163"/>
      <c r="O33" s="163"/>
      <c r="P33" s="163"/>
      <c r="Q33" s="61"/>
      <c r="R33" s="172"/>
      <c r="S33" s="173"/>
      <c r="T33" s="173"/>
      <c r="U33" s="173"/>
      <c r="V33" s="173"/>
      <c r="W33" s="173"/>
      <c r="X33" s="174"/>
      <c r="Y33" s="57"/>
      <c r="Z33" s="58"/>
      <c r="AA33" s="175"/>
      <c r="AB33" s="163"/>
      <c r="AC33" s="163"/>
      <c r="AD33" s="163"/>
      <c r="AE33" s="163"/>
      <c r="AF33" s="163"/>
      <c r="AG33" s="163"/>
      <c r="AH33" s="55"/>
      <c r="AI33" s="162"/>
      <c r="AJ33" s="162"/>
      <c r="AK33" s="163"/>
      <c r="AL33" s="163"/>
      <c r="AM33" s="163"/>
      <c r="AN33" s="163"/>
      <c r="AO33" s="163"/>
    </row>
    <row r="34" spans="1:41" ht="15" customHeight="1" x14ac:dyDescent="0.15">
      <c r="A34" s="29">
        <v>23</v>
      </c>
      <c r="B34" s="63"/>
      <c r="C34" s="170"/>
      <c r="D34" s="163"/>
      <c r="E34" s="163"/>
      <c r="F34" s="163"/>
      <c r="G34" s="163"/>
      <c r="H34" s="163"/>
      <c r="I34" s="163"/>
      <c r="J34" s="171"/>
      <c r="K34" s="163"/>
      <c r="L34" s="163"/>
      <c r="M34" s="163"/>
      <c r="N34" s="163"/>
      <c r="O34" s="163"/>
      <c r="P34" s="163"/>
      <c r="Q34" s="61"/>
      <c r="R34" s="172"/>
      <c r="S34" s="173"/>
      <c r="T34" s="173"/>
      <c r="U34" s="173"/>
      <c r="V34" s="173"/>
      <c r="W34" s="173"/>
      <c r="X34" s="174"/>
      <c r="Y34" s="57"/>
      <c r="Z34" s="58"/>
      <c r="AA34" s="175"/>
      <c r="AB34" s="163"/>
      <c r="AC34" s="163"/>
      <c r="AD34" s="163"/>
      <c r="AE34" s="163"/>
      <c r="AF34" s="163"/>
      <c r="AG34" s="163"/>
      <c r="AH34" s="55"/>
      <c r="AI34" s="162"/>
      <c r="AJ34" s="162"/>
      <c r="AK34" s="163"/>
      <c r="AL34" s="163"/>
      <c r="AM34" s="163"/>
      <c r="AN34" s="163"/>
      <c r="AO34" s="163"/>
    </row>
    <row r="35" spans="1:41" ht="15" customHeight="1" x14ac:dyDescent="0.15">
      <c r="A35" s="29">
        <v>24</v>
      </c>
      <c r="B35" s="63"/>
      <c r="C35" s="170"/>
      <c r="D35" s="163"/>
      <c r="E35" s="163"/>
      <c r="F35" s="163"/>
      <c r="G35" s="163"/>
      <c r="H35" s="163"/>
      <c r="I35" s="163"/>
      <c r="J35" s="171"/>
      <c r="K35" s="163"/>
      <c r="L35" s="163"/>
      <c r="M35" s="163"/>
      <c r="N35" s="163"/>
      <c r="O35" s="163"/>
      <c r="P35" s="163"/>
      <c r="Q35" s="61"/>
      <c r="R35" s="172"/>
      <c r="S35" s="173"/>
      <c r="T35" s="173"/>
      <c r="U35" s="173"/>
      <c r="V35" s="173"/>
      <c r="W35" s="173"/>
      <c r="X35" s="174"/>
      <c r="Y35" s="57"/>
      <c r="Z35" s="58"/>
      <c r="AA35" s="175"/>
      <c r="AB35" s="163"/>
      <c r="AC35" s="163"/>
      <c r="AD35" s="163"/>
      <c r="AE35" s="163"/>
      <c r="AF35" s="163"/>
      <c r="AG35" s="163"/>
      <c r="AH35" s="55"/>
      <c r="AI35" s="162"/>
      <c r="AJ35" s="162"/>
      <c r="AK35" s="163"/>
      <c r="AL35" s="163"/>
      <c r="AM35" s="163"/>
      <c r="AN35" s="163"/>
      <c r="AO35" s="163"/>
    </row>
    <row r="36" spans="1:41" ht="15" customHeight="1" x14ac:dyDescent="0.15">
      <c r="A36" s="29">
        <v>25</v>
      </c>
      <c r="B36" s="63"/>
      <c r="C36" s="170"/>
      <c r="D36" s="163"/>
      <c r="E36" s="163"/>
      <c r="F36" s="163"/>
      <c r="G36" s="163"/>
      <c r="H36" s="163"/>
      <c r="I36" s="163"/>
      <c r="J36" s="171"/>
      <c r="K36" s="163"/>
      <c r="L36" s="163"/>
      <c r="M36" s="163"/>
      <c r="N36" s="163"/>
      <c r="O36" s="163"/>
      <c r="P36" s="163"/>
      <c r="Q36" s="61"/>
      <c r="R36" s="172"/>
      <c r="S36" s="173"/>
      <c r="T36" s="173"/>
      <c r="U36" s="173"/>
      <c r="V36" s="173"/>
      <c r="W36" s="173"/>
      <c r="X36" s="174"/>
      <c r="Y36" s="57"/>
      <c r="Z36" s="58"/>
      <c r="AA36" s="175"/>
      <c r="AB36" s="163"/>
      <c r="AC36" s="163"/>
      <c r="AD36" s="163"/>
      <c r="AE36" s="163"/>
      <c r="AF36" s="163"/>
      <c r="AG36" s="163"/>
      <c r="AH36" s="55"/>
      <c r="AI36" s="162"/>
      <c r="AJ36" s="162"/>
      <c r="AK36" s="163"/>
      <c r="AL36" s="163"/>
      <c r="AM36" s="163"/>
      <c r="AN36" s="163"/>
      <c r="AO36" s="163"/>
    </row>
    <row r="37" spans="1:41" ht="15" customHeight="1" x14ac:dyDescent="0.15">
      <c r="A37" s="29">
        <v>26</v>
      </c>
      <c r="B37" s="63"/>
      <c r="C37" s="170"/>
      <c r="D37" s="163"/>
      <c r="E37" s="163"/>
      <c r="F37" s="163"/>
      <c r="G37" s="163"/>
      <c r="H37" s="163"/>
      <c r="I37" s="163"/>
      <c r="J37" s="171"/>
      <c r="K37" s="163"/>
      <c r="L37" s="163"/>
      <c r="M37" s="163"/>
      <c r="N37" s="163"/>
      <c r="O37" s="163"/>
      <c r="P37" s="163"/>
      <c r="Q37" s="61"/>
      <c r="R37" s="172"/>
      <c r="S37" s="173"/>
      <c r="T37" s="173"/>
      <c r="U37" s="173"/>
      <c r="V37" s="173"/>
      <c r="W37" s="173"/>
      <c r="X37" s="174"/>
      <c r="Y37" s="57"/>
      <c r="Z37" s="58"/>
      <c r="AA37" s="175"/>
      <c r="AB37" s="163"/>
      <c r="AC37" s="163"/>
      <c r="AD37" s="163"/>
      <c r="AE37" s="163"/>
      <c r="AF37" s="163"/>
      <c r="AG37" s="163"/>
      <c r="AH37" s="55"/>
      <c r="AI37" s="162"/>
      <c r="AJ37" s="162"/>
      <c r="AK37" s="163"/>
      <c r="AL37" s="163"/>
      <c r="AM37" s="163"/>
      <c r="AN37" s="163"/>
      <c r="AO37" s="163"/>
    </row>
    <row r="38" spans="1:41" ht="15" customHeight="1" x14ac:dyDescent="0.15">
      <c r="A38" s="29">
        <v>27</v>
      </c>
      <c r="B38" s="63"/>
      <c r="C38" s="170"/>
      <c r="D38" s="163"/>
      <c r="E38" s="163"/>
      <c r="F38" s="163"/>
      <c r="G38" s="163"/>
      <c r="H38" s="163"/>
      <c r="I38" s="163"/>
      <c r="J38" s="171"/>
      <c r="K38" s="163"/>
      <c r="L38" s="163"/>
      <c r="M38" s="163"/>
      <c r="N38" s="163"/>
      <c r="O38" s="163"/>
      <c r="P38" s="163"/>
      <c r="Q38" s="61"/>
      <c r="R38" s="172"/>
      <c r="S38" s="173"/>
      <c r="T38" s="173"/>
      <c r="U38" s="173"/>
      <c r="V38" s="173"/>
      <c r="W38" s="173"/>
      <c r="X38" s="174"/>
      <c r="Y38" s="57"/>
      <c r="Z38" s="58"/>
      <c r="AA38" s="175"/>
      <c r="AB38" s="163"/>
      <c r="AC38" s="163"/>
      <c r="AD38" s="163"/>
      <c r="AE38" s="163"/>
      <c r="AF38" s="163"/>
      <c r="AG38" s="163"/>
      <c r="AH38" s="55"/>
      <c r="AI38" s="162"/>
      <c r="AJ38" s="162"/>
      <c r="AK38" s="163"/>
      <c r="AL38" s="163"/>
      <c r="AM38" s="163"/>
      <c r="AN38" s="163"/>
      <c r="AO38" s="163"/>
    </row>
    <row r="39" spans="1:41" ht="15" customHeight="1" x14ac:dyDescent="0.15">
      <c r="A39" s="29">
        <v>28</v>
      </c>
      <c r="B39" s="63"/>
      <c r="C39" s="170"/>
      <c r="D39" s="163"/>
      <c r="E39" s="163"/>
      <c r="F39" s="163"/>
      <c r="G39" s="163"/>
      <c r="H39" s="163"/>
      <c r="I39" s="163"/>
      <c r="J39" s="171"/>
      <c r="K39" s="163"/>
      <c r="L39" s="163"/>
      <c r="M39" s="163"/>
      <c r="N39" s="163"/>
      <c r="O39" s="163"/>
      <c r="P39" s="163"/>
      <c r="Q39" s="61"/>
      <c r="R39" s="172"/>
      <c r="S39" s="173"/>
      <c r="T39" s="173"/>
      <c r="U39" s="173"/>
      <c r="V39" s="173"/>
      <c r="W39" s="173"/>
      <c r="X39" s="174"/>
      <c r="Y39" s="57"/>
      <c r="Z39" s="58"/>
      <c r="AA39" s="175"/>
      <c r="AB39" s="163"/>
      <c r="AC39" s="163"/>
      <c r="AD39" s="163"/>
      <c r="AE39" s="163"/>
      <c r="AF39" s="163"/>
      <c r="AG39" s="163"/>
      <c r="AH39" s="55"/>
      <c r="AI39" s="162"/>
      <c r="AJ39" s="162"/>
      <c r="AK39" s="163"/>
      <c r="AL39" s="163"/>
      <c r="AM39" s="163"/>
      <c r="AN39" s="163"/>
      <c r="AO39" s="163"/>
    </row>
    <row r="40" spans="1:41" ht="15" customHeight="1" x14ac:dyDescent="0.15">
      <c r="A40" s="29">
        <v>29</v>
      </c>
      <c r="B40" s="63"/>
      <c r="C40" s="170"/>
      <c r="D40" s="163"/>
      <c r="E40" s="163"/>
      <c r="F40" s="163"/>
      <c r="G40" s="163"/>
      <c r="H40" s="163"/>
      <c r="I40" s="163"/>
      <c r="J40" s="171"/>
      <c r="K40" s="163"/>
      <c r="L40" s="163"/>
      <c r="M40" s="163"/>
      <c r="N40" s="163"/>
      <c r="O40" s="163"/>
      <c r="P40" s="163"/>
      <c r="Q40" s="61"/>
      <c r="R40" s="172"/>
      <c r="S40" s="173"/>
      <c r="T40" s="173"/>
      <c r="U40" s="173"/>
      <c r="V40" s="173"/>
      <c r="W40" s="173"/>
      <c r="X40" s="174"/>
      <c r="Y40" s="57"/>
      <c r="Z40" s="58"/>
      <c r="AA40" s="175"/>
      <c r="AB40" s="163"/>
      <c r="AC40" s="163"/>
      <c r="AD40" s="163"/>
      <c r="AE40" s="163"/>
      <c r="AF40" s="163"/>
      <c r="AG40" s="163"/>
      <c r="AH40" s="55"/>
      <c r="AI40" s="162"/>
      <c r="AJ40" s="162"/>
      <c r="AK40" s="163"/>
      <c r="AL40" s="163"/>
      <c r="AM40" s="163"/>
      <c r="AN40" s="163"/>
      <c r="AO40" s="163"/>
    </row>
    <row r="41" spans="1:41" ht="15" customHeight="1" x14ac:dyDescent="0.15">
      <c r="A41" s="29">
        <v>30</v>
      </c>
      <c r="B41" s="63"/>
      <c r="C41" s="170"/>
      <c r="D41" s="163"/>
      <c r="E41" s="163"/>
      <c r="F41" s="163"/>
      <c r="G41" s="163"/>
      <c r="H41" s="163"/>
      <c r="I41" s="163"/>
      <c r="J41" s="171"/>
      <c r="K41" s="163"/>
      <c r="L41" s="163"/>
      <c r="M41" s="163"/>
      <c r="N41" s="163"/>
      <c r="O41" s="163"/>
      <c r="P41" s="163"/>
      <c r="Q41" s="61"/>
      <c r="R41" s="172"/>
      <c r="S41" s="173"/>
      <c r="T41" s="173"/>
      <c r="U41" s="173"/>
      <c r="V41" s="173"/>
      <c r="W41" s="173"/>
      <c r="X41" s="174"/>
      <c r="Y41" s="57"/>
      <c r="Z41" s="58"/>
      <c r="AA41" s="175"/>
      <c r="AB41" s="163"/>
      <c r="AC41" s="163"/>
      <c r="AD41" s="163"/>
      <c r="AE41" s="163"/>
      <c r="AF41" s="163"/>
      <c r="AG41" s="163"/>
      <c r="AH41" s="55"/>
      <c r="AI41" s="162"/>
      <c r="AJ41" s="162"/>
      <c r="AK41" s="163"/>
      <c r="AL41" s="163"/>
      <c r="AM41" s="163"/>
      <c r="AN41" s="163"/>
      <c r="AO41" s="163"/>
    </row>
    <row r="42" spans="1:41" ht="15" customHeight="1" x14ac:dyDescent="0.15">
      <c r="A42" s="29">
        <v>31</v>
      </c>
      <c r="B42" s="63"/>
      <c r="C42" s="170"/>
      <c r="D42" s="163"/>
      <c r="E42" s="163"/>
      <c r="F42" s="163"/>
      <c r="G42" s="163"/>
      <c r="H42" s="163"/>
      <c r="I42" s="163"/>
      <c r="J42" s="171"/>
      <c r="K42" s="163"/>
      <c r="L42" s="163"/>
      <c r="M42" s="163"/>
      <c r="N42" s="163"/>
      <c r="O42" s="163"/>
      <c r="P42" s="163"/>
      <c r="Q42" s="61"/>
      <c r="R42" s="172"/>
      <c r="S42" s="173"/>
      <c r="T42" s="173"/>
      <c r="U42" s="173"/>
      <c r="V42" s="173"/>
      <c r="W42" s="173"/>
      <c r="X42" s="174"/>
      <c r="Y42" s="57"/>
      <c r="Z42" s="58"/>
      <c r="AA42" s="175"/>
      <c r="AB42" s="163"/>
      <c r="AC42" s="163"/>
      <c r="AD42" s="163"/>
      <c r="AE42" s="163"/>
      <c r="AF42" s="163"/>
      <c r="AG42" s="163"/>
      <c r="AH42" s="55"/>
      <c r="AI42" s="162"/>
      <c r="AJ42" s="162"/>
      <c r="AK42" s="163"/>
      <c r="AL42" s="163"/>
      <c r="AM42" s="163"/>
      <c r="AN42" s="163"/>
      <c r="AO42" s="163"/>
    </row>
    <row r="43" spans="1:41" ht="15" customHeight="1" x14ac:dyDescent="0.15">
      <c r="A43" s="29">
        <v>32</v>
      </c>
      <c r="B43" s="63"/>
      <c r="C43" s="170"/>
      <c r="D43" s="163"/>
      <c r="E43" s="163"/>
      <c r="F43" s="163"/>
      <c r="G43" s="163"/>
      <c r="H43" s="163"/>
      <c r="I43" s="163"/>
      <c r="J43" s="171"/>
      <c r="K43" s="163"/>
      <c r="L43" s="163"/>
      <c r="M43" s="163"/>
      <c r="N43" s="163"/>
      <c r="O43" s="163"/>
      <c r="P43" s="163"/>
      <c r="Q43" s="61"/>
      <c r="R43" s="172"/>
      <c r="S43" s="173"/>
      <c r="T43" s="173"/>
      <c r="U43" s="173"/>
      <c r="V43" s="173"/>
      <c r="W43" s="173"/>
      <c r="X43" s="174"/>
      <c r="Y43" s="57"/>
      <c r="Z43" s="58"/>
      <c r="AA43" s="175"/>
      <c r="AB43" s="163"/>
      <c r="AC43" s="163"/>
      <c r="AD43" s="163"/>
      <c r="AE43" s="163"/>
      <c r="AF43" s="163"/>
      <c r="AG43" s="163"/>
      <c r="AH43" s="55"/>
      <c r="AI43" s="162"/>
      <c r="AJ43" s="162"/>
      <c r="AK43" s="163"/>
      <c r="AL43" s="163"/>
      <c r="AM43" s="163"/>
      <c r="AN43" s="163"/>
      <c r="AO43" s="163"/>
    </row>
    <row r="44" spans="1:41" ht="15" customHeight="1" x14ac:dyDescent="0.15">
      <c r="A44" s="29">
        <v>33</v>
      </c>
      <c r="B44" s="63"/>
      <c r="C44" s="170"/>
      <c r="D44" s="163"/>
      <c r="E44" s="163"/>
      <c r="F44" s="163"/>
      <c r="G44" s="163"/>
      <c r="H44" s="163"/>
      <c r="I44" s="163"/>
      <c r="J44" s="171"/>
      <c r="K44" s="163"/>
      <c r="L44" s="163"/>
      <c r="M44" s="163"/>
      <c r="N44" s="163"/>
      <c r="O44" s="163"/>
      <c r="P44" s="163"/>
      <c r="Q44" s="61"/>
      <c r="R44" s="172"/>
      <c r="S44" s="173"/>
      <c r="T44" s="173"/>
      <c r="U44" s="173"/>
      <c r="V44" s="173"/>
      <c r="W44" s="173"/>
      <c r="X44" s="174"/>
      <c r="Y44" s="57"/>
      <c r="Z44" s="58"/>
      <c r="AA44" s="175"/>
      <c r="AB44" s="163"/>
      <c r="AC44" s="163"/>
      <c r="AD44" s="163"/>
      <c r="AE44" s="163"/>
      <c r="AF44" s="163"/>
      <c r="AG44" s="163"/>
      <c r="AH44" s="55"/>
      <c r="AI44" s="162"/>
      <c r="AJ44" s="162"/>
      <c r="AK44" s="163"/>
      <c r="AL44" s="163"/>
      <c r="AM44" s="163"/>
      <c r="AN44" s="163"/>
      <c r="AO44" s="163"/>
    </row>
    <row r="45" spans="1:41" ht="15" customHeight="1" x14ac:dyDescent="0.15">
      <c r="A45" s="29">
        <v>34</v>
      </c>
      <c r="B45" s="63"/>
      <c r="C45" s="170"/>
      <c r="D45" s="163"/>
      <c r="E45" s="163"/>
      <c r="F45" s="163"/>
      <c r="G45" s="163"/>
      <c r="H45" s="163"/>
      <c r="I45" s="163"/>
      <c r="J45" s="171"/>
      <c r="K45" s="163"/>
      <c r="L45" s="163"/>
      <c r="M45" s="163"/>
      <c r="N45" s="163"/>
      <c r="O45" s="163"/>
      <c r="P45" s="163"/>
      <c r="Q45" s="61"/>
      <c r="R45" s="172"/>
      <c r="S45" s="173"/>
      <c r="T45" s="173"/>
      <c r="U45" s="173"/>
      <c r="V45" s="173"/>
      <c r="W45" s="173"/>
      <c r="X45" s="174"/>
      <c r="Y45" s="57"/>
      <c r="Z45" s="58"/>
      <c r="AA45" s="175"/>
      <c r="AB45" s="163"/>
      <c r="AC45" s="163"/>
      <c r="AD45" s="163"/>
      <c r="AE45" s="163"/>
      <c r="AF45" s="163"/>
      <c r="AG45" s="163"/>
      <c r="AH45" s="55"/>
      <c r="AI45" s="162"/>
      <c r="AJ45" s="162"/>
      <c r="AK45" s="163"/>
      <c r="AL45" s="163"/>
      <c r="AM45" s="163"/>
      <c r="AN45" s="163"/>
      <c r="AO45" s="163"/>
    </row>
    <row r="46" spans="1:41" ht="15" customHeight="1" x14ac:dyDescent="0.15">
      <c r="A46" s="29">
        <v>35</v>
      </c>
      <c r="B46" s="63"/>
      <c r="C46" s="170"/>
      <c r="D46" s="163"/>
      <c r="E46" s="163"/>
      <c r="F46" s="163"/>
      <c r="G46" s="163"/>
      <c r="H46" s="163"/>
      <c r="I46" s="163"/>
      <c r="J46" s="171"/>
      <c r="K46" s="163"/>
      <c r="L46" s="163"/>
      <c r="M46" s="163"/>
      <c r="N46" s="163"/>
      <c r="O46" s="163"/>
      <c r="P46" s="163"/>
      <c r="Q46" s="61"/>
      <c r="R46" s="172"/>
      <c r="S46" s="173"/>
      <c r="T46" s="173"/>
      <c r="U46" s="173"/>
      <c r="V46" s="173"/>
      <c r="W46" s="173"/>
      <c r="X46" s="174"/>
      <c r="Y46" s="57"/>
      <c r="Z46" s="58"/>
      <c r="AA46" s="175"/>
      <c r="AB46" s="163"/>
      <c r="AC46" s="163"/>
      <c r="AD46" s="163"/>
      <c r="AE46" s="163"/>
      <c r="AF46" s="163"/>
      <c r="AG46" s="163"/>
      <c r="AH46" s="55"/>
      <c r="AI46" s="162"/>
      <c r="AJ46" s="162"/>
      <c r="AK46" s="163"/>
      <c r="AL46" s="163"/>
      <c r="AM46" s="163"/>
      <c r="AN46" s="163"/>
      <c r="AO46" s="163"/>
    </row>
    <row r="47" spans="1:41" ht="15" customHeight="1" x14ac:dyDescent="0.15">
      <c r="A47" s="29">
        <v>36</v>
      </c>
      <c r="B47" s="63"/>
      <c r="C47" s="170"/>
      <c r="D47" s="163"/>
      <c r="E47" s="163"/>
      <c r="F47" s="163"/>
      <c r="G47" s="163"/>
      <c r="H47" s="163"/>
      <c r="I47" s="163"/>
      <c r="J47" s="171"/>
      <c r="K47" s="163"/>
      <c r="L47" s="163"/>
      <c r="M47" s="163"/>
      <c r="N47" s="163"/>
      <c r="O47" s="163"/>
      <c r="P47" s="163"/>
      <c r="Q47" s="61"/>
      <c r="R47" s="172"/>
      <c r="S47" s="173"/>
      <c r="T47" s="173"/>
      <c r="U47" s="173"/>
      <c r="V47" s="173"/>
      <c r="W47" s="173"/>
      <c r="X47" s="174"/>
      <c r="Y47" s="57"/>
      <c r="Z47" s="58"/>
      <c r="AA47" s="175"/>
      <c r="AB47" s="163"/>
      <c r="AC47" s="163"/>
      <c r="AD47" s="163"/>
      <c r="AE47" s="163"/>
      <c r="AF47" s="163"/>
      <c r="AG47" s="163"/>
      <c r="AH47" s="55"/>
      <c r="AI47" s="162"/>
      <c r="AJ47" s="162"/>
      <c r="AK47" s="163"/>
      <c r="AL47" s="163"/>
      <c r="AM47" s="163"/>
      <c r="AN47" s="163"/>
      <c r="AO47" s="163"/>
    </row>
    <row r="48" spans="1:41" ht="15" customHeight="1" x14ac:dyDescent="0.15">
      <c r="A48" s="29">
        <v>37</v>
      </c>
      <c r="B48" s="63"/>
      <c r="C48" s="170"/>
      <c r="D48" s="163"/>
      <c r="E48" s="163"/>
      <c r="F48" s="163"/>
      <c r="G48" s="163"/>
      <c r="H48" s="163"/>
      <c r="I48" s="163"/>
      <c r="J48" s="171"/>
      <c r="K48" s="163"/>
      <c r="L48" s="163"/>
      <c r="M48" s="163"/>
      <c r="N48" s="163"/>
      <c r="O48" s="163"/>
      <c r="P48" s="163"/>
      <c r="Q48" s="61"/>
      <c r="R48" s="172"/>
      <c r="S48" s="173"/>
      <c r="T48" s="173"/>
      <c r="U48" s="173"/>
      <c r="V48" s="173"/>
      <c r="W48" s="173"/>
      <c r="X48" s="174"/>
      <c r="Y48" s="57"/>
      <c r="Z48" s="58"/>
      <c r="AA48" s="175"/>
      <c r="AB48" s="163"/>
      <c r="AC48" s="163"/>
      <c r="AD48" s="163"/>
      <c r="AE48" s="163"/>
      <c r="AF48" s="163"/>
      <c r="AG48" s="163"/>
      <c r="AH48" s="55"/>
      <c r="AI48" s="162"/>
      <c r="AJ48" s="162"/>
      <c r="AK48" s="163"/>
      <c r="AL48" s="163"/>
      <c r="AM48" s="163"/>
      <c r="AN48" s="163"/>
      <c r="AO48" s="163"/>
    </row>
    <row r="49" spans="1:41" ht="15" customHeight="1" x14ac:dyDescent="0.15">
      <c r="A49" s="29">
        <v>38</v>
      </c>
      <c r="B49" s="63"/>
      <c r="C49" s="170"/>
      <c r="D49" s="163"/>
      <c r="E49" s="163"/>
      <c r="F49" s="163"/>
      <c r="G49" s="163"/>
      <c r="H49" s="163"/>
      <c r="I49" s="163"/>
      <c r="J49" s="171"/>
      <c r="K49" s="163"/>
      <c r="L49" s="163"/>
      <c r="M49" s="163"/>
      <c r="N49" s="163"/>
      <c r="O49" s="163"/>
      <c r="P49" s="163"/>
      <c r="Q49" s="61"/>
      <c r="R49" s="172"/>
      <c r="S49" s="173"/>
      <c r="T49" s="173"/>
      <c r="U49" s="173"/>
      <c r="V49" s="173"/>
      <c r="W49" s="173"/>
      <c r="X49" s="174"/>
      <c r="Y49" s="57"/>
      <c r="Z49" s="58"/>
      <c r="AA49" s="175"/>
      <c r="AB49" s="163"/>
      <c r="AC49" s="163"/>
      <c r="AD49" s="163"/>
      <c r="AE49" s="163"/>
      <c r="AF49" s="163"/>
      <c r="AG49" s="163"/>
      <c r="AH49" s="55"/>
      <c r="AI49" s="162"/>
      <c r="AJ49" s="162"/>
      <c r="AK49" s="163"/>
      <c r="AL49" s="163"/>
      <c r="AM49" s="163"/>
      <c r="AN49" s="163"/>
      <c r="AO49" s="163"/>
    </row>
    <row r="50" spans="1:41" ht="15" customHeight="1" x14ac:dyDescent="0.15">
      <c r="A50" s="29">
        <v>39</v>
      </c>
      <c r="B50" s="63"/>
      <c r="C50" s="170"/>
      <c r="D50" s="163"/>
      <c r="E50" s="163"/>
      <c r="F50" s="163"/>
      <c r="G50" s="163"/>
      <c r="H50" s="163"/>
      <c r="I50" s="163"/>
      <c r="J50" s="171"/>
      <c r="K50" s="163"/>
      <c r="L50" s="163"/>
      <c r="M50" s="163"/>
      <c r="N50" s="163"/>
      <c r="O50" s="163"/>
      <c r="P50" s="163"/>
      <c r="Q50" s="61"/>
      <c r="R50" s="172"/>
      <c r="S50" s="173"/>
      <c r="T50" s="173"/>
      <c r="U50" s="173"/>
      <c r="V50" s="173"/>
      <c r="W50" s="173"/>
      <c r="X50" s="174"/>
      <c r="Y50" s="57"/>
      <c r="Z50" s="58"/>
      <c r="AA50" s="175"/>
      <c r="AB50" s="163"/>
      <c r="AC50" s="163"/>
      <c r="AD50" s="163"/>
      <c r="AE50" s="163"/>
      <c r="AF50" s="163"/>
      <c r="AG50" s="163"/>
      <c r="AH50" s="55"/>
      <c r="AI50" s="162"/>
      <c r="AJ50" s="162"/>
      <c r="AK50" s="163"/>
      <c r="AL50" s="163"/>
      <c r="AM50" s="163"/>
      <c r="AN50" s="163"/>
      <c r="AO50" s="163"/>
    </row>
    <row r="51" spans="1:41" ht="15" customHeight="1" x14ac:dyDescent="0.15">
      <c r="A51" s="29">
        <v>40</v>
      </c>
      <c r="B51" s="63"/>
      <c r="C51" s="170"/>
      <c r="D51" s="163"/>
      <c r="E51" s="163"/>
      <c r="F51" s="163"/>
      <c r="G51" s="163"/>
      <c r="H51" s="163"/>
      <c r="I51" s="163"/>
      <c r="J51" s="171"/>
      <c r="K51" s="163"/>
      <c r="L51" s="163"/>
      <c r="M51" s="163"/>
      <c r="N51" s="163"/>
      <c r="O51" s="163"/>
      <c r="P51" s="163"/>
      <c r="Q51" s="61"/>
      <c r="R51" s="172"/>
      <c r="S51" s="173"/>
      <c r="T51" s="173"/>
      <c r="U51" s="173"/>
      <c r="V51" s="173"/>
      <c r="W51" s="173"/>
      <c r="X51" s="174"/>
      <c r="Y51" s="57"/>
      <c r="Z51" s="58"/>
      <c r="AA51" s="175"/>
      <c r="AB51" s="163"/>
      <c r="AC51" s="163"/>
      <c r="AD51" s="163"/>
      <c r="AE51" s="163"/>
      <c r="AF51" s="163"/>
      <c r="AG51" s="163"/>
      <c r="AH51" s="55"/>
      <c r="AI51" s="162"/>
      <c r="AJ51" s="162"/>
      <c r="AK51" s="163"/>
      <c r="AL51" s="163"/>
      <c r="AM51" s="163"/>
      <c r="AN51" s="163"/>
      <c r="AO51" s="163"/>
    </row>
    <row r="52" spans="1:41" ht="15" customHeight="1" x14ac:dyDescent="0.15">
      <c r="A52" s="29">
        <v>41</v>
      </c>
      <c r="B52" s="63"/>
      <c r="C52" s="170"/>
      <c r="D52" s="163"/>
      <c r="E52" s="163"/>
      <c r="F52" s="163"/>
      <c r="G52" s="163"/>
      <c r="H52" s="163"/>
      <c r="I52" s="163"/>
      <c r="J52" s="171"/>
      <c r="K52" s="163"/>
      <c r="L52" s="163"/>
      <c r="M52" s="163"/>
      <c r="N52" s="163"/>
      <c r="O52" s="163"/>
      <c r="P52" s="163"/>
      <c r="Q52" s="61"/>
      <c r="R52" s="172"/>
      <c r="S52" s="173"/>
      <c r="T52" s="173"/>
      <c r="U52" s="173"/>
      <c r="V52" s="173"/>
      <c r="W52" s="173"/>
      <c r="X52" s="174"/>
      <c r="Y52" s="57"/>
      <c r="Z52" s="58"/>
      <c r="AA52" s="175"/>
      <c r="AB52" s="163"/>
      <c r="AC52" s="163"/>
      <c r="AD52" s="163"/>
      <c r="AE52" s="163"/>
      <c r="AF52" s="163"/>
      <c r="AG52" s="163"/>
      <c r="AH52" s="55"/>
      <c r="AI52" s="162"/>
      <c r="AJ52" s="162"/>
      <c r="AK52" s="163"/>
      <c r="AL52" s="163"/>
      <c r="AM52" s="163"/>
      <c r="AN52" s="163"/>
      <c r="AO52" s="163"/>
    </row>
    <row r="53" spans="1:41" ht="15" customHeight="1" x14ac:dyDescent="0.15">
      <c r="A53" s="29">
        <v>42</v>
      </c>
      <c r="B53" s="63"/>
      <c r="C53" s="170"/>
      <c r="D53" s="163"/>
      <c r="E53" s="163"/>
      <c r="F53" s="163"/>
      <c r="G53" s="163"/>
      <c r="H53" s="163"/>
      <c r="I53" s="163"/>
      <c r="J53" s="171"/>
      <c r="K53" s="163"/>
      <c r="L53" s="163"/>
      <c r="M53" s="163"/>
      <c r="N53" s="163"/>
      <c r="O53" s="163"/>
      <c r="P53" s="163"/>
      <c r="Q53" s="61"/>
      <c r="R53" s="172"/>
      <c r="S53" s="173"/>
      <c r="T53" s="173"/>
      <c r="U53" s="173"/>
      <c r="V53" s="173"/>
      <c r="W53" s="173"/>
      <c r="X53" s="174"/>
      <c r="Y53" s="57"/>
      <c r="Z53" s="58"/>
      <c r="AA53" s="175"/>
      <c r="AB53" s="163"/>
      <c r="AC53" s="163"/>
      <c r="AD53" s="163"/>
      <c r="AE53" s="163"/>
      <c r="AF53" s="163"/>
      <c r="AG53" s="163"/>
      <c r="AH53" s="55"/>
      <c r="AI53" s="162"/>
      <c r="AJ53" s="162"/>
      <c r="AK53" s="163"/>
      <c r="AL53" s="163"/>
      <c r="AM53" s="163"/>
      <c r="AN53" s="163"/>
      <c r="AO53" s="163"/>
    </row>
    <row r="54" spans="1:41" ht="15" customHeight="1" x14ac:dyDescent="0.15">
      <c r="A54" s="29">
        <v>43</v>
      </c>
      <c r="B54" s="63"/>
      <c r="C54" s="170"/>
      <c r="D54" s="163"/>
      <c r="E54" s="163"/>
      <c r="F54" s="163"/>
      <c r="G54" s="163"/>
      <c r="H54" s="163"/>
      <c r="I54" s="163"/>
      <c r="J54" s="171"/>
      <c r="K54" s="163"/>
      <c r="L54" s="163"/>
      <c r="M54" s="163"/>
      <c r="N54" s="163"/>
      <c r="O54" s="163"/>
      <c r="P54" s="163"/>
      <c r="Q54" s="61"/>
      <c r="R54" s="172"/>
      <c r="S54" s="173"/>
      <c r="T54" s="173"/>
      <c r="U54" s="173"/>
      <c r="V54" s="173"/>
      <c r="W54" s="173"/>
      <c r="X54" s="174"/>
      <c r="Y54" s="57"/>
      <c r="Z54" s="58"/>
      <c r="AA54" s="175"/>
      <c r="AB54" s="163"/>
      <c r="AC54" s="163"/>
      <c r="AD54" s="163"/>
      <c r="AE54" s="163"/>
      <c r="AF54" s="163"/>
      <c r="AG54" s="163"/>
      <c r="AH54" s="55"/>
      <c r="AI54" s="162"/>
      <c r="AJ54" s="162"/>
      <c r="AK54" s="163"/>
      <c r="AL54" s="163"/>
      <c r="AM54" s="163"/>
      <c r="AN54" s="163"/>
      <c r="AO54" s="163"/>
    </row>
    <row r="55" spans="1:41" ht="15" customHeight="1" x14ac:dyDescent="0.15">
      <c r="A55" s="29">
        <v>44</v>
      </c>
      <c r="B55" s="63"/>
      <c r="C55" s="170"/>
      <c r="D55" s="163"/>
      <c r="E55" s="163"/>
      <c r="F55" s="163"/>
      <c r="G55" s="163"/>
      <c r="H55" s="163"/>
      <c r="I55" s="163"/>
      <c r="J55" s="171"/>
      <c r="K55" s="163"/>
      <c r="L55" s="163"/>
      <c r="M55" s="163"/>
      <c r="N55" s="163"/>
      <c r="O55" s="163"/>
      <c r="P55" s="163"/>
      <c r="Q55" s="61"/>
      <c r="R55" s="172"/>
      <c r="S55" s="173"/>
      <c r="T55" s="173"/>
      <c r="U55" s="173"/>
      <c r="V55" s="173"/>
      <c r="W55" s="173"/>
      <c r="X55" s="174"/>
      <c r="Y55" s="57"/>
      <c r="Z55" s="58"/>
      <c r="AA55" s="175"/>
      <c r="AB55" s="163"/>
      <c r="AC55" s="163"/>
      <c r="AD55" s="163"/>
      <c r="AE55" s="163"/>
      <c r="AF55" s="163"/>
      <c r="AG55" s="163"/>
      <c r="AH55" s="55"/>
      <c r="AI55" s="162"/>
      <c r="AJ55" s="162"/>
      <c r="AK55" s="163"/>
      <c r="AL55" s="163"/>
      <c r="AM55" s="163"/>
      <c r="AN55" s="163"/>
      <c r="AO55" s="163"/>
    </row>
    <row r="56" spans="1:41" ht="15" customHeight="1" x14ac:dyDescent="0.15">
      <c r="A56" s="29">
        <v>45</v>
      </c>
      <c r="B56" s="63"/>
      <c r="C56" s="170"/>
      <c r="D56" s="163"/>
      <c r="E56" s="163"/>
      <c r="F56" s="163"/>
      <c r="G56" s="163"/>
      <c r="H56" s="163"/>
      <c r="I56" s="163"/>
      <c r="J56" s="171"/>
      <c r="K56" s="163"/>
      <c r="L56" s="163"/>
      <c r="M56" s="163"/>
      <c r="N56" s="163"/>
      <c r="O56" s="163"/>
      <c r="P56" s="163"/>
      <c r="Q56" s="61"/>
      <c r="R56" s="172"/>
      <c r="S56" s="173"/>
      <c r="T56" s="173"/>
      <c r="U56" s="173"/>
      <c r="V56" s="173"/>
      <c r="W56" s="173"/>
      <c r="X56" s="174"/>
      <c r="Y56" s="57"/>
      <c r="Z56" s="58"/>
      <c r="AA56" s="175"/>
      <c r="AB56" s="163"/>
      <c r="AC56" s="163"/>
      <c r="AD56" s="163"/>
      <c r="AE56" s="163"/>
      <c r="AF56" s="163"/>
      <c r="AG56" s="163"/>
      <c r="AH56" s="55"/>
      <c r="AI56" s="162"/>
      <c r="AJ56" s="162"/>
      <c r="AK56" s="163"/>
      <c r="AL56" s="163"/>
      <c r="AM56" s="163"/>
      <c r="AN56" s="163"/>
      <c r="AO56" s="163"/>
    </row>
    <row r="57" spans="1:41" ht="15" customHeight="1" x14ac:dyDescent="0.15">
      <c r="A57" s="29">
        <v>46</v>
      </c>
      <c r="B57" s="63"/>
      <c r="C57" s="170"/>
      <c r="D57" s="163"/>
      <c r="E57" s="163"/>
      <c r="F57" s="163"/>
      <c r="G57" s="163"/>
      <c r="H57" s="163"/>
      <c r="I57" s="163"/>
      <c r="J57" s="171"/>
      <c r="K57" s="163"/>
      <c r="L57" s="163"/>
      <c r="M57" s="163"/>
      <c r="N57" s="163"/>
      <c r="O57" s="163"/>
      <c r="P57" s="163"/>
      <c r="Q57" s="61"/>
      <c r="R57" s="172"/>
      <c r="S57" s="173"/>
      <c r="T57" s="173"/>
      <c r="U57" s="173"/>
      <c r="V57" s="173"/>
      <c r="W57" s="173"/>
      <c r="X57" s="174"/>
      <c r="Y57" s="57"/>
      <c r="Z57" s="58"/>
      <c r="AA57" s="175"/>
      <c r="AB57" s="163"/>
      <c r="AC57" s="163"/>
      <c r="AD57" s="163"/>
      <c r="AE57" s="163"/>
      <c r="AF57" s="163"/>
      <c r="AG57" s="163"/>
      <c r="AH57" s="55"/>
      <c r="AI57" s="162"/>
      <c r="AJ57" s="162"/>
      <c r="AK57" s="163"/>
      <c r="AL57" s="163"/>
      <c r="AM57" s="163"/>
      <c r="AN57" s="163"/>
      <c r="AO57" s="163"/>
    </row>
    <row r="58" spans="1:41" ht="15" customHeight="1" x14ac:dyDescent="0.15">
      <c r="A58" s="29">
        <v>47</v>
      </c>
      <c r="B58" s="63"/>
      <c r="C58" s="170"/>
      <c r="D58" s="163"/>
      <c r="E58" s="163"/>
      <c r="F58" s="163"/>
      <c r="G58" s="163"/>
      <c r="H58" s="163"/>
      <c r="I58" s="163"/>
      <c r="J58" s="171"/>
      <c r="K58" s="163"/>
      <c r="L58" s="163"/>
      <c r="M58" s="163"/>
      <c r="N58" s="163"/>
      <c r="O58" s="163"/>
      <c r="P58" s="163"/>
      <c r="Q58" s="61"/>
      <c r="R58" s="172"/>
      <c r="S58" s="173"/>
      <c r="T58" s="173"/>
      <c r="U58" s="173"/>
      <c r="V58" s="173"/>
      <c r="W58" s="173"/>
      <c r="X58" s="174"/>
      <c r="Y58" s="57"/>
      <c r="Z58" s="58"/>
      <c r="AA58" s="175"/>
      <c r="AB58" s="163"/>
      <c r="AC58" s="163"/>
      <c r="AD58" s="163"/>
      <c r="AE58" s="163"/>
      <c r="AF58" s="163"/>
      <c r="AG58" s="163"/>
      <c r="AH58" s="55"/>
      <c r="AI58" s="162"/>
      <c r="AJ58" s="162"/>
      <c r="AK58" s="163"/>
      <c r="AL58" s="163"/>
      <c r="AM58" s="163"/>
      <c r="AN58" s="163"/>
      <c r="AO58" s="163"/>
    </row>
    <row r="59" spans="1:41" ht="15" customHeight="1" x14ac:dyDescent="0.15">
      <c r="A59" s="29">
        <v>48</v>
      </c>
      <c r="B59" s="63"/>
      <c r="C59" s="170"/>
      <c r="D59" s="163"/>
      <c r="E59" s="163"/>
      <c r="F59" s="163"/>
      <c r="G59" s="163"/>
      <c r="H59" s="163"/>
      <c r="I59" s="163"/>
      <c r="J59" s="171"/>
      <c r="K59" s="163"/>
      <c r="L59" s="163"/>
      <c r="M59" s="163"/>
      <c r="N59" s="163"/>
      <c r="O59" s="163"/>
      <c r="P59" s="163"/>
      <c r="Q59" s="61"/>
      <c r="R59" s="172"/>
      <c r="S59" s="173"/>
      <c r="T59" s="173"/>
      <c r="U59" s="173"/>
      <c r="V59" s="173"/>
      <c r="W59" s="173"/>
      <c r="X59" s="174"/>
      <c r="Y59" s="57"/>
      <c r="Z59" s="58"/>
      <c r="AA59" s="175"/>
      <c r="AB59" s="163"/>
      <c r="AC59" s="163"/>
      <c r="AD59" s="163"/>
      <c r="AE59" s="163"/>
      <c r="AF59" s="163"/>
      <c r="AG59" s="163"/>
      <c r="AH59" s="55"/>
      <c r="AI59" s="162"/>
      <c r="AJ59" s="162"/>
      <c r="AK59" s="163"/>
      <c r="AL59" s="163"/>
      <c r="AM59" s="163"/>
      <c r="AN59" s="163"/>
      <c r="AO59" s="163"/>
    </row>
    <row r="60" spans="1:41" ht="15" customHeight="1" x14ac:dyDescent="0.15">
      <c r="A60" s="29">
        <v>49</v>
      </c>
      <c r="B60" s="63"/>
      <c r="C60" s="170"/>
      <c r="D60" s="163"/>
      <c r="E60" s="163"/>
      <c r="F60" s="163"/>
      <c r="G60" s="163"/>
      <c r="H60" s="163"/>
      <c r="I60" s="163"/>
      <c r="J60" s="171"/>
      <c r="K60" s="163"/>
      <c r="L60" s="163"/>
      <c r="M60" s="163"/>
      <c r="N60" s="163"/>
      <c r="O60" s="163"/>
      <c r="P60" s="163"/>
      <c r="Q60" s="61"/>
      <c r="R60" s="172"/>
      <c r="S60" s="173"/>
      <c r="T60" s="173"/>
      <c r="U60" s="173"/>
      <c r="V60" s="173"/>
      <c r="W60" s="173"/>
      <c r="X60" s="174"/>
      <c r="Y60" s="57"/>
      <c r="Z60" s="58"/>
      <c r="AA60" s="175"/>
      <c r="AB60" s="163"/>
      <c r="AC60" s="163"/>
      <c r="AD60" s="163"/>
      <c r="AE60" s="163"/>
      <c r="AF60" s="163"/>
      <c r="AG60" s="163"/>
      <c r="AH60" s="55"/>
      <c r="AI60" s="162"/>
      <c r="AJ60" s="162"/>
      <c r="AK60" s="163"/>
      <c r="AL60" s="163"/>
      <c r="AM60" s="163"/>
      <c r="AN60" s="163"/>
      <c r="AO60" s="163"/>
    </row>
    <row r="61" spans="1:41" ht="15" customHeight="1" x14ac:dyDescent="0.15">
      <c r="A61" s="29">
        <v>50</v>
      </c>
      <c r="B61" s="63"/>
      <c r="C61" s="170"/>
      <c r="D61" s="163"/>
      <c r="E61" s="163"/>
      <c r="F61" s="163"/>
      <c r="G61" s="163"/>
      <c r="H61" s="163"/>
      <c r="I61" s="163"/>
      <c r="J61" s="171"/>
      <c r="K61" s="163"/>
      <c r="L61" s="163"/>
      <c r="M61" s="163"/>
      <c r="N61" s="163"/>
      <c r="O61" s="163"/>
      <c r="P61" s="163"/>
      <c r="Q61" s="61"/>
      <c r="R61" s="172"/>
      <c r="S61" s="173"/>
      <c r="T61" s="173"/>
      <c r="U61" s="173"/>
      <c r="V61" s="173"/>
      <c r="W61" s="173"/>
      <c r="X61" s="174"/>
      <c r="Y61" s="57"/>
      <c r="Z61" s="58"/>
      <c r="AA61" s="175"/>
      <c r="AB61" s="163"/>
      <c r="AC61" s="163"/>
      <c r="AD61" s="163"/>
      <c r="AE61" s="163"/>
      <c r="AF61" s="163"/>
      <c r="AG61" s="163"/>
      <c r="AH61" s="55"/>
      <c r="AI61" s="162"/>
      <c r="AJ61" s="162"/>
      <c r="AK61" s="163"/>
      <c r="AL61" s="163"/>
      <c r="AM61" s="163"/>
      <c r="AN61" s="163"/>
      <c r="AO61" s="163"/>
    </row>
    <row r="62" spans="1:41" ht="15" customHeight="1" x14ac:dyDescent="0.15">
      <c r="A62" s="29">
        <v>51</v>
      </c>
      <c r="B62" s="63"/>
      <c r="C62" s="170"/>
      <c r="D62" s="163"/>
      <c r="E62" s="163"/>
      <c r="F62" s="163"/>
      <c r="G62" s="163"/>
      <c r="H62" s="163"/>
      <c r="I62" s="163"/>
      <c r="J62" s="171"/>
      <c r="K62" s="163"/>
      <c r="L62" s="163"/>
      <c r="M62" s="163"/>
      <c r="N62" s="163"/>
      <c r="O62" s="163"/>
      <c r="P62" s="163"/>
      <c r="Q62" s="61"/>
      <c r="R62" s="172"/>
      <c r="S62" s="173"/>
      <c r="T62" s="173"/>
      <c r="U62" s="173"/>
      <c r="V62" s="173"/>
      <c r="W62" s="173"/>
      <c r="X62" s="174"/>
      <c r="Y62" s="57"/>
      <c r="Z62" s="58"/>
      <c r="AA62" s="175"/>
      <c r="AB62" s="163"/>
      <c r="AC62" s="163"/>
      <c r="AD62" s="163"/>
      <c r="AE62" s="163"/>
      <c r="AF62" s="163"/>
      <c r="AG62" s="163"/>
      <c r="AH62" s="55"/>
      <c r="AI62" s="162"/>
      <c r="AJ62" s="162"/>
      <c r="AK62" s="163"/>
      <c r="AL62" s="163"/>
      <c r="AM62" s="163"/>
      <c r="AN62" s="163"/>
      <c r="AO62" s="163"/>
    </row>
    <row r="63" spans="1:41" ht="15" customHeight="1" x14ac:dyDescent="0.15">
      <c r="A63" s="29">
        <v>52</v>
      </c>
      <c r="B63" s="63"/>
      <c r="C63" s="170"/>
      <c r="D63" s="163"/>
      <c r="E63" s="163"/>
      <c r="F63" s="163"/>
      <c r="G63" s="163"/>
      <c r="H63" s="163"/>
      <c r="I63" s="163"/>
      <c r="J63" s="171"/>
      <c r="K63" s="163"/>
      <c r="L63" s="163"/>
      <c r="M63" s="163"/>
      <c r="N63" s="163"/>
      <c r="O63" s="163"/>
      <c r="P63" s="163"/>
      <c r="Q63" s="61"/>
      <c r="R63" s="172"/>
      <c r="S63" s="173"/>
      <c r="T63" s="173"/>
      <c r="U63" s="173"/>
      <c r="V63" s="173"/>
      <c r="W63" s="173"/>
      <c r="X63" s="174"/>
      <c r="Y63" s="57"/>
      <c r="Z63" s="58"/>
      <c r="AA63" s="175"/>
      <c r="AB63" s="163"/>
      <c r="AC63" s="163"/>
      <c r="AD63" s="163"/>
      <c r="AE63" s="163"/>
      <c r="AF63" s="163"/>
      <c r="AG63" s="163"/>
      <c r="AH63" s="55"/>
      <c r="AI63" s="162"/>
      <c r="AJ63" s="162"/>
      <c r="AK63" s="163"/>
      <c r="AL63" s="163"/>
      <c r="AM63" s="163"/>
      <c r="AN63" s="163"/>
      <c r="AO63" s="163"/>
    </row>
    <row r="64" spans="1:41" ht="15" customHeight="1" x14ac:dyDescent="0.15">
      <c r="A64" s="29">
        <v>53</v>
      </c>
      <c r="B64" s="63"/>
      <c r="C64" s="170"/>
      <c r="D64" s="163"/>
      <c r="E64" s="163"/>
      <c r="F64" s="163"/>
      <c r="G64" s="163"/>
      <c r="H64" s="163"/>
      <c r="I64" s="163"/>
      <c r="J64" s="171"/>
      <c r="K64" s="163"/>
      <c r="L64" s="163"/>
      <c r="M64" s="163"/>
      <c r="N64" s="163"/>
      <c r="O64" s="163"/>
      <c r="P64" s="163"/>
      <c r="Q64" s="61"/>
      <c r="R64" s="172"/>
      <c r="S64" s="173"/>
      <c r="T64" s="173"/>
      <c r="U64" s="173"/>
      <c r="V64" s="173"/>
      <c r="W64" s="173"/>
      <c r="X64" s="174"/>
      <c r="Y64" s="57"/>
      <c r="Z64" s="58"/>
      <c r="AA64" s="175"/>
      <c r="AB64" s="163"/>
      <c r="AC64" s="163"/>
      <c r="AD64" s="163"/>
      <c r="AE64" s="163"/>
      <c r="AF64" s="163"/>
      <c r="AG64" s="163"/>
      <c r="AH64" s="55"/>
      <c r="AI64" s="162"/>
      <c r="AJ64" s="162"/>
      <c r="AK64" s="163"/>
      <c r="AL64" s="163"/>
      <c r="AM64" s="163"/>
      <c r="AN64" s="163"/>
      <c r="AO64" s="163"/>
    </row>
    <row r="65" spans="1:41" ht="15" customHeight="1" x14ac:dyDescent="0.15">
      <c r="A65" s="29">
        <v>54</v>
      </c>
      <c r="B65" s="63"/>
      <c r="C65" s="170"/>
      <c r="D65" s="163"/>
      <c r="E65" s="163"/>
      <c r="F65" s="163"/>
      <c r="G65" s="163"/>
      <c r="H65" s="163"/>
      <c r="I65" s="163"/>
      <c r="J65" s="171"/>
      <c r="K65" s="163"/>
      <c r="L65" s="163"/>
      <c r="M65" s="163"/>
      <c r="N65" s="163"/>
      <c r="O65" s="163"/>
      <c r="P65" s="163"/>
      <c r="Q65" s="61"/>
      <c r="R65" s="172"/>
      <c r="S65" s="173"/>
      <c r="T65" s="173"/>
      <c r="U65" s="173"/>
      <c r="V65" s="173"/>
      <c r="W65" s="173"/>
      <c r="X65" s="174"/>
      <c r="Y65" s="57"/>
      <c r="Z65" s="58"/>
      <c r="AA65" s="175"/>
      <c r="AB65" s="163"/>
      <c r="AC65" s="163"/>
      <c r="AD65" s="163"/>
      <c r="AE65" s="163"/>
      <c r="AF65" s="163"/>
      <c r="AG65" s="163"/>
      <c r="AH65" s="55"/>
      <c r="AI65" s="162"/>
      <c r="AJ65" s="162"/>
      <c r="AK65" s="163"/>
      <c r="AL65" s="163"/>
      <c r="AM65" s="163"/>
      <c r="AN65" s="163"/>
      <c r="AO65" s="163"/>
    </row>
    <row r="66" spans="1:41" ht="15" customHeight="1" x14ac:dyDescent="0.15">
      <c r="A66" s="29">
        <v>55</v>
      </c>
      <c r="B66" s="63"/>
      <c r="C66" s="170"/>
      <c r="D66" s="163"/>
      <c r="E66" s="163"/>
      <c r="F66" s="163"/>
      <c r="G66" s="163"/>
      <c r="H66" s="163"/>
      <c r="I66" s="163"/>
      <c r="J66" s="171"/>
      <c r="K66" s="163"/>
      <c r="L66" s="163"/>
      <c r="M66" s="163"/>
      <c r="N66" s="163"/>
      <c r="O66" s="163"/>
      <c r="P66" s="163"/>
      <c r="Q66" s="61"/>
      <c r="R66" s="172"/>
      <c r="S66" s="173"/>
      <c r="T66" s="173"/>
      <c r="U66" s="173"/>
      <c r="V66" s="173"/>
      <c r="W66" s="173"/>
      <c r="X66" s="174"/>
      <c r="Y66" s="57"/>
      <c r="Z66" s="58"/>
      <c r="AA66" s="175"/>
      <c r="AB66" s="163"/>
      <c r="AC66" s="163"/>
      <c r="AD66" s="163"/>
      <c r="AE66" s="163"/>
      <c r="AF66" s="163"/>
      <c r="AG66" s="163"/>
      <c r="AH66" s="55"/>
      <c r="AI66" s="162"/>
      <c r="AJ66" s="162"/>
      <c r="AK66" s="163"/>
      <c r="AL66" s="163"/>
      <c r="AM66" s="163"/>
      <c r="AN66" s="163"/>
      <c r="AO66" s="163"/>
    </row>
    <row r="67" spans="1:41" ht="15" customHeight="1" x14ac:dyDescent="0.15">
      <c r="A67" s="29">
        <v>56</v>
      </c>
      <c r="B67" s="63"/>
      <c r="C67" s="170"/>
      <c r="D67" s="163"/>
      <c r="E67" s="163"/>
      <c r="F67" s="163"/>
      <c r="G67" s="163"/>
      <c r="H67" s="163"/>
      <c r="I67" s="163"/>
      <c r="J67" s="171"/>
      <c r="K67" s="163"/>
      <c r="L67" s="163"/>
      <c r="M67" s="163"/>
      <c r="N67" s="163"/>
      <c r="O67" s="163"/>
      <c r="P67" s="163"/>
      <c r="Q67" s="61"/>
      <c r="R67" s="172"/>
      <c r="S67" s="173"/>
      <c r="T67" s="173"/>
      <c r="U67" s="173"/>
      <c r="V67" s="173"/>
      <c r="W67" s="173"/>
      <c r="X67" s="174"/>
      <c r="Y67" s="57"/>
      <c r="Z67" s="58"/>
      <c r="AA67" s="175"/>
      <c r="AB67" s="163"/>
      <c r="AC67" s="163"/>
      <c r="AD67" s="163"/>
      <c r="AE67" s="163"/>
      <c r="AF67" s="163"/>
      <c r="AG67" s="163"/>
      <c r="AH67" s="55"/>
      <c r="AI67" s="162"/>
      <c r="AJ67" s="162"/>
      <c r="AK67" s="163"/>
      <c r="AL67" s="163"/>
      <c r="AM67" s="163"/>
      <c r="AN67" s="163"/>
      <c r="AO67" s="163"/>
    </row>
    <row r="68" spans="1:41" ht="15" customHeight="1" x14ac:dyDescent="0.15">
      <c r="A68" s="29">
        <v>57</v>
      </c>
      <c r="B68" s="63"/>
      <c r="C68" s="170"/>
      <c r="D68" s="163"/>
      <c r="E68" s="163"/>
      <c r="F68" s="163"/>
      <c r="G68" s="163"/>
      <c r="H68" s="163"/>
      <c r="I68" s="163"/>
      <c r="J68" s="171"/>
      <c r="K68" s="163"/>
      <c r="L68" s="163"/>
      <c r="M68" s="163"/>
      <c r="N68" s="163"/>
      <c r="O68" s="163"/>
      <c r="P68" s="163"/>
      <c r="Q68" s="61"/>
      <c r="R68" s="172"/>
      <c r="S68" s="173"/>
      <c r="T68" s="173"/>
      <c r="U68" s="173"/>
      <c r="V68" s="173"/>
      <c r="W68" s="173"/>
      <c r="X68" s="174"/>
      <c r="Y68" s="57"/>
      <c r="Z68" s="58"/>
      <c r="AA68" s="175"/>
      <c r="AB68" s="163"/>
      <c r="AC68" s="163"/>
      <c r="AD68" s="163"/>
      <c r="AE68" s="163"/>
      <c r="AF68" s="163"/>
      <c r="AG68" s="163"/>
      <c r="AH68" s="55"/>
      <c r="AI68" s="162"/>
      <c r="AJ68" s="162"/>
      <c r="AK68" s="163"/>
      <c r="AL68" s="163"/>
      <c r="AM68" s="163"/>
      <c r="AN68" s="163"/>
      <c r="AO68" s="163"/>
    </row>
    <row r="69" spans="1:41" ht="15" customHeight="1" x14ac:dyDescent="0.15">
      <c r="A69" s="29">
        <v>58</v>
      </c>
      <c r="B69" s="63"/>
      <c r="C69" s="170"/>
      <c r="D69" s="163"/>
      <c r="E69" s="163"/>
      <c r="F69" s="163"/>
      <c r="G69" s="163"/>
      <c r="H69" s="163"/>
      <c r="I69" s="163"/>
      <c r="J69" s="171"/>
      <c r="K69" s="163"/>
      <c r="L69" s="163"/>
      <c r="M69" s="163"/>
      <c r="N69" s="163"/>
      <c r="O69" s="163"/>
      <c r="P69" s="163"/>
      <c r="Q69" s="61"/>
      <c r="R69" s="172"/>
      <c r="S69" s="173"/>
      <c r="T69" s="173"/>
      <c r="U69" s="173"/>
      <c r="V69" s="173"/>
      <c r="W69" s="173"/>
      <c r="X69" s="174"/>
      <c r="Y69" s="57"/>
      <c r="Z69" s="58"/>
      <c r="AA69" s="175"/>
      <c r="AB69" s="163"/>
      <c r="AC69" s="163"/>
      <c r="AD69" s="163"/>
      <c r="AE69" s="163"/>
      <c r="AF69" s="163"/>
      <c r="AG69" s="163"/>
      <c r="AH69" s="55"/>
      <c r="AI69" s="162"/>
      <c r="AJ69" s="162"/>
      <c r="AK69" s="163"/>
      <c r="AL69" s="163"/>
      <c r="AM69" s="163"/>
      <c r="AN69" s="163"/>
      <c r="AO69" s="163"/>
    </row>
    <row r="70" spans="1:41" ht="15" customHeight="1" x14ac:dyDescent="0.15">
      <c r="A70" s="29">
        <v>59</v>
      </c>
      <c r="B70" s="63"/>
      <c r="C70" s="170"/>
      <c r="D70" s="163"/>
      <c r="E70" s="163"/>
      <c r="F70" s="163"/>
      <c r="G70" s="163"/>
      <c r="H70" s="163"/>
      <c r="I70" s="163"/>
      <c r="J70" s="171"/>
      <c r="K70" s="163"/>
      <c r="L70" s="163"/>
      <c r="M70" s="163"/>
      <c r="N70" s="163"/>
      <c r="O70" s="163"/>
      <c r="P70" s="163"/>
      <c r="Q70" s="61"/>
      <c r="R70" s="172"/>
      <c r="S70" s="173"/>
      <c r="T70" s="173"/>
      <c r="U70" s="173"/>
      <c r="V70" s="173"/>
      <c r="W70" s="173"/>
      <c r="X70" s="174"/>
      <c r="Y70" s="57"/>
      <c r="Z70" s="58"/>
      <c r="AA70" s="175"/>
      <c r="AB70" s="163"/>
      <c r="AC70" s="163"/>
      <c r="AD70" s="163"/>
      <c r="AE70" s="163"/>
      <c r="AF70" s="163"/>
      <c r="AG70" s="163"/>
      <c r="AH70" s="55"/>
      <c r="AI70" s="162"/>
      <c r="AJ70" s="162"/>
      <c r="AK70" s="163"/>
      <c r="AL70" s="163"/>
      <c r="AM70" s="163"/>
      <c r="AN70" s="163"/>
      <c r="AO70" s="163"/>
    </row>
    <row r="71" spans="1:41" ht="15" customHeight="1" x14ac:dyDescent="0.15">
      <c r="A71" s="29">
        <v>60</v>
      </c>
      <c r="B71" s="63"/>
      <c r="C71" s="170"/>
      <c r="D71" s="163"/>
      <c r="E71" s="163"/>
      <c r="F71" s="163"/>
      <c r="G71" s="163"/>
      <c r="H71" s="163"/>
      <c r="I71" s="163"/>
      <c r="J71" s="171"/>
      <c r="K71" s="163"/>
      <c r="L71" s="163"/>
      <c r="M71" s="163"/>
      <c r="N71" s="163"/>
      <c r="O71" s="163"/>
      <c r="P71" s="163"/>
      <c r="Q71" s="61"/>
      <c r="R71" s="172"/>
      <c r="S71" s="173"/>
      <c r="T71" s="173"/>
      <c r="U71" s="173"/>
      <c r="V71" s="173"/>
      <c r="W71" s="173"/>
      <c r="X71" s="174"/>
      <c r="Y71" s="57"/>
      <c r="Z71" s="58"/>
      <c r="AA71" s="175"/>
      <c r="AB71" s="163"/>
      <c r="AC71" s="163"/>
      <c r="AD71" s="163"/>
      <c r="AE71" s="163"/>
      <c r="AF71" s="163"/>
      <c r="AG71" s="163"/>
      <c r="AH71" s="55"/>
      <c r="AI71" s="162"/>
      <c r="AJ71" s="162"/>
      <c r="AK71" s="163"/>
      <c r="AL71" s="163"/>
      <c r="AM71" s="163"/>
      <c r="AN71" s="163"/>
      <c r="AO71" s="163"/>
    </row>
    <row r="72" spans="1:41" ht="15" customHeight="1" x14ac:dyDescent="0.15">
      <c r="A72" s="29">
        <v>61</v>
      </c>
      <c r="B72" s="63"/>
      <c r="C72" s="170"/>
      <c r="D72" s="163"/>
      <c r="E72" s="163"/>
      <c r="F72" s="163"/>
      <c r="G72" s="163"/>
      <c r="H72" s="163"/>
      <c r="I72" s="163"/>
      <c r="J72" s="171"/>
      <c r="K72" s="163"/>
      <c r="L72" s="163"/>
      <c r="M72" s="163"/>
      <c r="N72" s="163"/>
      <c r="O72" s="163"/>
      <c r="P72" s="163"/>
      <c r="Q72" s="61"/>
      <c r="R72" s="172"/>
      <c r="S72" s="173"/>
      <c r="T72" s="173"/>
      <c r="U72" s="173"/>
      <c r="V72" s="173"/>
      <c r="W72" s="173"/>
      <c r="X72" s="174"/>
      <c r="Y72" s="57"/>
      <c r="Z72" s="58"/>
      <c r="AA72" s="175"/>
      <c r="AB72" s="163"/>
      <c r="AC72" s="163"/>
      <c r="AD72" s="163"/>
      <c r="AE72" s="163"/>
      <c r="AF72" s="163"/>
      <c r="AG72" s="163"/>
      <c r="AH72" s="55"/>
      <c r="AI72" s="162"/>
      <c r="AJ72" s="162"/>
      <c r="AK72" s="163"/>
      <c r="AL72" s="163"/>
      <c r="AM72" s="163"/>
      <c r="AN72" s="163"/>
      <c r="AO72" s="163"/>
    </row>
    <row r="73" spans="1:41" ht="15" customHeight="1" x14ac:dyDescent="0.15">
      <c r="A73" s="29">
        <v>62</v>
      </c>
      <c r="B73" s="63"/>
      <c r="C73" s="170"/>
      <c r="D73" s="163"/>
      <c r="E73" s="163"/>
      <c r="F73" s="163"/>
      <c r="G73" s="163"/>
      <c r="H73" s="163"/>
      <c r="I73" s="163"/>
      <c r="J73" s="171"/>
      <c r="K73" s="163"/>
      <c r="L73" s="163"/>
      <c r="M73" s="163"/>
      <c r="N73" s="163"/>
      <c r="O73" s="163"/>
      <c r="P73" s="163"/>
      <c r="Q73" s="61"/>
      <c r="R73" s="172"/>
      <c r="S73" s="173"/>
      <c r="T73" s="173"/>
      <c r="U73" s="173"/>
      <c r="V73" s="173"/>
      <c r="W73" s="173"/>
      <c r="X73" s="174"/>
      <c r="Y73" s="57"/>
      <c r="Z73" s="58"/>
      <c r="AA73" s="175"/>
      <c r="AB73" s="163"/>
      <c r="AC73" s="163"/>
      <c r="AD73" s="163"/>
      <c r="AE73" s="163"/>
      <c r="AF73" s="163"/>
      <c r="AG73" s="163"/>
      <c r="AH73" s="55"/>
      <c r="AI73" s="162"/>
      <c r="AJ73" s="162"/>
      <c r="AK73" s="163"/>
      <c r="AL73" s="163"/>
      <c r="AM73" s="163"/>
      <c r="AN73" s="163"/>
      <c r="AO73" s="163"/>
    </row>
    <row r="74" spans="1:41" ht="15" customHeight="1" x14ac:dyDescent="0.15">
      <c r="A74" s="29">
        <v>63</v>
      </c>
      <c r="B74" s="63"/>
      <c r="C74" s="170"/>
      <c r="D74" s="163"/>
      <c r="E74" s="163"/>
      <c r="F74" s="163"/>
      <c r="G74" s="163"/>
      <c r="H74" s="163"/>
      <c r="I74" s="163"/>
      <c r="J74" s="171"/>
      <c r="K74" s="163"/>
      <c r="L74" s="163"/>
      <c r="M74" s="163"/>
      <c r="N74" s="163"/>
      <c r="O74" s="163"/>
      <c r="P74" s="163"/>
      <c r="Q74" s="61"/>
      <c r="R74" s="172"/>
      <c r="S74" s="173"/>
      <c r="T74" s="173"/>
      <c r="U74" s="173"/>
      <c r="V74" s="173"/>
      <c r="W74" s="173"/>
      <c r="X74" s="174"/>
      <c r="Y74" s="57"/>
      <c r="Z74" s="58"/>
      <c r="AA74" s="175"/>
      <c r="AB74" s="163"/>
      <c r="AC74" s="163"/>
      <c r="AD74" s="163"/>
      <c r="AE74" s="163"/>
      <c r="AF74" s="163"/>
      <c r="AG74" s="163"/>
      <c r="AH74" s="55"/>
      <c r="AI74" s="162"/>
      <c r="AJ74" s="162"/>
      <c r="AK74" s="163"/>
      <c r="AL74" s="163"/>
      <c r="AM74" s="163"/>
      <c r="AN74" s="163"/>
      <c r="AO74" s="163"/>
    </row>
    <row r="75" spans="1:41" ht="15" customHeight="1" x14ac:dyDescent="0.15">
      <c r="A75" s="29">
        <v>64</v>
      </c>
      <c r="B75" s="63"/>
      <c r="C75" s="170"/>
      <c r="D75" s="163"/>
      <c r="E75" s="163"/>
      <c r="F75" s="163"/>
      <c r="G75" s="163"/>
      <c r="H75" s="163"/>
      <c r="I75" s="163"/>
      <c r="J75" s="171"/>
      <c r="K75" s="163"/>
      <c r="L75" s="163"/>
      <c r="M75" s="163"/>
      <c r="N75" s="163"/>
      <c r="O75" s="163"/>
      <c r="P75" s="163"/>
      <c r="Q75" s="61"/>
      <c r="R75" s="172"/>
      <c r="S75" s="173"/>
      <c r="T75" s="173"/>
      <c r="U75" s="173"/>
      <c r="V75" s="173"/>
      <c r="W75" s="173"/>
      <c r="X75" s="174"/>
      <c r="Y75" s="57"/>
      <c r="Z75" s="58"/>
      <c r="AA75" s="175"/>
      <c r="AB75" s="163"/>
      <c r="AC75" s="163"/>
      <c r="AD75" s="163"/>
      <c r="AE75" s="163"/>
      <c r="AF75" s="163"/>
      <c r="AG75" s="163"/>
      <c r="AH75" s="55"/>
      <c r="AI75" s="162"/>
      <c r="AJ75" s="162"/>
      <c r="AK75" s="163"/>
      <c r="AL75" s="163"/>
      <c r="AM75" s="163"/>
      <c r="AN75" s="163"/>
      <c r="AO75" s="163"/>
    </row>
    <row r="76" spans="1:41" ht="15" customHeight="1" x14ac:dyDescent="0.15">
      <c r="A76" s="29">
        <v>65</v>
      </c>
      <c r="B76" s="63"/>
      <c r="C76" s="170"/>
      <c r="D76" s="163"/>
      <c r="E76" s="163"/>
      <c r="F76" s="163"/>
      <c r="G76" s="163"/>
      <c r="H76" s="163"/>
      <c r="I76" s="163"/>
      <c r="J76" s="171"/>
      <c r="K76" s="163"/>
      <c r="L76" s="163"/>
      <c r="M76" s="163"/>
      <c r="N76" s="163"/>
      <c r="O76" s="163"/>
      <c r="P76" s="163"/>
      <c r="Q76" s="61"/>
      <c r="R76" s="172"/>
      <c r="S76" s="173"/>
      <c r="T76" s="173"/>
      <c r="U76" s="173"/>
      <c r="V76" s="173"/>
      <c r="W76" s="173"/>
      <c r="X76" s="174"/>
      <c r="Y76" s="57"/>
      <c r="Z76" s="58"/>
      <c r="AA76" s="175"/>
      <c r="AB76" s="163"/>
      <c r="AC76" s="163"/>
      <c r="AD76" s="163"/>
      <c r="AE76" s="163"/>
      <c r="AF76" s="163"/>
      <c r="AG76" s="163"/>
      <c r="AH76" s="55"/>
      <c r="AI76" s="162"/>
      <c r="AJ76" s="162"/>
      <c r="AK76" s="163"/>
      <c r="AL76" s="163"/>
      <c r="AM76" s="163"/>
      <c r="AN76" s="163"/>
      <c r="AO76" s="163"/>
    </row>
    <row r="77" spans="1:41" ht="15" customHeight="1" x14ac:dyDescent="0.15">
      <c r="A77" s="29">
        <v>66</v>
      </c>
      <c r="B77" s="63"/>
      <c r="C77" s="170"/>
      <c r="D77" s="163"/>
      <c r="E77" s="163"/>
      <c r="F77" s="163"/>
      <c r="G77" s="163"/>
      <c r="H77" s="163"/>
      <c r="I77" s="163"/>
      <c r="J77" s="171"/>
      <c r="K77" s="163"/>
      <c r="L77" s="163"/>
      <c r="M77" s="163"/>
      <c r="N77" s="163"/>
      <c r="O77" s="163"/>
      <c r="P77" s="163"/>
      <c r="Q77" s="61"/>
      <c r="R77" s="172"/>
      <c r="S77" s="173"/>
      <c r="T77" s="173"/>
      <c r="U77" s="173"/>
      <c r="V77" s="173"/>
      <c r="W77" s="173"/>
      <c r="X77" s="174"/>
      <c r="Y77" s="57"/>
      <c r="Z77" s="58"/>
      <c r="AA77" s="175"/>
      <c r="AB77" s="163"/>
      <c r="AC77" s="163"/>
      <c r="AD77" s="163"/>
      <c r="AE77" s="163"/>
      <c r="AF77" s="163"/>
      <c r="AG77" s="163"/>
      <c r="AH77" s="55"/>
      <c r="AI77" s="162"/>
      <c r="AJ77" s="162"/>
      <c r="AK77" s="163"/>
      <c r="AL77" s="163"/>
      <c r="AM77" s="163"/>
      <c r="AN77" s="163"/>
      <c r="AO77" s="163"/>
    </row>
    <row r="78" spans="1:41" ht="15" customHeight="1" x14ac:dyDescent="0.15">
      <c r="A78" s="29">
        <v>67</v>
      </c>
      <c r="B78" s="63"/>
      <c r="C78" s="170"/>
      <c r="D78" s="163"/>
      <c r="E78" s="163"/>
      <c r="F78" s="163"/>
      <c r="G78" s="163"/>
      <c r="H78" s="163"/>
      <c r="I78" s="163"/>
      <c r="J78" s="171"/>
      <c r="K78" s="163"/>
      <c r="L78" s="163"/>
      <c r="M78" s="163"/>
      <c r="N78" s="163"/>
      <c r="O78" s="163"/>
      <c r="P78" s="163"/>
      <c r="Q78" s="61"/>
      <c r="R78" s="172"/>
      <c r="S78" s="173"/>
      <c r="T78" s="173"/>
      <c r="U78" s="173"/>
      <c r="V78" s="173"/>
      <c r="W78" s="173"/>
      <c r="X78" s="174"/>
      <c r="Y78" s="57"/>
      <c r="Z78" s="58"/>
      <c r="AA78" s="175"/>
      <c r="AB78" s="163"/>
      <c r="AC78" s="163"/>
      <c r="AD78" s="163"/>
      <c r="AE78" s="163"/>
      <c r="AF78" s="163"/>
      <c r="AG78" s="163"/>
      <c r="AH78" s="55"/>
      <c r="AI78" s="162"/>
      <c r="AJ78" s="162"/>
      <c r="AK78" s="163"/>
      <c r="AL78" s="163"/>
      <c r="AM78" s="163"/>
      <c r="AN78" s="163"/>
      <c r="AO78" s="163"/>
    </row>
    <row r="79" spans="1:41" ht="15" customHeight="1" x14ac:dyDescent="0.15">
      <c r="A79" s="29">
        <v>68</v>
      </c>
      <c r="B79" s="63"/>
      <c r="C79" s="170"/>
      <c r="D79" s="163"/>
      <c r="E79" s="163"/>
      <c r="F79" s="163"/>
      <c r="G79" s="163"/>
      <c r="H79" s="163"/>
      <c r="I79" s="163"/>
      <c r="J79" s="171"/>
      <c r="K79" s="163"/>
      <c r="L79" s="163"/>
      <c r="M79" s="163"/>
      <c r="N79" s="163"/>
      <c r="O79" s="163"/>
      <c r="P79" s="163"/>
      <c r="Q79" s="61"/>
      <c r="R79" s="172"/>
      <c r="S79" s="173"/>
      <c r="T79" s="173"/>
      <c r="U79" s="173"/>
      <c r="V79" s="173"/>
      <c r="W79" s="173"/>
      <c r="X79" s="174"/>
      <c r="Y79" s="57"/>
      <c r="Z79" s="58"/>
      <c r="AA79" s="175"/>
      <c r="AB79" s="163"/>
      <c r="AC79" s="163"/>
      <c r="AD79" s="163"/>
      <c r="AE79" s="163"/>
      <c r="AF79" s="163"/>
      <c r="AG79" s="163"/>
      <c r="AH79" s="55"/>
      <c r="AI79" s="162"/>
      <c r="AJ79" s="162"/>
      <c r="AK79" s="163"/>
      <c r="AL79" s="163"/>
      <c r="AM79" s="163"/>
      <c r="AN79" s="163"/>
      <c r="AO79" s="163"/>
    </row>
    <row r="80" spans="1:41" ht="15" customHeight="1" x14ac:dyDescent="0.15">
      <c r="A80" s="29">
        <v>69</v>
      </c>
      <c r="B80" s="63"/>
      <c r="C80" s="170"/>
      <c r="D80" s="163"/>
      <c r="E80" s="163"/>
      <c r="F80" s="163"/>
      <c r="G80" s="163"/>
      <c r="H80" s="163"/>
      <c r="I80" s="163"/>
      <c r="J80" s="171"/>
      <c r="K80" s="163"/>
      <c r="L80" s="163"/>
      <c r="M80" s="163"/>
      <c r="N80" s="163"/>
      <c r="O80" s="163"/>
      <c r="P80" s="163"/>
      <c r="Q80" s="61"/>
      <c r="R80" s="172"/>
      <c r="S80" s="173"/>
      <c r="T80" s="173"/>
      <c r="U80" s="173"/>
      <c r="V80" s="173"/>
      <c r="W80" s="173"/>
      <c r="X80" s="174"/>
      <c r="Y80" s="57"/>
      <c r="Z80" s="58"/>
      <c r="AA80" s="175"/>
      <c r="AB80" s="163"/>
      <c r="AC80" s="163"/>
      <c r="AD80" s="163"/>
      <c r="AE80" s="163"/>
      <c r="AF80" s="163"/>
      <c r="AG80" s="163"/>
      <c r="AH80" s="55"/>
      <c r="AI80" s="162"/>
      <c r="AJ80" s="162"/>
      <c r="AK80" s="163"/>
      <c r="AL80" s="163"/>
      <c r="AM80" s="163"/>
      <c r="AN80" s="163"/>
      <c r="AO80" s="163"/>
    </row>
    <row r="81" spans="1:41" ht="15" customHeight="1" x14ac:dyDescent="0.15">
      <c r="A81" s="29">
        <v>70</v>
      </c>
      <c r="B81" s="63"/>
      <c r="C81" s="170"/>
      <c r="D81" s="163"/>
      <c r="E81" s="163"/>
      <c r="F81" s="163"/>
      <c r="G81" s="163"/>
      <c r="H81" s="163"/>
      <c r="I81" s="163"/>
      <c r="J81" s="171"/>
      <c r="K81" s="163"/>
      <c r="L81" s="163"/>
      <c r="M81" s="163"/>
      <c r="N81" s="163"/>
      <c r="O81" s="163"/>
      <c r="P81" s="163"/>
      <c r="Q81" s="61"/>
      <c r="R81" s="172"/>
      <c r="S81" s="173"/>
      <c r="T81" s="173"/>
      <c r="U81" s="173"/>
      <c r="V81" s="173"/>
      <c r="W81" s="173"/>
      <c r="X81" s="174"/>
      <c r="Y81" s="57"/>
      <c r="Z81" s="58"/>
      <c r="AA81" s="175"/>
      <c r="AB81" s="163"/>
      <c r="AC81" s="163"/>
      <c r="AD81" s="163"/>
      <c r="AE81" s="163"/>
      <c r="AF81" s="163"/>
      <c r="AG81" s="163"/>
      <c r="AH81" s="55"/>
      <c r="AI81" s="162"/>
      <c r="AJ81" s="162"/>
      <c r="AK81" s="163"/>
      <c r="AL81" s="163"/>
      <c r="AM81" s="163"/>
      <c r="AN81" s="163"/>
      <c r="AO81" s="163"/>
    </row>
    <row r="82" spans="1:41" ht="15" customHeight="1" x14ac:dyDescent="0.15">
      <c r="A82" s="29">
        <v>71</v>
      </c>
      <c r="B82" s="63"/>
      <c r="C82" s="170"/>
      <c r="D82" s="163"/>
      <c r="E82" s="163"/>
      <c r="F82" s="163"/>
      <c r="G82" s="163"/>
      <c r="H82" s="163"/>
      <c r="I82" s="163"/>
      <c r="J82" s="171"/>
      <c r="K82" s="163"/>
      <c r="L82" s="163"/>
      <c r="M82" s="163"/>
      <c r="N82" s="163"/>
      <c r="O82" s="163"/>
      <c r="P82" s="163"/>
      <c r="Q82" s="61"/>
      <c r="R82" s="172"/>
      <c r="S82" s="173"/>
      <c r="T82" s="173"/>
      <c r="U82" s="173"/>
      <c r="V82" s="173"/>
      <c r="W82" s="173"/>
      <c r="X82" s="174"/>
      <c r="Y82" s="57"/>
      <c r="Z82" s="58"/>
      <c r="AA82" s="175"/>
      <c r="AB82" s="163"/>
      <c r="AC82" s="163"/>
      <c r="AD82" s="163"/>
      <c r="AE82" s="163"/>
      <c r="AF82" s="163"/>
      <c r="AG82" s="163"/>
      <c r="AH82" s="55"/>
      <c r="AI82" s="162"/>
      <c r="AJ82" s="162"/>
      <c r="AK82" s="163"/>
      <c r="AL82" s="163"/>
      <c r="AM82" s="163"/>
      <c r="AN82" s="163"/>
      <c r="AO82" s="163"/>
    </row>
    <row r="83" spans="1:41" ht="15" customHeight="1" x14ac:dyDescent="0.15">
      <c r="A83" s="29">
        <v>72</v>
      </c>
      <c r="B83" s="63"/>
      <c r="C83" s="170"/>
      <c r="D83" s="163"/>
      <c r="E83" s="163"/>
      <c r="F83" s="163"/>
      <c r="G83" s="163"/>
      <c r="H83" s="163"/>
      <c r="I83" s="163"/>
      <c r="J83" s="171"/>
      <c r="K83" s="163"/>
      <c r="L83" s="163"/>
      <c r="M83" s="163"/>
      <c r="N83" s="163"/>
      <c r="O83" s="163"/>
      <c r="P83" s="163"/>
      <c r="Q83" s="61"/>
      <c r="R83" s="172"/>
      <c r="S83" s="173"/>
      <c r="T83" s="173"/>
      <c r="U83" s="173"/>
      <c r="V83" s="173"/>
      <c r="W83" s="173"/>
      <c r="X83" s="174"/>
      <c r="Y83" s="57"/>
      <c r="Z83" s="58"/>
      <c r="AA83" s="175"/>
      <c r="AB83" s="163"/>
      <c r="AC83" s="163"/>
      <c r="AD83" s="163"/>
      <c r="AE83" s="163"/>
      <c r="AF83" s="163"/>
      <c r="AG83" s="163"/>
      <c r="AH83" s="55"/>
      <c r="AI83" s="162"/>
      <c r="AJ83" s="162"/>
      <c r="AK83" s="163"/>
      <c r="AL83" s="163"/>
      <c r="AM83" s="163"/>
      <c r="AN83" s="163"/>
      <c r="AO83" s="163"/>
    </row>
    <row r="84" spans="1:41" ht="15" customHeight="1" x14ac:dyDescent="0.15">
      <c r="A84" s="29">
        <v>73</v>
      </c>
      <c r="B84" s="63"/>
      <c r="C84" s="170"/>
      <c r="D84" s="163"/>
      <c r="E84" s="163"/>
      <c r="F84" s="163"/>
      <c r="G84" s="163"/>
      <c r="H84" s="163"/>
      <c r="I84" s="163"/>
      <c r="J84" s="171"/>
      <c r="K84" s="163"/>
      <c r="L84" s="163"/>
      <c r="M84" s="163"/>
      <c r="N84" s="163"/>
      <c r="O84" s="163"/>
      <c r="P84" s="163"/>
      <c r="Q84" s="61"/>
      <c r="R84" s="172"/>
      <c r="S84" s="173"/>
      <c r="T84" s="173"/>
      <c r="U84" s="173"/>
      <c r="V84" s="173"/>
      <c r="W84" s="173"/>
      <c r="X84" s="174"/>
      <c r="Y84" s="57"/>
      <c r="Z84" s="58"/>
      <c r="AA84" s="175"/>
      <c r="AB84" s="163"/>
      <c r="AC84" s="163"/>
      <c r="AD84" s="163"/>
      <c r="AE84" s="163"/>
      <c r="AF84" s="163"/>
      <c r="AG84" s="163"/>
      <c r="AH84" s="55"/>
      <c r="AI84" s="162"/>
      <c r="AJ84" s="162"/>
      <c r="AK84" s="163"/>
      <c r="AL84" s="163"/>
      <c r="AM84" s="163"/>
      <c r="AN84" s="163"/>
      <c r="AO84" s="163"/>
    </row>
    <row r="85" spans="1:41" ht="15" customHeight="1" x14ac:dyDescent="0.15">
      <c r="A85" s="29">
        <v>74</v>
      </c>
      <c r="B85" s="63"/>
      <c r="C85" s="170"/>
      <c r="D85" s="163"/>
      <c r="E85" s="163"/>
      <c r="F85" s="163"/>
      <c r="G85" s="163"/>
      <c r="H85" s="163"/>
      <c r="I85" s="163"/>
      <c r="J85" s="171"/>
      <c r="K85" s="163"/>
      <c r="L85" s="163"/>
      <c r="M85" s="163"/>
      <c r="N85" s="163"/>
      <c r="O85" s="163"/>
      <c r="P85" s="163"/>
      <c r="Q85" s="61"/>
      <c r="R85" s="172"/>
      <c r="S85" s="173"/>
      <c r="T85" s="173"/>
      <c r="U85" s="173"/>
      <c r="V85" s="173"/>
      <c r="W85" s="173"/>
      <c r="X85" s="174"/>
      <c r="Y85" s="57"/>
      <c r="Z85" s="58"/>
      <c r="AA85" s="175"/>
      <c r="AB85" s="163"/>
      <c r="AC85" s="163"/>
      <c r="AD85" s="163"/>
      <c r="AE85" s="163"/>
      <c r="AF85" s="163"/>
      <c r="AG85" s="163"/>
      <c r="AH85" s="55"/>
      <c r="AI85" s="162"/>
      <c r="AJ85" s="162"/>
      <c r="AK85" s="163"/>
      <c r="AL85" s="163"/>
      <c r="AM85" s="163"/>
      <c r="AN85" s="163"/>
      <c r="AO85" s="163"/>
    </row>
    <row r="86" spans="1:41" ht="15" customHeight="1" x14ac:dyDescent="0.15">
      <c r="A86" s="29">
        <v>75</v>
      </c>
      <c r="B86" s="63"/>
      <c r="C86" s="170"/>
      <c r="D86" s="163"/>
      <c r="E86" s="163"/>
      <c r="F86" s="163"/>
      <c r="G86" s="163"/>
      <c r="H86" s="163"/>
      <c r="I86" s="163"/>
      <c r="J86" s="171"/>
      <c r="K86" s="163"/>
      <c r="L86" s="163"/>
      <c r="M86" s="163"/>
      <c r="N86" s="163"/>
      <c r="O86" s="163"/>
      <c r="P86" s="163"/>
      <c r="Q86" s="61"/>
      <c r="R86" s="172"/>
      <c r="S86" s="173"/>
      <c r="T86" s="173"/>
      <c r="U86" s="173"/>
      <c r="V86" s="173"/>
      <c r="W86" s="173"/>
      <c r="X86" s="174"/>
      <c r="Y86" s="57"/>
      <c r="Z86" s="58"/>
      <c r="AA86" s="175"/>
      <c r="AB86" s="163"/>
      <c r="AC86" s="163"/>
      <c r="AD86" s="163"/>
      <c r="AE86" s="163"/>
      <c r="AF86" s="163"/>
      <c r="AG86" s="163"/>
      <c r="AH86" s="55"/>
      <c r="AI86" s="162"/>
      <c r="AJ86" s="162"/>
      <c r="AK86" s="163"/>
      <c r="AL86" s="163"/>
      <c r="AM86" s="163"/>
      <c r="AN86" s="163"/>
      <c r="AO86" s="163"/>
    </row>
    <row r="87" spans="1:41" ht="15" customHeight="1" x14ac:dyDescent="0.15">
      <c r="A87" s="29">
        <v>76</v>
      </c>
      <c r="B87" s="63"/>
      <c r="C87" s="170"/>
      <c r="D87" s="163"/>
      <c r="E87" s="163"/>
      <c r="F87" s="163"/>
      <c r="G87" s="163"/>
      <c r="H87" s="163"/>
      <c r="I87" s="163"/>
      <c r="J87" s="171"/>
      <c r="K87" s="163"/>
      <c r="L87" s="163"/>
      <c r="M87" s="163"/>
      <c r="N87" s="163"/>
      <c r="O87" s="163"/>
      <c r="P87" s="163"/>
      <c r="Q87" s="61"/>
      <c r="R87" s="172"/>
      <c r="S87" s="173"/>
      <c r="T87" s="173"/>
      <c r="U87" s="173"/>
      <c r="V87" s="173"/>
      <c r="W87" s="173"/>
      <c r="X87" s="174"/>
      <c r="Y87" s="57"/>
      <c r="Z87" s="58"/>
      <c r="AA87" s="175"/>
      <c r="AB87" s="163"/>
      <c r="AC87" s="163"/>
      <c r="AD87" s="163"/>
      <c r="AE87" s="163"/>
      <c r="AF87" s="163"/>
      <c r="AG87" s="163"/>
      <c r="AH87" s="55"/>
      <c r="AI87" s="162"/>
      <c r="AJ87" s="162"/>
      <c r="AK87" s="163"/>
      <c r="AL87" s="163"/>
      <c r="AM87" s="163"/>
      <c r="AN87" s="163"/>
      <c r="AO87" s="163"/>
    </row>
    <row r="88" spans="1:41" ht="15" customHeight="1" x14ac:dyDescent="0.15">
      <c r="A88" s="29">
        <v>77</v>
      </c>
      <c r="B88" s="63"/>
      <c r="C88" s="170"/>
      <c r="D88" s="163"/>
      <c r="E88" s="163"/>
      <c r="F88" s="163"/>
      <c r="G88" s="163"/>
      <c r="H88" s="163"/>
      <c r="I88" s="163"/>
      <c r="J88" s="171"/>
      <c r="K88" s="163"/>
      <c r="L88" s="163"/>
      <c r="M88" s="163"/>
      <c r="N88" s="163"/>
      <c r="O88" s="163"/>
      <c r="P88" s="163"/>
      <c r="Q88" s="61"/>
      <c r="R88" s="172"/>
      <c r="S88" s="173"/>
      <c r="T88" s="173"/>
      <c r="U88" s="173"/>
      <c r="V88" s="173"/>
      <c r="W88" s="173"/>
      <c r="X88" s="174"/>
      <c r="Y88" s="57"/>
      <c r="Z88" s="58"/>
      <c r="AA88" s="175"/>
      <c r="AB88" s="163"/>
      <c r="AC88" s="163"/>
      <c r="AD88" s="163"/>
      <c r="AE88" s="163"/>
      <c r="AF88" s="163"/>
      <c r="AG88" s="163"/>
      <c r="AH88" s="55"/>
      <c r="AI88" s="162"/>
      <c r="AJ88" s="162"/>
      <c r="AK88" s="163"/>
      <c r="AL88" s="163"/>
      <c r="AM88" s="163"/>
      <c r="AN88" s="163"/>
      <c r="AO88" s="163"/>
    </row>
    <row r="89" spans="1:41" ht="15" customHeight="1" x14ac:dyDescent="0.15">
      <c r="A89" s="29">
        <v>78</v>
      </c>
      <c r="B89" s="63"/>
      <c r="C89" s="170"/>
      <c r="D89" s="163"/>
      <c r="E89" s="163"/>
      <c r="F89" s="163"/>
      <c r="G89" s="163"/>
      <c r="H89" s="163"/>
      <c r="I89" s="163"/>
      <c r="J89" s="171"/>
      <c r="K89" s="163"/>
      <c r="L89" s="163"/>
      <c r="M89" s="163"/>
      <c r="N89" s="163"/>
      <c r="O89" s="163"/>
      <c r="P89" s="163"/>
      <c r="Q89" s="61"/>
      <c r="R89" s="172"/>
      <c r="S89" s="173"/>
      <c r="T89" s="173"/>
      <c r="U89" s="173"/>
      <c r="V89" s="173"/>
      <c r="W89" s="173"/>
      <c r="X89" s="174"/>
      <c r="Y89" s="57"/>
      <c r="Z89" s="58"/>
      <c r="AA89" s="175"/>
      <c r="AB89" s="163"/>
      <c r="AC89" s="163"/>
      <c r="AD89" s="163"/>
      <c r="AE89" s="163"/>
      <c r="AF89" s="163"/>
      <c r="AG89" s="163"/>
      <c r="AH89" s="55"/>
      <c r="AI89" s="162"/>
      <c r="AJ89" s="162"/>
      <c r="AK89" s="163"/>
      <c r="AL89" s="163"/>
      <c r="AM89" s="163"/>
      <c r="AN89" s="163"/>
      <c r="AO89" s="163"/>
    </row>
    <row r="90" spans="1:41" ht="15" customHeight="1" x14ac:dyDescent="0.15">
      <c r="A90" s="29">
        <v>79</v>
      </c>
      <c r="B90" s="63"/>
      <c r="C90" s="170"/>
      <c r="D90" s="163"/>
      <c r="E90" s="163"/>
      <c r="F90" s="163"/>
      <c r="G90" s="163"/>
      <c r="H90" s="163"/>
      <c r="I90" s="163"/>
      <c r="J90" s="171"/>
      <c r="K90" s="163"/>
      <c r="L90" s="163"/>
      <c r="M90" s="163"/>
      <c r="N90" s="163"/>
      <c r="O90" s="163"/>
      <c r="P90" s="163"/>
      <c r="Q90" s="61"/>
      <c r="R90" s="172"/>
      <c r="S90" s="173"/>
      <c r="T90" s="173"/>
      <c r="U90" s="173"/>
      <c r="V90" s="173"/>
      <c r="W90" s="173"/>
      <c r="X90" s="174"/>
      <c r="Y90" s="57"/>
      <c r="Z90" s="58"/>
      <c r="AA90" s="175"/>
      <c r="AB90" s="163"/>
      <c r="AC90" s="163"/>
      <c r="AD90" s="163"/>
      <c r="AE90" s="163"/>
      <c r="AF90" s="163"/>
      <c r="AG90" s="163"/>
      <c r="AH90" s="55"/>
      <c r="AI90" s="162"/>
      <c r="AJ90" s="162"/>
      <c r="AK90" s="163"/>
      <c r="AL90" s="163"/>
      <c r="AM90" s="163"/>
      <c r="AN90" s="163"/>
      <c r="AO90" s="163"/>
    </row>
    <row r="91" spans="1:41" ht="15" customHeight="1" x14ac:dyDescent="0.15">
      <c r="A91" s="29">
        <v>80</v>
      </c>
      <c r="B91" s="63"/>
      <c r="C91" s="170"/>
      <c r="D91" s="163"/>
      <c r="E91" s="163"/>
      <c r="F91" s="163"/>
      <c r="G91" s="163"/>
      <c r="H91" s="163"/>
      <c r="I91" s="163"/>
      <c r="J91" s="171"/>
      <c r="K91" s="163"/>
      <c r="L91" s="163"/>
      <c r="M91" s="163"/>
      <c r="N91" s="163"/>
      <c r="O91" s="163"/>
      <c r="P91" s="163"/>
      <c r="Q91" s="61"/>
      <c r="R91" s="172"/>
      <c r="S91" s="173"/>
      <c r="T91" s="173"/>
      <c r="U91" s="173"/>
      <c r="V91" s="173"/>
      <c r="W91" s="173"/>
      <c r="X91" s="174"/>
      <c r="Y91" s="57"/>
      <c r="Z91" s="58"/>
      <c r="AA91" s="175"/>
      <c r="AB91" s="163"/>
      <c r="AC91" s="163"/>
      <c r="AD91" s="163"/>
      <c r="AE91" s="163"/>
      <c r="AF91" s="163"/>
      <c r="AG91" s="163"/>
      <c r="AH91" s="55"/>
      <c r="AI91" s="162"/>
      <c r="AJ91" s="162"/>
      <c r="AK91" s="163"/>
      <c r="AL91" s="163"/>
      <c r="AM91" s="163"/>
      <c r="AN91" s="163"/>
      <c r="AO91" s="163"/>
    </row>
    <row r="92" spans="1:41" ht="15" customHeight="1" x14ac:dyDescent="0.15">
      <c r="A92" s="29">
        <v>81</v>
      </c>
      <c r="B92" s="63"/>
      <c r="C92" s="170"/>
      <c r="D92" s="163"/>
      <c r="E92" s="163"/>
      <c r="F92" s="163"/>
      <c r="G92" s="163"/>
      <c r="H92" s="163"/>
      <c r="I92" s="163"/>
      <c r="J92" s="171"/>
      <c r="K92" s="163"/>
      <c r="L92" s="163"/>
      <c r="M92" s="163"/>
      <c r="N92" s="163"/>
      <c r="O92" s="163"/>
      <c r="P92" s="163"/>
      <c r="Q92" s="61"/>
      <c r="R92" s="172"/>
      <c r="S92" s="173"/>
      <c r="T92" s="173"/>
      <c r="U92" s="173"/>
      <c r="V92" s="173"/>
      <c r="W92" s="173"/>
      <c r="X92" s="174"/>
      <c r="Y92" s="57"/>
      <c r="Z92" s="58"/>
      <c r="AA92" s="175"/>
      <c r="AB92" s="163"/>
      <c r="AC92" s="163"/>
      <c r="AD92" s="163"/>
      <c r="AE92" s="163"/>
      <c r="AF92" s="163"/>
      <c r="AG92" s="163"/>
      <c r="AH92" s="55"/>
      <c r="AI92" s="162"/>
      <c r="AJ92" s="162"/>
      <c r="AK92" s="163"/>
      <c r="AL92" s="163"/>
      <c r="AM92" s="163"/>
      <c r="AN92" s="163"/>
      <c r="AO92" s="163"/>
    </row>
    <row r="93" spans="1:41" ht="15" customHeight="1" x14ac:dyDescent="0.15">
      <c r="A93" s="29">
        <v>82</v>
      </c>
      <c r="B93" s="63"/>
      <c r="C93" s="170"/>
      <c r="D93" s="163"/>
      <c r="E93" s="163"/>
      <c r="F93" s="163"/>
      <c r="G93" s="163"/>
      <c r="H93" s="163"/>
      <c r="I93" s="163"/>
      <c r="J93" s="171"/>
      <c r="K93" s="163"/>
      <c r="L93" s="163"/>
      <c r="M93" s="163"/>
      <c r="N93" s="163"/>
      <c r="O93" s="163"/>
      <c r="P93" s="163"/>
      <c r="Q93" s="61"/>
      <c r="R93" s="172"/>
      <c r="S93" s="173"/>
      <c r="T93" s="173"/>
      <c r="U93" s="173"/>
      <c r="V93" s="173"/>
      <c r="W93" s="173"/>
      <c r="X93" s="174"/>
      <c r="Y93" s="57"/>
      <c r="Z93" s="58"/>
      <c r="AA93" s="175"/>
      <c r="AB93" s="163"/>
      <c r="AC93" s="163"/>
      <c r="AD93" s="163"/>
      <c r="AE93" s="163"/>
      <c r="AF93" s="163"/>
      <c r="AG93" s="163"/>
      <c r="AH93" s="55"/>
      <c r="AI93" s="162"/>
      <c r="AJ93" s="162"/>
      <c r="AK93" s="163"/>
      <c r="AL93" s="163"/>
      <c r="AM93" s="163"/>
      <c r="AN93" s="163"/>
      <c r="AO93" s="163"/>
    </row>
    <row r="94" spans="1:41" ht="15" customHeight="1" x14ac:dyDescent="0.15">
      <c r="A94" s="29">
        <v>83</v>
      </c>
      <c r="B94" s="63"/>
      <c r="C94" s="170"/>
      <c r="D94" s="163"/>
      <c r="E94" s="163"/>
      <c r="F94" s="163"/>
      <c r="G94" s="163"/>
      <c r="H94" s="163"/>
      <c r="I94" s="163"/>
      <c r="J94" s="171"/>
      <c r="K94" s="163"/>
      <c r="L94" s="163"/>
      <c r="M94" s="163"/>
      <c r="N94" s="163"/>
      <c r="O94" s="163"/>
      <c r="P94" s="163"/>
      <c r="Q94" s="61"/>
      <c r="R94" s="172"/>
      <c r="S94" s="173"/>
      <c r="T94" s="173"/>
      <c r="U94" s="173"/>
      <c r="V94" s="173"/>
      <c r="W94" s="173"/>
      <c r="X94" s="174"/>
      <c r="Y94" s="57"/>
      <c r="Z94" s="58"/>
      <c r="AA94" s="175"/>
      <c r="AB94" s="163"/>
      <c r="AC94" s="163"/>
      <c r="AD94" s="163"/>
      <c r="AE94" s="163"/>
      <c r="AF94" s="163"/>
      <c r="AG94" s="163"/>
      <c r="AH94" s="55"/>
      <c r="AI94" s="162"/>
      <c r="AJ94" s="162"/>
      <c r="AK94" s="163"/>
      <c r="AL94" s="163"/>
      <c r="AM94" s="163"/>
      <c r="AN94" s="163"/>
      <c r="AO94" s="163"/>
    </row>
    <row r="95" spans="1:41" ht="15" customHeight="1" x14ac:dyDescent="0.15">
      <c r="A95" s="29">
        <v>84</v>
      </c>
      <c r="B95" s="63"/>
      <c r="C95" s="170"/>
      <c r="D95" s="163"/>
      <c r="E95" s="163"/>
      <c r="F95" s="163"/>
      <c r="G95" s="163"/>
      <c r="H95" s="163"/>
      <c r="I95" s="163"/>
      <c r="J95" s="171"/>
      <c r="K95" s="163"/>
      <c r="L95" s="163"/>
      <c r="M95" s="163"/>
      <c r="N95" s="163"/>
      <c r="O95" s="163"/>
      <c r="P95" s="163"/>
      <c r="Q95" s="61"/>
      <c r="R95" s="172"/>
      <c r="S95" s="173"/>
      <c r="T95" s="173"/>
      <c r="U95" s="173"/>
      <c r="V95" s="173"/>
      <c r="W95" s="173"/>
      <c r="X95" s="174"/>
      <c r="Y95" s="57"/>
      <c r="Z95" s="58"/>
      <c r="AA95" s="175"/>
      <c r="AB95" s="163"/>
      <c r="AC95" s="163"/>
      <c r="AD95" s="163"/>
      <c r="AE95" s="163"/>
      <c r="AF95" s="163"/>
      <c r="AG95" s="163"/>
      <c r="AH95" s="55"/>
      <c r="AI95" s="162"/>
      <c r="AJ95" s="162"/>
      <c r="AK95" s="163"/>
      <c r="AL95" s="163"/>
      <c r="AM95" s="163"/>
      <c r="AN95" s="163"/>
      <c r="AO95" s="163"/>
    </row>
    <row r="96" spans="1:41" ht="15" customHeight="1" x14ac:dyDescent="0.15">
      <c r="A96" s="29">
        <v>85</v>
      </c>
      <c r="B96" s="63"/>
      <c r="C96" s="170"/>
      <c r="D96" s="163"/>
      <c r="E96" s="163"/>
      <c r="F96" s="163"/>
      <c r="G96" s="163"/>
      <c r="H96" s="163"/>
      <c r="I96" s="163"/>
      <c r="J96" s="171"/>
      <c r="K96" s="163"/>
      <c r="L96" s="163"/>
      <c r="M96" s="163"/>
      <c r="N96" s="163"/>
      <c r="O96" s="163"/>
      <c r="P96" s="163"/>
      <c r="Q96" s="61"/>
      <c r="R96" s="172"/>
      <c r="S96" s="173"/>
      <c r="T96" s="173"/>
      <c r="U96" s="173"/>
      <c r="V96" s="173"/>
      <c r="W96" s="173"/>
      <c r="X96" s="174"/>
      <c r="Y96" s="57"/>
      <c r="Z96" s="58"/>
      <c r="AA96" s="175"/>
      <c r="AB96" s="163"/>
      <c r="AC96" s="163"/>
      <c r="AD96" s="163"/>
      <c r="AE96" s="163"/>
      <c r="AF96" s="163"/>
      <c r="AG96" s="163"/>
      <c r="AH96" s="55"/>
      <c r="AI96" s="162"/>
      <c r="AJ96" s="162"/>
      <c r="AK96" s="163"/>
      <c r="AL96" s="163"/>
      <c r="AM96" s="163"/>
      <c r="AN96" s="163"/>
      <c r="AO96" s="163"/>
    </row>
    <row r="97" spans="1:41" ht="15" customHeight="1" x14ac:dyDescent="0.15">
      <c r="A97" s="29">
        <v>86</v>
      </c>
      <c r="B97" s="63"/>
      <c r="C97" s="170"/>
      <c r="D97" s="163"/>
      <c r="E97" s="163"/>
      <c r="F97" s="163"/>
      <c r="G97" s="163"/>
      <c r="H97" s="163"/>
      <c r="I97" s="163"/>
      <c r="J97" s="171"/>
      <c r="K97" s="163"/>
      <c r="L97" s="163"/>
      <c r="M97" s="163"/>
      <c r="N97" s="163"/>
      <c r="O97" s="163"/>
      <c r="P97" s="163"/>
      <c r="Q97" s="61"/>
      <c r="R97" s="172"/>
      <c r="S97" s="173"/>
      <c r="T97" s="173"/>
      <c r="U97" s="173"/>
      <c r="V97" s="173"/>
      <c r="W97" s="173"/>
      <c r="X97" s="174"/>
      <c r="Y97" s="57"/>
      <c r="Z97" s="58"/>
      <c r="AA97" s="175"/>
      <c r="AB97" s="163"/>
      <c r="AC97" s="163"/>
      <c r="AD97" s="163"/>
      <c r="AE97" s="163"/>
      <c r="AF97" s="163"/>
      <c r="AG97" s="163"/>
      <c r="AH97" s="55"/>
      <c r="AI97" s="162"/>
      <c r="AJ97" s="162"/>
      <c r="AK97" s="163"/>
      <c r="AL97" s="163"/>
      <c r="AM97" s="163"/>
      <c r="AN97" s="163"/>
      <c r="AO97" s="163"/>
    </row>
    <row r="98" spans="1:41" ht="15" customHeight="1" x14ac:dyDescent="0.15">
      <c r="A98" s="29">
        <v>87</v>
      </c>
      <c r="B98" s="63"/>
      <c r="C98" s="170"/>
      <c r="D98" s="163"/>
      <c r="E98" s="163"/>
      <c r="F98" s="163"/>
      <c r="G98" s="163"/>
      <c r="H98" s="163"/>
      <c r="I98" s="163"/>
      <c r="J98" s="171"/>
      <c r="K98" s="163"/>
      <c r="L98" s="163"/>
      <c r="M98" s="163"/>
      <c r="N98" s="163"/>
      <c r="O98" s="163"/>
      <c r="P98" s="163"/>
      <c r="Q98" s="61"/>
      <c r="R98" s="172"/>
      <c r="S98" s="173"/>
      <c r="T98" s="173"/>
      <c r="U98" s="173"/>
      <c r="V98" s="173"/>
      <c r="W98" s="173"/>
      <c r="X98" s="174"/>
      <c r="Y98" s="57"/>
      <c r="Z98" s="58"/>
      <c r="AA98" s="175"/>
      <c r="AB98" s="163"/>
      <c r="AC98" s="163"/>
      <c r="AD98" s="163"/>
      <c r="AE98" s="163"/>
      <c r="AF98" s="163"/>
      <c r="AG98" s="163"/>
      <c r="AH98" s="55"/>
      <c r="AI98" s="162"/>
      <c r="AJ98" s="162"/>
      <c r="AK98" s="163"/>
      <c r="AL98" s="163"/>
      <c r="AM98" s="163"/>
      <c r="AN98" s="163"/>
      <c r="AO98" s="163"/>
    </row>
    <row r="99" spans="1:41" ht="15" customHeight="1" x14ac:dyDescent="0.15">
      <c r="A99" s="29">
        <v>88</v>
      </c>
      <c r="B99" s="63"/>
      <c r="C99" s="170"/>
      <c r="D99" s="163"/>
      <c r="E99" s="163"/>
      <c r="F99" s="163"/>
      <c r="G99" s="163"/>
      <c r="H99" s="163"/>
      <c r="I99" s="163"/>
      <c r="J99" s="171"/>
      <c r="K99" s="163"/>
      <c r="L99" s="163"/>
      <c r="M99" s="163"/>
      <c r="N99" s="163"/>
      <c r="O99" s="163"/>
      <c r="P99" s="163"/>
      <c r="Q99" s="61"/>
      <c r="R99" s="172"/>
      <c r="S99" s="173"/>
      <c r="T99" s="173"/>
      <c r="U99" s="173"/>
      <c r="V99" s="173"/>
      <c r="W99" s="173"/>
      <c r="X99" s="174"/>
      <c r="Y99" s="57"/>
      <c r="Z99" s="58"/>
      <c r="AA99" s="175"/>
      <c r="AB99" s="163"/>
      <c r="AC99" s="163"/>
      <c r="AD99" s="163"/>
      <c r="AE99" s="163"/>
      <c r="AF99" s="163"/>
      <c r="AG99" s="163"/>
      <c r="AH99" s="55"/>
      <c r="AI99" s="162"/>
      <c r="AJ99" s="162"/>
      <c r="AK99" s="163"/>
      <c r="AL99" s="163"/>
      <c r="AM99" s="163"/>
      <c r="AN99" s="163"/>
      <c r="AO99" s="163"/>
    </row>
    <row r="100" spans="1:41" ht="15" customHeight="1" x14ac:dyDescent="0.15">
      <c r="A100" s="29">
        <v>89</v>
      </c>
      <c r="B100" s="63"/>
      <c r="C100" s="170"/>
      <c r="D100" s="163"/>
      <c r="E100" s="163"/>
      <c r="F100" s="163"/>
      <c r="G100" s="163"/>
      <c r="H100" s="163"/>
      <c r="I100" s="163"/>
      <c r="J100" s="171"/>
      <c r="K100" s="163"/>
      <c r="L100" s="163"/>
      <c r="M100" s="163"/>
      <c r="N100" s="163"/>
      <c r="O100" s="163"/>
      <c r="P100" s="163"/>
      <c r="Q100" s="61"/>
      <c r="R100" s="172"/>
      <c r="S100" s="173"/>
      <c r="T100" s="173"/>
      <c r="U100" s="173"/>
      <c r="V100" s="173"/>
      <c r="W100" s="173"/>
      <c r="X100" s="174"/>
      <c r="Y100" s="57"/>
      <c r="Z100" s="58"/>
      <c r="AA100" s="175"/>
      <c r="AB100" s="163"/>
      <c r="AC100" s="163"/>
      <c r="AD100" s="163"/>
      <c r="AE100" s="163"/>
      <c r="AF100" s="163"/>
      <c r="AG100" s="163"/>
      <c r="AH100" s="55"/>
      <c r="AI100" s="162"/>
      <c r="AJ100" s="162"/>
      <c r="AK100" s="163"/>
      <c r="AL100" s="163"/>
      <c r="AM100" s="163"/>
      <c r="AN100" s="163"/>
      <c r="AO100" s="163"/>
    </row>
    <row r="101" spans="1:41" ht="15" customHeight="1" x14ac:dyDescent="0.15">
      <c r="A101" s="29">
        <v>90</v>
      </c>
      <c r="B101" s="63"/>
      <c r="C101" s="170"/>
      <c r="D101" s="163"/>
      <c r="E101" s="163"/>
      <c r="F101" s="163"/>
      <c r="G101" s="163"/>
      <c r="H101" s="163"/>
      <c r="I101" s="163"/>
      <c r="J101" s="171"/>
      <c r="K101" s="163"/>
      <c r="L101" s="163"/>
      <c r="M101" s="163"/>
      <c r="N101" s="163"/>
      <c r="O101" s="163"/>
      <c r="P101" s="163"/>
      <c r="Q101" s="61"/>
      <c r="R101" s="172"/>
      <c r="S101" s="173"/>
      <c r="T101" s="173"/>
      <c r="U101" s="173"/>
      <c r="V101" s="173"/>
      <c r="W101" s="173"/>
      <c r="X101" s="174"/>
      <c r="Y101" s="57"/>
      <c r="Z101" s="58"/>
      <c r="AA101" s="175"/>
      <c r="AB101" s="163"/>
      <c r="AC101" s="163"/>
      <c r="AD101" s="163"/>
      <c r="AE101" s="163"/>
      <c r="AF101" s="163"/>
      <c r="AG101" s="163"/>
      <c r="AH101" s="55"/>
      <c r="AI101" s="162"/>
      <c r="AJ101" s="162"/>
      <c r="AK101" s="163"/>
      <c r="AL101" s="163"/>
      <c r="AM101" s="163"/>
      <c r="AN101" s="163"/>
      <c r="AO101" s="163"/>
    </row>
    <row r="102" spans="1:41" ht="15" customHeight="1" x14ac:dyDescent="0.15">
      <c r="A102" s="29">
        <v>91</v>
      </c>
      <c r="B102" s="63"/>
      <c r="C102" s="170"/>
      <c r="D102" s="163"/>
      <c r="E102" s="163"/>
      <c r="F102" s="163"/>
      <c r="G102" s="163"/>
      <c r="H102" s="163"/>
      <c r="I102" s="163"/>
      <c r="J102" s="171"/>
      <c r="K102" s="163"/>
      <c r="L102" s="163"/>
      <c r="M102" s="163"/>
      <c r="N102" s="163"/>
      <c r="O102" s="163"/>
      <c r="P102" s="163"/>
      <c r="Q102" s="61"/>
      <c r="R102" s="172"/>
      <c r="S102" s="173"/>
      <c r="T102" s="173"/>
      <c r="U102" s="173"/>
      <c r="V102" s="173"/>
      <c r="W102" s="173"/>
      <c r="X102" s="174"/>
      <c r="Y102" s="57"/>
      <c r="Z102" s="58"/>
      <c r="AA102" s="175"/>
      <c r="AB102" s="163"/>
      <c r="AC102" s="163"/>
      <c r="AD102" s="163"/>
      <c r="AE102" s="163"/>
      <c r="AF102" s="163"/>
      <c r="AG102" s="163"/>
      <c r="AH102" s="55"/>
      <c r="AI102" s="162"/>
      <c r="AJ102" s="162"/>
      <c r="AK102" s="163"/>
      <c r="AL102" s="163"/>
      <c r="AM102" s="163"/>
      <c r="AN102" s="163"/>
      <c r="AO102" s="163"/>
    </row>
    <row r="103" spans="1:41" ht="15" customHeight="1" x14ac:dyDescent="0.15">
      <c r="A103" s="29">
        <v>92</v>
      </c>
      <c r="B103" s="63"/>
      <c r="C103" s="170"/>
      <c r="D103" s="163"/>
      <c r="E103" s="163"/>
      <c r="F103" s="163"/>
      <c r="G103" s="163"/>
      <c r="H103" s="163"/>
      <c r="I103" s="163"/>
      <c r="J103" s="171"/>
      <c r="K103" s="163"/>
      <c r="L103" s="163"/>
      <c r="M103" s="163"/>
      <c r="N103" s="163"/>
      <c r="O103" s="163"/>
      <c r="P103" s="163"/>
      <c r="Q103" s="61"/>
      <c r="R103" s="172"/>
      <c r="S103" s="173"/>
      <c r="T103" s="173"/>
      <c r="U103" s="173"/>
      <c r="V103" s="173"/>
      <c r="W103" s="173"/>
      <c r="X103" s="174"/>
      <c r="Y103" s="57"/>
      <c r="Z103" s="58"/>
      <c r="AA103" s="175"/>
      <c r="AB103" s="163"/>
      <c r="AC103" s="163"/>
      <c r="AD103" s="163"/>
      <c r="AE103" s="163"/>
      <c r="AF103" s="163"/>
      <c r="AG103" s="163"/>
      <c r="AH103" s="55"/>
      <c r="AI103" s="162"/>
      <c r="AJ103" s="162"/>
      <c r="AK103" s="163"/>
      <c r="AL103" s="163"/>
      <c r="AM103" s="163"/>
      <c r="AN103" s="163"/>
      <c r="AO103" s="163"/>
    </row>
    <row r="104" spans="1:41" ht="15" customHeight="1" x14ac:dyDescent="0.15">
      <c r="A104" s="29">
        <v>93</v>
      </c>
      <c r="B104" s="63"/>
      <c r="C104" s="170"/>
      <c r="D104" s="163"/>
      <c r="E104" s="163"/>
      <c r="F104" s="163"/>
      <c r="G104" s="163"/>
      <c r="H104" s="163"/>
      <c r="I104" s="163"/>
      <c r="J104" s="171"/>
      <c r="K104" s="163"/>
      <c r="L104" s="163"/>
      <c r="M104" s="163"/>
      <c r="N104" s="163"/>
      <c r="O104" s="163"/>
      <c r="P104" s="163"/>
      <c r="Q104" s="61"/>
      <c r="R104" s="172"/>
      <c r="S104" s="173"/>
      <c r="T104" s="173"/>
      <c r="U104" s="173"/>
      <c r="V104" s="173"/>
      <c r="W104" s="173"/>
      <c r="X104" s="174"/>
      <c r="Y104" s="57"/>
      <c r="Z104" s="58"/>
      <c r="AA104" s="175"/>
      <c r="AB104" s="163"/>
      <c r="AC104" s="163"/>
      <c r="AD104" s="163"/>
      <c r="AE104" s="163"/>
      <c r="AF104" s="163"/>
      <c r="AG104" s="163"/>
      <c r="AH104" s="55"/>
      <c r="AI104" s="162"/>
      <c r="AJ104" s="162"/>
      <c r="AK104" s="163"/>
      <c r="AL104" s="163"/>
      <c r="AM104" s="163"/>
      <c r="AN104" s="163"/>
      <c r="AO104" s="163"/>
    </row>
    <row r="105" spans="1:41" ht="15" customHeight="1" x14ac:dyDescent="0.15">
      <c r="A105" s="29">
        <v>94</v>
      </c>
      <c r="B105" s="63"/>
      <c r="C105" s="170"/>
      <c r="D105" s="163"/>
      <c r="E105" s="163"/>
      <c r="F105" s="163"/>
      <c r="G105" s="163"/>
      <c r="H105" s="163"/>
      <c r="I105" s="163"/>
      <c r="J105" s="171"/>
      <c r="K105" s="163"/>
      <c r="L105" s="163"/>
      <c r="M105" s="163"/>
      <c r="N105" s="163"/>
      <c r="O105" s="163"/>
      <c r="P105" s="163"/>
      <c r="Q105" s="61"/>
      <c r="R105" s="172"/>
      <c r="S105" s="173"/>
      <c r="T105" s="173"/>
      <c r="U105" s="173"/>
      <c r="V105" s="173"/>
      <c r="W105" s="173"/>
      <c r="X105" s="174"/>
      <c r="Y105" s="57"/>
      <c r="Z105" s="58"/>
      <c r="AA105" s="175"/>
      <c r="AB105" s="163"/>
      <c r="AC105" s="163"/>
      <c r="AD105" s="163"/>
      <c r="AE105" s="163"/>
      <c r="AF105" s="163"/>
      <c r="AG105" s="163"/>
      <c r="AH105" s="55"/>
      <c r="AI105" s="162"/>
      <c r="AJ105" s="162"/>
      <c r="AK105" s="163"/>
      <c r="AL105" s="163"/>
      <c r="AM105" s="163"/>
      <c r="AN105" s="163"/>
      <c r="AO105" s="163"/>
    </row>
    <row r="106" spans="1:41" ht="15" customHeight="1" x14ac:dyDescent="0.15">
      <c r="A106" s="29">
        <v>95</v>
      </c>
      <c r="B106" s="63"/>
      <c r="C106" s="170"/>
      <c r="D106" s="163"/>
      <c r="E106" s="163"/>
      <c r="F106" s="163"/>
      <c r="G106" s="163"/>
      <c r="H106" s="163"/>
      <c r="I106" s="163"/>
      <c r="J106" s="171"/>
      <c r="K106" s="163"/>
      <c r="L106" s="163"/>
      <c r="M106" s="163"/>
      <c r="N106" s="163"/>
      <c r="O106" s="163"/>
      <c r="P106" s="163"/>
      <c r="Q106" s="61"/>
      <c r="R106" s="172"/>
      <c r="S106" s="173"/>
      <c r="T106" s="173"/>
      <c r="U106" s="173"/>
      <c r="V106" s="173"/>
      <c r="W106" s="173"/>
      <c r="X106" s="174"/>
      <c r="Y106" s="57"/>
      <c r="Z106" s="58"/>
      <c r="AA106" s="175"/>
      <c r="AB106" s="163"/>
      <c r="AC106" s="163"/>
      <c r="AD106" s="163"/>
      <c r="AE106" s="163"/>
      <c r="AF106" s="163"/>
      <c r="AG106" s="163"/>
      <c r="AH106" s="55"/>
      <c r="AI106" s="162"/>
      <c r="AJ106" s="162"/>
      <c r="AK106" s="163"/>
      <c r="AL106" s="163"/>
      <c r="AM106" s="163"/>
      <c r="AN106" s="163"/>
      <c r="AO106" s="163"/>
    </row>
    <row r="107" spans="1:41" ht="15" customHeight="1" x14ac:dyDescent="0.15">
      <c r="A107" s="29">
        <v>96</v>
      </c>
      <c r="B107" s="63"/>
      <c r="C107" s="170"/>
      <c r="D107" s="163"/>
      <c r="E107" s="163"/>
      <c r="F107" s="163"/>
      <c r="G107" s="163"/>
      <c r="H107" s="163"/>
      <c r="I107" s="163"/>
      <c r="J107" s="171"/>
      <c r="K107" s="163"/>
      <c r="L107" s="163"/>
      <c r="M107" s="163"/>
      <c r="N107" s="163"/>
      <c r="O107" s="163"/>
      <c r="P107" s="163"/>
      <c r="Q107" s="61"/>
      <c r="R107" s="172"/>
      <c r="S107" s="173"/>
      <c r="T107" s="173"/>
      <c r="U107" s="173"/>
      <c r="V107" s="173"/>
      <c r="W107" s="173"/>
      <c r="X107" s="174"/>
      <c r="Y107" s="57"/>
      <c r="Z107" s="58"/>
      <c r="AA107" s="175"/>
      <c r="AB107" s="163"/>
      <c r="AC107" s="163"/>
      <c r="AD107" s="163"/>
      <c r="AE107" s="163"/>
      <c r="AF107" s="163"/>
      <c r="AG107" s="163"/>
      <c r="AH107" s="55"/>
      <c r="AI107" s="162"/>
      <c r="AJ107" s="162"/>
      <c r="AK107" s="163"/>
      <c r="AL107" s="163"/>
      <c r="AM107" s="163"/>
      <c r="AN107" s="163"/>
      <c r="AO107" s="163"/>
    </row>
    <row r="108" spans="1:41" ht="15" customHeight="1" x14ac:dyDescent="0.15">
      <c r="A108" s="29">
        <v>97</v>
      </c>
      <c r="B108" s="63"/>
      <c r="C108" s="170"/>
      <c r="D108" s="163"/>
      <c r="E108" s="163"/>
      <c r="F108" s="163"/>
      <c r="G108" s="163"/>
      <c r="H108" s="163"/>
      <c r="I108" s="163"/>
      <c r="J108" s="171"/>
      <c r="K108" s="163"/>
      <c r="L108" s="163"/>
      <c r="M108" s="163"/>
      <c r="N108" s="163"/>
      <c r="O108" s="163"/>
      <c r="P108" s="163"/>
      <c r="Q108" s="61"/>
      <c r="R108" s="172"/>
      <c r="S108" s="173"/>
      <c r="T108" s="173"/>
      <c r="U108" s="173"/>
      <c r="V108" s="173"/>
      <c r="W108" s="173"/>
      <c r="X108" s="174"/>
      <c r="Y108" s="57"/>
      <c r="Z108" s="58"/>
      <c r="AA108" s="175"/>
      <c r="AB108" s="163"/>
      <c r="AC108" s="163"/>
      <c r="AD108" s="163"/>
      <c r="AE108" s="163"/>
      <c r="AF108" s="163"/>
      <c r="AG108" s="163"/>
      <c r="AH108" s="55"/>
      <c r="AI108" s="162"/>
      <c r="AJ108" s="162"/>
      <c r="AK108" s="163"/>
      <c r="AL108" s="163"/>
      <c r="AM108" s="163"/>
      <c r="AN108" s="163"/>
      <c r="AO108" s="163"/>
    </row>
    <row r="109" spans="1:41" ht="15" customHeight="1" x14ac:dyDescent="0.15">
      <c r="A109" s="29">
        <v>98</v>
      </c>
      <c r="B109" s="63"/>
      <c r="C109" s="170"/>
      <c r="D109" s="163"/>
      <c r="E109" s="163"/>
      <c r="F109" s="163"/>
      <c r="G109" s="163"/>
      <c r="H109" s="163"/>
      <c r="I109" s="163"/>
      <c r="J109" s="171"/>
      <c r="K109" s="163"/>
      <c r="L109" s="163"/>
      <c r="M109" s="163"/>
      <c r="N109" s="163"/>
      <c r="O109" s="163"/>
      <c r="P109" s="163"/>
      <c r="Q109" s="61"/>
      <c r="R109" s="172"/>
      <c r="S109" s="173"/>
      <c r="T109" s="173"/>
      <c r="U109" s="173"/>
      <c r="V109" s="173"/>
      <c r="W109" s="173"/>
      <c r="X109" s="174"/>
      <c r="Y109" s="57"/>
      <c r="Z109" s="58"/>
      <c r="AA109" s="175"/>
      <c r="AB109" s="163"/>
      <c r="AC109" s="163"/>
      <c r="AD109" s="163"/>
      <c r="AE109" s="163"/>
      <c r="AF109" s="163"/>
      <c r="AG109" s="163"/>
      <c r="AH109" s="55"/>
      <c r="AI109" s="162"/>
      <c r="AJ109" s="162"/>
      <c r="AK109" s="163"/>
      <c r="AL109" s="163"/>
      <c r="AM109" s="163"/>
      <c r="AN109" s="163"/>
      <c r="AO109" s="163"/>
    </row>
    <row r="110" spans="1:41" ht="15" customHeight="1" x14ac:dyDescent="0.15">
      <c r="A110" s="29">
        <v>99</v>
      </c>
      <c r="B110" s="63"/>
      <c r="C110" s="170"/>
      <c r="D110" s="163"/>
      <c r="E110" s="163"/>
      <c r="F110" s="163"/>
      <c r="G110" s="163"/>
      <c r="H110" s="163"/>
      <c r="I110" s="163"/>
      <c r="J110" s="171"/>
      <c r="K110" s="163"/>
      <c r="L110" s="163"/>
      <c r="M110" s="163"/>
      <c r="N110" s="163"/>
      <c r="O110" s="163"/>
      <c r="P110" s="163"/>
      <c r="Q110" s="61"/>
      <c r="R110" s="172"/>
      <c r="S110" s="173"/>
      <c r="T110" s="173"/>
      <c r="U110" s="173"/>
      <c r="V110" s="173"/>
      <c r="W110" s="173"/>
      <c r="X110" s="174"/>
      <c r="Y110" s="57"/>
      <c r="Z110" s="58"/>
      <c r="AA110" s="175"/>
      <c r="AB110" s="163"/>
      <c r="AC110" s="163"/>
      <c r="AD110" s="163"/>
      <c r="AE110" s="163"/>
      <c r="AF110" s="163"/>
      <c r="AG110" s="163"/>
      <c r="AH110" s="55"/>
      <c r="AI110" s="162"/>
      <c r="AJ110" s="162"/>
      <c r="AK110" s="163"/>
      <c r="AL110" s="163"/>
      <c r="AM110" s="163"/>
      <c r="AN110" s="163"/>
      <c r="AO110" s="163"/>
    </row>
    <row r="111" spans="1:41" ht="15" customHeight="1" x14ac:dyDescent="0.15">
      <c r="A111" s="30">
        <v>100</v>
      </c>
      <c r="B111" s="64"/>
      <c r="C111" s="196"/>
      <c r="D111" s="161"/>
      <c r="E111" s="161"/>
      <c r="F111" s="161"/>
      <c r="G111" s="161"/>
      <c r="H111" s="161"/>
      <c r="I111" s="161"/>
      <c r="J111" s="197"/>
      <c r="K111" s="161"/>
      <c r="L111" s="161"/>
      <c r="M111" s="161"/>
      <c r="N111" s="161"/>
      <c r="O111" s="161"/>
      <c r="P111" s="161"/>
      <c r="Q111" s="62"/>
      <c r="R111" s="198"/>
      <c r="S111" s="199"/>
      <c r="T111" s="199"/>
      <c r="U111" s="199"/>
      <c r="V111" s="199"/>
      <c r="W111" s="199"/>
      <c r="X111" s="200"/>
      <c r="Y111" s="59"/>
      <c r="Z111" s="60"/>
      <c r="AA111" s="201"/>
      <c r="AB111" s="161"/>
      <c r="AC111" s="161"/>
      <c r="AD111" s="161"/>
      <c r="AE111" s="161"/>
      <c r="AF111" s="161"/>
      <c r="AG111" s="161"/>
      <c r="AH111" s="56"/>
      <c r="AI111" s="160"/>
      <c r="AJ111" s="160"/>
      <c r="AK111" s="161"/>
      <c r="AL111" s="161"/>
      <c r="AM111" s="161"/>
      <c r="AN111" s="161"/>
      <c r="AO111" s="161"/>
    </row>
  </sheetData>
  <mergeCells count="540">
    <mergeCell ref="Q6:V6"/>
    <mergeCell ref="Q7:V7"/>
    <mergeCell ref="Q8:V8"/>
    <mergeCell ref="B8:G8"/>
    <mergeCell ref="B6:G6"/>
    <mergeCell ref="B7:G7"/>
    <mergeCell ref="B9:G9"/>
    <mergeCell ref="B4:H5"/>
    <mergeCell ref="Y6:AD6"/>
    <mergeCell ref="Y7:AD7"/>
    <mergeCell ref="Y8:AD8"/>
    <mergeCell ref="Y9:AD9"/>
    <mergeCell ref="Y4:AE5"/>
    <mergeCell ref="Q4:W5"/>
    <mergeCell ref="J4:O5"/>
    <mergeCell ref="J6:N6"/>
    <mergeCell ref="J7:N7"/>
    <mergeCell ref="AA11:AG11"/>
    <mergeCell ref="AA12:AG12"/>
    <mergeCell ref="AI11:AO11"/>
    <mergeCell ref="AI12:AO12"/>
    <mergeCell ref="C11:I11"/>
    <mergeCell ref="C12:I12"/>
    <mergeCell ref="J11:P11"/>
    <mergeCell ref="J12:P12"/>
    <mergeCell ref="R11:X11"/>
    <mergeCell ref="R12:X12"/>
    <mergeCell ref="AI13:AO13"/>
    <mergeCell ref="C14:I14"/>
    <mergeCell ref="J14:P14"/>
    <mergeCell ref="R14:X14"/>
    <mergeCell ref="AA14:AG14"/>
    <mergeCell ref="AI14:AO14"/>
    <mergeCell ref="C13:I13"/>
    <mergeCell ref="J13:P13"/>
    <mergeCell ref="R13:X13"/>
    <mergeCell ref="AA13:AG13"/>
    <mergeCell ref="AI15:AO15"/>
    <mergeCell ref="C16:I16"/>
    <mergeCell ref="J16:P16"/>
    <mergeCell ref="R16:X16"/>
    <mergeCell ref="AA16:AG16"/>
    <mergeCell ref="AI16:AO16"/>
    <mergeCell ref="C15:I15"/>
    <mergeCell ref="J15:P15"/>
    <mergeCell ref="R15:X15"/>
    <mergeCell ref="AA15:AG15"/>
    <mergeCell ref="AI17:AO17"/>
    <mergeCell ref="C18:I18"/>
    <mergeCell ref="J18:P18"/>
    <mergeCell ref="R18:X18"/>
    <mergeCell ref="AA18:AG18"/>
    <mergeCell ref="AI18:AO18"/>
    <mergeCell ref="C17:I17"/>
    <mergeCell ref="J17:P17"/>
    <mergeCell ref="R17:X17"/>
    <mergeCell ref="AA17:AG17"/>
    <mergeCell ref="AI19:AO19"/>
    <mergeCell ref="C20:I20"/>
    <mergeCell ref="J20:P20"/>
    <mergeCell ref="R20:X20"/>
    <mergeCell ref="AA20:AG20"/>
    <mergeCell ref="AI20:AO20"/>
    <mergeCell ref="C19:I19"/>
    <mergeCell ref="J19:P19"/>
    <mergeCell ref="R19:X19"/>
    <mergeCell ref="AA19:AG19"/>
    <mergeCell ref="AI21:AO21"/>
    <mergeCell ref="C22:I22"/>
    <mergeCell ref="J22:P22"/>
    <mergeCell ref="R22:X22"/>
    <mergeCell ref="AA22:AG22"/>
    <mergeCell ref="AI22:AO22"/>
    <mergeCell ref="C21:I21"/>
    <mergeCell ref="J21:P21"/>
    <mergeCell ref="R21:X21"/>
    <mergeCell ref="AA21:AG21"/>
    <mergeCell ref="AI23:AO23"/>
    <mergeCell ref="C24:I24"/>
    <mergeCell ref="J24:P24"/>
    <mergeCell ref="R24:X24"/>
    <mergeCell ref="AA24:AG24"/>
    <mergeCell ref="AI24:AO24"/>
    <mergeCell ref="C23:I23"/>
    <mergeCell ref="J23:P23"/>
    <mergeCell ref="R23:X23"/>
    <mergeCell ref="AA23:AG23"/>
    <mergeCell ref="AI25:AO25"/>
    <mergeCell ref="C26:I26"/>
    <mergeCell ref="J26:P26"/>
    <mergeCell ref="R26:X26"/>
    <mergeCell ref="AA26:AG26"/>
    <mergeCell ref="AI26:AO26"/>
    <mergeCell ref="C25:I25"/>
    <mergeCell ref="J25:P25"/>
    <mergeCell ref="R25:X25"/>
    <mergeCell ref="AA25:AG25"/>
    <mergeCell ref="AI27:AO27"/>
    <mergeCell ref="C28:I28"/>
    <mergeCell ref="J28:P28"/>
    <mergeCell ref="R28:X28"/>
    <mergeCell ref="AA28:AG28"/>
    <mergeCell ref="AI28:AO28"/>
    <mergeCell ref="C27:I27"/>
    <mergeCell ref="J27:P27"/>
    <mergeCell ref="R27:X27"/>
    <mergeCell ref="AA27:AG27"/>
    <mergeCell ref="AI29:AO29"/>
    <mergeCell ref="C30:I30"/>
    <mergeCell ref="J30:P30"/>
    <mergeCell ref="R30:X30"/>
    <mergeCell ref="AA30:AG30"/>
    <mergeCell ref="AI30:AO30"/>
    <mergeCell ref="C29:I29"/>
    <mergeCell ref="J29:P29"/>
    <mergeCell ref="R29:X29"/>
    <mergeCell ref="AA29:AG29"/>
    <mergeCell ref="AI31:AO31"/>
    <mergeCell ref="C32:I32"/>
    <mergeCell ref="J32:P32"/>
    <mergeCell ref="R32:X32"/>
    <mergeCell ref="AA32:AG32"/>
    <mergeCell ref="AI32:AO32"/>
    <mergeCell ref="C31:I31"/>
    <mergeCell ref="J31:P31"/>
    <mergeCell ref="R31:X31"/>
    <mergeCell ref="AA31:AG31"/>
    <mergeCell ref="AI33:AO33"/>
    <mergeCell ref="C34:I34"/>
    <mergeCell ref="J34:P34"/>
    <mergeCell ref="R34:X34"/>
    <mergeCell ref="AA34:AG34"/>
    <mergeCell ref="AI34:AO34"/>
    <mergeCell ref="C33:I33"/>
    <mergeCell ref="J33:P33"/>
    <mergeCell ref="R33:X33"/>
    <mergeCell ref="AA33:AG33"/>
    <mergeCell ref="AI35:AO35"/>
    <mergeCell ref="C36:I36"/>
    <mergeCell ref="J36:P36"/>
    <mergeCell ref="R36:X36"/>
    <mergeCell ref="AA36:AG36"/>
    <mergeCell ref="AI36:AO36"/>
    <mergeCell ref="C35:I35"/>
    <mergeCell ref="J35:P35"/>
    <mergeCell ref="R35:X35"/>
    <mergeCell ref="AA35:AG35"/>
    <mergeCell ref="AI37:AO37"/>
    <mergeCell ref="C38:I38"/>
    <mergeCell ref="J38:P38"/>
    <mergeCell ref="R38:X38"/>
    <mergeCell ref="AA38:AG38"/>
    <mergeCell ref="AI38:AO38"/>
    <mergeCell ref="C37:I37"/>
    <mergeCell ref="J37:P37"/>
    <mergeCell ref="R37:X37"/>
    <mergeCell ref="AA37:AG37"/>
    <mergeCell ref="AI39:AO39"/>
    <mergeCell ref="C40:I40"/>
    <mergeCell ref="J40:P40"/>
    <mergeCell ref="R40:X40"/>
    <mergeCell ref="AA40:AG40"/>
    <mergeCell ref="AI40:AO40"/>
    <mergeCell ref="C39:I39"/>
    <mergeCell ref="J39:P39"/>
    <mergeCell ref="R39:X39"/>
    <mergeCell ref="AA39:AG39"/>
    <mergeCell ref="AI41:AO41"/>
    <mergeCell ref="C42:I42"/>
    <mergeCell ref="J42:P42"/>
    <mergeCell ref="R42:X42"/>
    <mergeCell ref="AA42:AG42"/>
    <mergeCell ref="AI42:AO42"/>
    <mergeCell ref="C41:I41"/>
    <mergeCell ref="J41:P41"/>
    <mergeCell ref="R41:X41"/>
    <mergeCell ref="AA41:AG41"/>
    <mergeCell ref="AI43:AO43"/>
    <mergeCell ref="C44:I44"/>
    <mergeCell ref="J44:P44"/>
    <mergeCell ref="R44:X44"/>
    <mergeCell ref="AA44:AG44"/>
    <mergeCell ref="AI44:AO44"/>
    <mergeCell ref="C43:I43"/>
    <mergeCell ref="J43:P43"/>
    <mergeCell ref="R43:X43"/>
    <mergeCell ref="AA43:AG43"/>
    <mergeCell ref="AI45:AO45"/>
    <mergeCell ref="C46:I46"/>
    <mergeCell ref="J46:P46"/>
    <mergeCell ref="R46:X46"/>
    <mergeCell ref="AA46:AG46"/>
    <mergeCell ref="AI46:AO46"/>
    <mergeCell ref="C45:I45"/>
    <mergeCell ref="J45:P45"/>
    <mergeCell ref="R45:X45"/>
    <mergeCell ref="AA45:AG45"/>
    <mergeCell ref="AI47:AO47"/>
    <mergeCell ref="C48:I48"/>
    <mergeCell ref="J48:P48"/>
    <mergeCell ref="R48:X48"/>
    <mergeCell ref="AA48:AG48"/>
    <mergeCell ref="AI48:AO48"/>
    <mergeCell ref="C47:I47"/>
    <mergeCell ref="J47:P47"/>
    <mergeCell ref="R47:X47"/>
    <mergeCell ref="AA47:AG47"/>
    <mergeCell ref="AI49:AO49"/>
    <mergeCell ref="C50:I50"/>
    <mergeCell ref="J50:P50"/>
    <mergeCell ref="R50:X50"/>
    <mergeCell ref="AA50:AG50"/>
    <mergeCell ref="AI50:AO50"/>
    <mergeCell ref="C49:I49"/>
    <mergeCell ref="J49:P49"/>
    <mergeCell ref="R49:X49"/>
    <mergeCell ref="AA49:AG49"/>
    <mergeCell ref="AI51:AO51"/>
    <mergeCell ref="C52:I52"/>
    <mergeCell ref="J52:P52"/>
    <mergeCell ref="R52:X52"/>
    <mergeCell ref="AA52:AG52"/>
    <mergeCell ref="AI52:AO52"/>
    <mergeCell ref="C51:I51"/>
    <mergeCell ref="J51:P51"/>
    <mergeCell ref="R51:X51"/>
    <mergeCell ref="AA51:AG51"/>
    <mergeCell ref="AI53:AO53"/>
    <mergeCell ref="C54:I54"/>
    <mergeCell ref="J54:P54"/>
    <mergeCell ref="R54:X54"/>
    <mergeCell ref="AA54:AG54"/>
    <mergeCell ref="AI54:AO54"/>
    <mergeCell ref="C53:I53"/>
    <mergeCell ref="J53:P53"/>
    <mergeCell ref="R53:X53"/>
    <mergeCell ref="AA53:AG53"/>
    <mergeCell ref="AI55:AO55"/>
    <mergeCell ref="C56:I56"/>
    <mergeCell ref="J56:P56"/>
    <mergeCell ref="R56:X56"/>
    <mergeCell ref="AA56:AG56"/>
    <mergeCell ref="AI56:AO56"/>
    <mergeCell ref="C55:I55"/>
    <mergeCell ref="J55:P55"/>
    <mergeCell ref="R55:X55"/>
    <mergeCell ref="AA55:AG55"/>
    <mergeCell ref="AI57:AO57"/>
    <mergeCell ref="C58:I58"/>
    <mergeCell ref="J58:P58"/>
    <mergeCell ref="R58:X58"/>
    <mergeCell ref="AA58:AG58"/>
    <mergeCell ref="AI58:AO58"/>
    <mergeCell ref="C57:I57"/>
    <mergeCell ref="J57:P57"/>
    <mergeCell ref="R57:X57"/>
    <mergeCell ref="AA57:AG57"/>
    <mergeCell ref="AI59:AO59"/>
    <mergeCell ref="C60:I60"/>
    <mergeCell ref="J60:P60"/>
    <mergeCell ref="R60:X60"/>
    <mergeCell ref="AA60:AG60"/>
    <mergeCell ref="AI60:AO60"/>
    <mergeCell ref="C59:I59"/>
    <mergeCell ref="J59:P59"/>
    <mergeCell ref="R59:X59"/>
    <mergeCell ref="AA59:AG59"/>
    <mergeCell ref="AI61:AO61"/>
    <mergeCell ref="C62:I62"/>
    <mergeCell ref="J62:P62"/>
    <mergeCell ref="R62:X62"/>
    <mergeCell ref="AA62:AG62"/>
    <mergeCell ref="AI62:AO62"/>
    <mergeCell ref="C61:I61"/>
    <mergeCell ref="J61:P61"/>
    <mergeCell ref="R61:X61"/>
    <mergeCell ref="AA61:AG61"/>
    <mergeCell ref="AI63:AO63"/>
    <mergeCell ref="C64:I64"/>
    <mergeCell ref="J64:P64"/>
    <mergeCell ref="R64:X64"/>
    <mergeCell ref="AA64:AG64"/>
    <mergeCell ref="AI64:AO64"/>
    <mergeCell ref="C63:I63"/>
    <mergeCell ref="J63:P63"/>
    <mergeCell ref="R63:X63"/>
    <mergeCell ref="AA63:AG63"/>
    <mergeCell ref="AI65:AO65"/>
    <mergeCell ref="C66:I66"/>
    <mergeCell ref="J66:P66"/>
    <mergeCell ref="R66:X66"/>
    <mergeCell ref="AA66:AG66"/>
    <mergeCell ref="AI66:AO66"/>
    <mergeCell ref="C65:I65"/>
    <mergeCell ref="J65:P65"/>
    <mergeCell ref="R65:X65"/>
    <mergeCell ref="AA65:AG65"/>
    <mergeCell ref="AI67:AO67"/>
    <mergeCell ref="C68:I68"/>
    <mergeCell ref="J68:P68"/>
    <mergeCell ref="R68:X68"/>
    <mergeCell ref="AA68:AG68"/>
    <mergeCell ref="AI68:AO68"/>
    <mergeCell ref="C67:I67"/>
    <mergeCell ref="J67:P67"/>
    <mergeCell ref="R67:X67"/>
    <mergeCell ref="AA67:AG67"/>
    <mergeCell ref="AI69:AO69"/>
    <mergeCell ref="C70:I70"/>
    <mergeCell ref="J70:P70"/>
    <mergeCell ref="R70:X70"/>
    <mergeCell ref="AA70:AG70"/>
    <mergeCell ref="AI70:AO70"/>
    <mergeCell ref="C69:I69"/>
    <mergeCell ref="J69:P69"/>
    <mergeCell ref="R69:X69"/>
    <mergeCell ref="AA69:AG69"/>
    <mergeCell ref="AI71:AO71"/>
    <mergeCell ref="C72:I72"/>
    <mergeCell ref="J72:P72"/>
    <mergeCell ref="R72:X72"/>
    <mergeCell ref="AA72:AG72"/>
    <mergeCell ref="AI72:AO72"/>
    <mergeCell ref="C71:I71"/>
    <mergeCell ref="J71:P71"/>
    <mergeCell ref="R71:X71"/>
    <mergeCell ref="AA71:AG71"/>
    <mergeCell ref="AI73:AO73"/>
    <mergeCell ref="C74:I74"/>
    <mergeCell ref="J74:P74"/>
    <mergeCell ref="R74:X74"/>
    <mergeCell ref="AA74:AG74"/>
    <mergeCell ref="AI74:AO74"/>
    <mergeCell ref="C73:I73"/>
    <mergeCell ref="J73:P73"/>
    <mergeCell ref="R73:X73"/>
    <mergeCell ref="AA73:AG73"/>
    <mergeCell ref="AI75:AO75"/>
    <mergeCell ref="C76:I76"/>
    <mergeCell ref="J76:P76"/>
    <mergeCell ref="R76:X76"/>
    <mergeCell ref="AA76:AG76"/>
    <mergeCell ref="AI76:AO76"/>
    <mergeCell ref="C75:I75"/>
    <mergeCell ref="J75:P75"/>
    <mergeCell ref="R75:X75"/>
    <mergeCell ref="AA75:AG75"/>
    <mergeCell ref="AI77:AO77"/>
    <mergeCell ref="C78:I78"/>
    <mergeCell ref="J78:P78"/>
    <mergeCell ref="R78:X78"/>
    <mergeCell ref="AA78:AG78"/>
    <mergeCell ref="AI78:AO78"/>
    <mergeCell ref="C77:I77"/>
    <mergeCell ref="J77:P77"/>
    <mergeCell ref="R77:X77"/>
    <mergeCell ref="AA77:AG77"/>
    <mergeCell ref="AI79:AO79"/>
    <mergeCell ref="C80:I80"/>
    <mergeCell ref="J80:P80"/>
    <mergeCell ref="R80:X80"/>
    <mergeCell ref="AA80:AG80"/>
    <mergeCell ref="AI80:AO80"/>
    <mergeCell ref="C79:I79"/>
    <mergeCell ref="J79:P79"/>
    <mergeCell ref="R79:X79"/>
    <mergeCell ref="AA79:AG79"/>
    <mergeCell ref="AI81:AO81"/>
    <mergeCell ref="C82:I82"/>
    <mergeCell ref="J82:P82"/>
    <mergeCell ref="R82:X82"/>
    <mergeCell ref="AA82:AG82"/>
    <mergeCell ref="AI82:AO82"/>
    <mergeCell ref="C81:I81"/>
    <mergeCell ref="J81:P81"/>
    <mergeCell ref="R81:X81"/>
    <mergeCell ref="AA81:AG81"/>
    <mergeCell ref="C85:I85"/>
    <mergeCell ref="J85:P85"/>
    <mergeCell ref="R85:X85"/>
    <mergeCell ref="AA85:AG85"/>
    <mergeCell ref="AI83:AO83"/>
    <mergeCell ref="C84:I84"/>
    <mergeCell ref="J84:P84"/>
    <mergeCell ref="R84:X84"/>
    <mergeCell ref="AA84:AG84"/>
    <mergeCell ref="AI84:AO84"/>
    <mergeCell ref="C83:I83"/>
    <mergeCell ref="J83:P83"/>
    <mergeCell ref="R83:X83"/>
    <mergeCell ref="AA83:AG83"/>
    <mergeCell ref="AI85:AO85"/>
    <mergeCell ref="C87:I87"/>
    <mergeCell ref="J87:P87"/>
    <mergeCell ref="R87:X87"/>
    <mergeCell ref="AA87:AG87"/>
    <mergeCell ref="C86:I86"/>
    <mergeCell ref="J86:P86"/>
    <mergeCell ref="R86:X86"/>
    <mergeCell ref="AA86:AG86"/>
    <mergeCell ref="AI86:AO86"/>
    <mergeCell ref="AI87:AO87"/>
    <mergeCell ref="C89:I89"/>
    <mergeCell ref="J89:P89"/>
    <mergeCell ref="R89:X89"/>
    <mergeCell ref="AA89:AG89"/>
    <mergeCell ref="C88:I88"/>
    <mergeCell ref="J88:P88"/>
    <mergeCell ref="R88:X88"/>
    <mergeCell ref="AA88:AG88"/>
    <mergeCell ref="AI88:AO88"/>
    <mergeCell ref="AI89:AO89"/>
    <mergeCell ref="C91:I91"/>
    <mergeCell ref="J91:P91"/>
    <mergeCell ref="R91:X91"/>
    <mergeCell ref="AA91:AG91"/>
    <mergeCell ref="C90:I90"/>
    <mergeCell ref="J90:P90"/>
    <mergeCell ref="R90:X90"/>
    <mergeCell ref="AA90:AG90"/>
    <mergeCell ref="AI90:AO90"/>
    <mergeCell ref="AI91:AO91"/>
    <mergeCell ref="C93:I93"/>
    <mergeCell ref="J93:P93"/>
    <mergeCell ref="R93:X93"/>
    <mergeCell ref="AA93:AG93"/>
    <mergeCell ref="C92:I92"/>
    <mergeCell ref="J92:P92"/>
    <mergeCell ref="R92:X92"/>
    <mergeCell ref="AA92:AG92"/>
    <mergeCell ref="AI92:AO92"/>
    <mergeCell ref="AI93:AO93"/>
    <mergeCell ref="C95:I95"/>
    <mergeCell ref="J95:P95"/>
    <mergeCell ref="R95:X95"/>
    <mergeCell ref="AA95:AG95"/>
    <mergeCell ref="C94:I94"/>
    <mergeCell ref="J94:P94"/>
    <mergeCell ref="R94:X94"/>
    <mergeCell ref="AA94:AG94"/>
    <mergeCell ref="AI94:AO94"/>
    <mergeCell ref="AI95:AO95"/>
    <mergeCell ref="AA98:AG98"/>
    <mergeCell ref="AI98:AO98"/>
    <mergeCell ref="C97:I97"/>
    <mergeCell ref="J97:P97"/>
    <mergeCell ref="R97:X97"/>
    <mergeCell ref="AA97:AG97"/>
    <mergeCell ref="C96:I96"/>
    <mergeCell ref="J96:P96"/>
    <mergeCell ref="R96:X96"/>
    <mergeCell ref="AA96:AG96"/>
    <mergeCell ref="AI96:AO96"/>
    <mergeCell ref="AI97:AO97"/>
    <mergeCell ref="AI102:AO102"/>
    <mergeCell ref="C101:I101"/>
    <mergeCell ref="J101:P101"/>
    <mergeCell ref="R101:X101"/>
    <mergeCell ref="AA101:AG101"/>
    <mergeCell ref="C100:I100"/>
    <mergeCell ref="J100:P100"/>
    <mergeCell ref="R100:X100"/>
    <mergeCell ref="AA100:AG100"/>
    <mergeCell ref="AI100:AO100"/>
    <mergeCell ref="C111:I111"/>
    <mergeCell ref="J111:P111"/>
    <mergeCell ref="R111:X111"/>
    <mergeCell ref="AA111:AG111"/>
    <mergeCell ref="C110:I110"/>
    <mergeCell ref="J110:P110"/>
    <mergeCell ref="R110:X110"/>
    <mergeCell ref="AA110:AG110"/>
    <mergeCell ref="J102:P102"/>
    <mergeCell ref="R102:X102"/>
    <mergeCell ref="AA102:AG102"/>
    <mergeCell ref="C107:I107"/>
    <mergeCell ref="J107:P107"/>
    <mergeCell ref="R107:X107"/>
    <mergeCell ref="AA107:AG107"/>
    <mergeCell ref="C106:I106"/>
    <mergeCell ref="J106:P106"/>
    <mergeCell ref="R106:X106"/>
    <mergeCell ref="AA106:AG106"/>
    <mergeCell ref="A2:B2"/>
    <mergeCell ref="A1:B1"/>
    <mergeCell ref="AB1:AC1"/>
    <mergeCell ref="AB2:AC2"/>
    <mergeCell ref="C109:I109"/>
    <mergeCell ref="J109:P109"/>
    <mergeCell ref="R109:X109"/>
    <mergeCell ref="AA109:AG109"/>
    <mergeCell ref="C108:I108"/>
    <mergeCell ref="J108:P108"/>
    <mergeCell ref="R108:X108"/>
    <mergeCell ref="AA108:AG108"/>
    <mergeCell ref="C105:I105"/>
    <mergeCell ref="J105:P105"/>
    <mergeCell ref="R105:X105"/>
    <mergeCell ref="AA105:AG105"/>
    <mergeCell ref="C104:I104"/>
    <mergeCell ref="J104:P104"/>
    <mergeCell ref="R104:X104"/>
    <mergeCell ref="AA104:AG104"/>
    <mergeCell ref="C99:I99"/>
    <mergeCell ref="J99:P99"/>
    <mergeCell ref="R99:X99"/>
    <mergeCell ref="AA99:AG99"/>
    <mergeCell ref="O1:P1"/>
    <mergeCell ref="O2:P2"/>
    <mergeCell ref="C1:N1"/>
    <mergeCell ref="C2:N2"/>
    <mergeCell ref="Q1:AA1"/>
    <mergeCell ref="Q2:AA2"/>
    <mergeCell ref="AD1:AE1"/>
    <mergeCell ref="AD2:AE2"/>
    <mergeCell ref="C103:I103"/>
    <mergeCell ref="J103:P103"/>
    <mergeCell ref="R103:X103"/>
    <mergeCell ref="AA103:AG103"/>
    <mergeCell ref="C102:I102"/>
    <mergeCell ref="C98:I98"/>
    <mergeCell ref="J98:P98"/>
    <mergeCell ref="R98:X98"/>
    <mergeCell ref="AG1:AO2"/>
    <mergeCell ref="AG4:AL5"/>
    <mergeCell ref="AG6:AK6"/>
    <mergeCell ref="AG7:AK7"/>
    <mergeCell ref="AG8:AK8"/>
    <mergeCell ref="AN4:AO4"/>
    <mergeCell ref="AI101:AO101"/>
    <mergeCell ref="AI99:AO99"/>
    <mergeCell ref="AI111:AO111"/>
    <mergeCell ref="AI109:AO109"/>
    <mergeCell ref="AI110:AO110"/>
    <mergeCell ref="AI107:AO107"/>
    <mergeCell ref="AI108:AO108"/>
    <mergeCell ref="AI106:AO106"/>
    <mergeCell ref="AI103:AO103"/>
    <mergeCell ref="AI104:AO104"/>
    <mergeCell ref="AI105:AO105"/>
  </mergeCells>
  <phoneticPr fontId="1"/>
  <conditionalFormatting sqref="C27:C111">
    <cfRule type="cellIs" dxfId="7" priority="18" operator="equal">
      <formula>1</formula>
    </cfRule>
  </conditionalFormatting>
  <conditionalFormatting sqref="C12:C26">
    <cfRule type="cellIs" dxfId="6" priority="7" operator="equal">
      <formula>1</formula>
    </cfRule>
  </conditionalFormatting>
  <conditionalFormatting sqref="R12:X111">
    <cfRule type="expression" dxfId="5" priority="4">
      <formula>$Q12=2</formula>
    </cfRule>
  </conditionalFormatting>
  <conditionalFormatting sqref="AA12:AG111">
    <cfRule type="expression" dxfId="4" priority="1">
      <formula>$Z12=4</formula>
    </cfRule>
    <cfRule type="expression" dxfId="3" priority="2">
      <formula>$Z12=3</formula>
    </cfRule>
    <cfRule type="expression" dxfId="2" priority="3">
      <formula>$Z12=2</formula>
    </cfRule>
  </conditionalFormatting>
  <pageMargins left="0.70866141732283472" right="0.70866141732283472" top="0.74803149606299213" bottom="0.74803149606299213" header="0.31496062992125984" footer="0.31496062992125984"/>
  <pageSetup paperSize="8"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02"/>
  <sheetViews>
    <sheetView showGridLines="0" showZeros="0" workbookViewId="0">
      <pane ySplit="1" topLeftCell="A2" activePane="bottomLeft" state="frozen"/>
      <selection pane="bottomLeft" activeCell="B2" sqref="B2"/>
    </sheetView>
  </sheetViews>
  <sheetFormatPr defaultRowHeight="13.5" x14ac:dyDescent="0.15"/>
  <cols>
    <col min="1" max="1" width="4.625" style="7" customWidth="1"/>
    <col min="2" max="2" width="96.5" style="3" customWidth="1"/>
    <col min="3" max="16384" width="9" style="3"/>
  </cols>
  <sheetData>
    <row r="1" spans="1:2" ht="18" customHeight="1" thickTop="1" x14ac:dyDescent="0.15">
      <c r="A1" s="22" t="s">
        <v>23</v>
      </c>
      <c r="B1" s="41" t="s">
        <v>37</v>
      </c>
    </row>
    <row r="2" spans="1:2" ht="18" customHeight="1" x14ac:dyDescent="0.15">
      <c r="A2" s="20"/>
      <c r="B2" s="17" t="str">
        <f>+入力様式!J12</f>
        <v>高所作業車で上まで上げてもらい，上からながめることができたこと。橋に絵を描かせてもらったこと。</v>
      </c>
    </row>
    <row r="3" spans="1:2" ht="18" customHeight="1" x14ac:dyDescent="0.15">
      <c r="A3" s="20"/>
      <c r="B3" s="17" t="str">
        <f>+入力様式!J13</f>
        <v>どのように工事をしているか，どんな機械をつかっているのか知れて「クレーン」に興味がありました。</v>
      </c>
    </row>
    <row r="4" spans="1:2" ht="18" customHeight="1" x14ac:dyDescent="0.15">
      <c r="A4" s="20"/>
      <c r="B4" s="17" t="str">
        <f>+入力様式!J14</f>
        <v>高所作業車でぼくたちだけが２０ｍの目線を見ることができたのが興味深かった。</v>
      </c>
    </row>
    <row r="5" spans="1:2" ht="18" customHeight="1" x14ac:dyDescent="0.15">
      <c r="A5" s="20"/>
      <c r="B5" s="17" t="str">
        <f>+入力様式!J15</f>
        <v>絵をかいたこと。</v>
      </c>
    </row>
    <row r="6" spans="1:2" ht="18" customHeight="1" x14ac:dyDescent="0.15">
      <c r="A6" s="20"/>
      <c r="B6" s="17" t="str">
        <f>+入力様式!J16</f>
        <v>高所作業車がどんな仕組みになって，どんな時に使うのか役立つ所を見てみたい。</v>
      </c>
    </row>
    <row r="7" spans="1:2" ht="18" customHeight="1" x14ac:dyDescent="0.15">
      <c r="A7" s="20"/>
      <c r="B7" s="17" t="str">
        <f>+入力様式!J17</f>
        <v>絵や高所作業車がとても楽しかったです。</v>
      </c>
    </row>
    <row r="8" spans="1:2" ht="18" customHeight="1" x14ac:dyDescent="0.15">
      <c r="A8" s="20"/>
      <c r="B8" s="17" t="str">
        <f>+入力様式!J18</f>
        <v>絵をかいたこと。</v>
      </c>
    </row>
    <row r="9" spans="1:2" ht="18" customHeight="1" x14ac:dyDescent="0.15">
      <c r="A9" s="20"/>
      <c r="B9" s="17" t="str">
        <f>+入力様式!J19</f>
        <v>絵を描くことが楽しくて，クレーン車の値段に興味をもった。</v>
      </c>
    </row>
    <row r="10" spans="1:2" ht="18" customHeight="1" x14ac:dyDescent="0.15">
      <c r="A10" s="20"/>
      <c r="B10" s="17" t="str">
        <f>+入力様式!J20</f>
        <v>高所作業車で１９ｍもあがれたこと。</v>
      </c>
    </row>
    <row r="11" spans="1:2" ht="18" customHeight="1" x14ac:dyDescent="0.15">
      <c r="A11" s="20"/>
      <c r="B11" s="17" t="str">
        <f>+入力様式!J21</f>
        <v>なぜクレーン車の操作が大変かと，たくさんのものがあるか。</v>
      </c>
    </row>
    <row r="12" spans="1:2" ht="18" customHeight="1" x14ac:dyDescent="0.15">
      <c r="A12" s="20"/>
      <c r="B12" s="17">
        <f>+入力様式!J22</f>
        <v>0</v>
      </c>
    </row>
    <row r="13" spans="1:2" ht="18" customHeight="1" x14ac:dyDescent="0.15">
      <c r="A13" s="20"/>
      <c r="B13" s="17">
        <f>+入力様式!J23</f>
        <v>0</v>
      </c>
    </row>
    <row r="14" spans="1:2" ht="18" customHeight="1" x14ac:dyDescent="0.15">
      <c r="A14" s="20"/>
      <c r="B14" s="17">
        <f>+入力様式!J24</f>
        <v>0</v>
      </c>
    </row>
    <row r="15" spans="1:2" ht="18" customHeight="1" x14ac:dyDescent="0.15">
      <c r="A15" s="20"/>
      <c r="B15" s="17">
        <f>+入力様式!J25</f>
        <v>0</v>
      </c>
    </row>
    <row r="16" spans="1:2" ht="18" customHeight="1" x14ac:dyDescent="0.15">
      <c r="A16" s="20"/>
      <c r="B16" s="17">
        <f>+入力様式!J26</f>
        <v>0</v>
      </c>
    </row>
    <row r="17" spans="1:2" ht="18" customHeight="1" x14ac:dyDescent="0.15">
      <c r="A17" s="20"/>
      <c r="B17" s="17">
        <f>+入力様式!J27</f>
        <v>0</v>
      </c>
    </row>
    <row r="18" spans="1:2" ht="18" customHeight="1" x14ac:dyDescent="0.15">
      <c r="A18" s="20"/>
      <c r="B18" s="17">
        <f>+入力様式!J28</f>
        <v>0</v>
      </c>
    </row>
    <row r="19" spans="1:2" ht="18" customHeight="1" x14ac:dyDescent="0.15">
      <c r="A19" s="20"/>
      <c r="B19" s="17">
        <f>+入力様式!J29</f>
        <v>0</v>
      </c>
    </row>
    <row r="20" spans="1:2" ht="18" customHeight="1" x14ac:dyDescent="0.15">
      <c r="A20" s="20"/>
      <c r="B20" s="17">
        <f>+入力様式!J30</f>
        <v>0</v>
      </c>
    </row>
    <row r="21" spans="1:2" ht="18" customHeight="1" x14ac:dyDescent="0.15">
      <c r="A21" s="20"/>
      <c r="B21" s="17">
        <f>+入力様式!J31</f>
        <v>0</v>
      </c>
    </row>
    <row r="22" spans="1:2" ht="18" customHeight="1" x14ac:dyDescent="0.15">
      <c r="A22" s="20"/>
      <c r="B22" s="17">
        <f>+入力様式!J32</f>
        <v>0</v>
      </c>
    </row>
    <row r="23" spans="1:2" ht="18" customHeight="1" x14ac:dyDescent="0.15">
      <c r="A23" s="20"/>
      <c r="B23" s="17">
        <f>+入力様式!J33</f>
        <v>0</v>
      </c>
    </row>
    <row r="24" spans="1:2" ht="18" customHeight="1" x14ac:dyDescent="0.15">
      <c r="A24" s="20"/>
      <c r="B24" s="17">
        <f>+入力様式!J34</f>
        <v>0</v>
      </c>
    </row>
    <row r="25" spans="1:2" ht="18" customHeight="1" x14ac:dyDescent="0.15">
      <c r="A25" s="20"/>
      <c r="B25" s="17">
        <f>+入力様式!J35</f>
        <v>0</v>
      </c>
    </row>
    <row r="26" spans="1:2" ht="18" customHeight="1" x14ac:dyDescent="0.15">
      <c r="A26" s="20"/>
      <c r="B26" s="17">
        <f>+入力様式!J36</f>
        <v>0</v>
      </c>
    </row>
    <row r="27" spans="1:2" ht="18" customHeight="1" x14ac:dyDescent="0.15">
      <c r="A27" s="20"/>
      <c r="B27" s="17">
        <f>+入力様式!J37</f>
        <v>0</v>
      </c>
    </row>
    <row r="28" spans="1:2" ht="18" customHeight="1" x14ac:dyDescent="0.15">
      <c r="A28" s="20"/>
      <c r="B28" s="17">
        <f>+入力様式!J38</f>
        <v>0</v>
      </c>
    </row>
    <row r="29" spans="1:2" ht="18" customHeight="1" x14ac:dyDescent="0.15">
      <c r="A29" s="20"/>
      <c r="B29" s="17">
        <f>+入力様式!J39</f>
        <v>0</v>
      </c>
    </row>
    <row r="30" spans="1:2" ht="18" customHeight="1" x14ac:dyDescent="0.15">
      <c r="A30" s="20"/>
      <c r="B30" s="17">
        <f>+入力様式!J40</f>
        <v>0</v>
      </c>
    </row>
    <row r="31" spans="1:2" ht="18" customHeight="1" x14ac:dyDescent="0.15">
      <c r="A31" s="20"/>
      <c r="B31" s="17">
        <f>+入力様式!J41</f>
        <v>0</v>
      </c>
    </row>
    <row r="32" spans="1:2" ht="18" customHeight="1" x14ac:dyDescent="0.15">
      <c r="A32" s="20"/>
      <c r="B32" s="17">
        <f>+入力様式!J42</f>
        <v>0</v>
      </c>
    </row>
    <row r="33" spans="1:2" ht="18" customHeight="1" x14ac:dyDescent="0.15">
      <c r="A33" s="20"/>
      <c r="B33" s="17">
        <f>+入力様式!J43</f>
        <v>0</v>
      </c>
    </row>
    <row r="34" spans="1:2" ht="18" customHeight="1" x14ac:dyDescent="0.15">
      <c r="A34" s="20"/>
      <c r="B34" s="17">
        <f>+入力様式!J44</f>
        <v>0</v>
      </c>
    </row>
    <row r="35" spans="1:2" ht="18" customHeight="1" x14ac:dyDescent="0.15">
      <c r="A35" s="20"/>
      <c r="B35" s="17">
        <f>+入力様式!J45</f>
        <v>0</v>
      </c>
    </row>
    <row r="36" spans="1:2" ht="18" customHeight="1" x14ac:dyDescent="0.15">
      <c r="A36" s="20"/>
      <c r="B36" s="17">
        <f>+入力様式!J46</f>
        <v>0</v>
      </c>
    </row>
    <row r="37" spans="1:2" ht="18" customHeight="1" x14ac:dyDescent="0.15">
      <c r="A37" s="20"/>
      <c r="B37" s="17">
        <f>+入力様式!J47</f>
        <v>0</v>
      </c>
    </row>
    <row r="38" spans="1:2" ht="18" customHeight="1" x14ac:dyDescent="0.15">
      <c r="A38" s="20"/>
      <c r="B38" s="17">
        <f>+入力様式!J48</f>
        <v>0</v>
      </c>
    </row>
    <row r="39" spans="1:2" ht="18" customHeight="1" x14ac:dyDescent="0.15">
      <c r="A39" s="20"/>
      <c r="B39" s="17">
        <f>+入力様式!J49</f>
        <v>0</v>
      </c>
    </row>
    <row r="40" spans="1:2" ht="18" customHeight="1" x14ac:dyDescent="0.15">
      <c r="A40" s="20"/>
      <c r="B40" s="17">
        <f>+入力様式!J50</f>
        <v>0</v>
      </c>
    </row>
    <row r="41" spans="1:2" ht="18" customHeight="1" x14ac:dyDescent="0.15">
      <c r="A41" s="20"/>
      <c r="B41" s="17">
        <f>+入力様式!J51</f>
        <v>0</v>
      </c>
    </row>
    <row r="42" spans="1:2" ht="18" customHeight="1" x14ac:dyDescent="0.15">
      <c r="A42" s="20"/>
      <c r="B42" s="17">
        <f>+入力様式!J52</f>
        <v>0</v>
      </c>
    </row>
    <row r="43" spans="1:2" ht="18" customHeight="1" x14ac:dyDescent="0.15">
      <c r="A43" s="20"/>
      <c r="B43" s="17">
        <f>+入力様式!J53</f>
        <v>0</v>
      </c>
    </row>
    <row r="44" spans="1:2" ht="18" customHeight="1" x14ac:dyDescent="0.15">
      <c r="A44" s="20"/>
      <c r="B44" s="17">
        <f>+入力様式!J54</f>
        <v>0</v>
      </c>
    </row>
    <row r="45" spans="1:2" ht="18" customHeight="1" x14ac:dyDescent="0.15">
      <c r="A45" s="20"/>
      <c r="B45" s="17">
        <f>+入力様式!J55</f>
        <v>0</v>
      </c>
    </row>
    <row r="46" spans="1:2" ht="18" customHeight="1" x14ac:dyDescent="0.15">
      <c r="A46" s="20"/>
      <c r="B46" s="17">
        <f>+入力様式!J56</f>
        <v>0</v>
      </c>
    </row>
    <row r="47" spans="1:2" ht="18" customHeight="1" x14ac:dyDescent="0.15">
      <c r="A47" s="20"/>
      <c r="B47" s="17">
        <f>+入力様式!J57</f>
        <v>0</v>
      </c>
    </row>
    <row r="48" spans="1:2" ht="18" customHeight="1" x14ac:dyDescent="0.15">
      <c r="A48" s="20"/>
      <c r="B48" s="17">
        <f>+入力様式!J58</f>
        <v>0</v>
      </c>
    </row>
    <row r="49" spans="1:2" ht="18" customHeight="1" x14ac:dyDescent="0.15">
      <c r="A49" s="20"/>
      <c r="B49" s="17">
        <f>+入力様式!J59</f>
        <v>0</v>
      </c>
    </row>
    <row r="50" spans="1:2" ht="18" customHeight="1" x14ac:dyDescent="0.15">
      <c r="A50" s="20"/>
      <c r="B50" s="17">
        <f>+入力様式!J60</f>
        <v>0</v>
      </c>
    </row>
    <row r="51" spans="1:2" ht="18" customHeight="1" x14ac:dyDescent="0.15">
      <c r="A51" s="20"/>
      <c r="B51" s="17">
        <f>+入力様式!J61</f>
        <v>0</v>
      </c>
    </row>
    <row r="52" spans="1:2" ht="18" customHeight="1" x14ac:dyDescent="0.15">
      <c r="A52" s="20"/>
      <c r="B52" s="17">
        <f>+入力様式!J62</f>
        <v>0</v>
      </c>
    </row>
    <row r="53" spans="1:2" ht="18" customHeight="1" x14ac:dyDescent="0.15">
      <c r="A53" s="20"/>
      <c r="B53" s="17">
        <f>+入力様式!J63</f>
        <v>0</v>
      </c>
    </row>
    <row r="54" spans="1:2" ht="18" customHeight="1" x14ac:dyDescent="0.15">
      <c r="A54" s="20"/>
      <c r="B54" s="17">
        <f>+入力様式!J64</f>
        <v>0</v>
      </c>
    </row>
    <row r="55" spans="1:2" ht="18" customHeight="1" x14ac:dyDescent="0.15">
      <c r="A55" s="20"/>
      <c r="B55" s="17">
        <f>+入力様式!J65</f>
        <v>0</v>
      </c>
    </row>
    <row r="56" spans="1:2" ht="18" customHeight="1" x14ac:dyDescent="0.15">
      <c r="A56" s="20"/>
      <c r="B56" s="17">
        <f>+入力様式!J66</f>
        <v>0</v>
      </c>
    </row>
    <row r="57" spans="1:2" ht="18" customHeight="1" x14ac:dyDescent="0.15">
      <c r="A57" s="20"/>
      <c r="B57" s="17">
        <f>+入力様式!J67</f>
        <v>0</v>
      </c>
    </row>
    <row r="58" spans="1:2" ht="18" customHeight="1" x14ac:dyDescent="0.15">
      <c r="A58" s="20"/>
      <c r="B58" s="17">
        <f>+入力様式!J68</f>
        <v>0</v>
      </c>
    </row>
    <row r="59" spans="1:2" ht="18" customHeight="1" x14ac:dyDescent="0.15">
      <c r="A59" s="20"/>
      <c r="B59" s="17">
        <f>+入力様式!J69</f>
        <v>0</v>
      </c>
    </row>
    <row r="60" spans="1:2" ht="18" customHeight="1" x14ac:dyDescent="0.15">
      <c r="A60" s="20"/>
      <c r="B60" s="17">
        <f>+入力様式!J70</f>
        <v>0</v>
      </c>
    </row>
    <row r="61" spans="1:2" ht="18" customHeight="1" x14ac:dyDescent="0.15">
      <c r="A61" s="20"/>
      <c r="B61" s="17">
        <f>+入力様式!J71</f>
        <v>0</v>
      </c>
    </row>
    <row r="62" spans="1:2" ht="18" customHeight="1" x14ac:dyDescent="0.15">
      <c r="A62" s="20"/>
      <c r="B62" s="17">
        <f>+入力様式!J72</f>
        <v>0</v>
      </c>
    </row>
    <row r="63" spans="1:2" ht="18" customHeight="1" x14ac:dyDescent="0.15">
      <c r="A63" s="20"/>
      <c r="B63" s="17">
        <f>+入力様式!J73</f>
        <v>0</v>
      </c>
    </row>
    <row r="64" spans="1:2" ht="18" customHeight="1" x14ac:dyDescent="0.15">
      <c r="A64" s="20"/>
      <c r="B64" s="17">
        <f>+入力様式!J74</f>
        <v>0</v>
      </c>
    </row>
    <row r="65" spans="1:2" ht="18" customHeight="1" x14ac:dyDescent="0.15">
      <c r="A65" s="20"/>
      <c r="B65" s="17">
        <f>+入力様式!J75</f>
        <v>0</v>
      </c>
    </row>
    <row r="66" spans="1:2" ht="18" customHeight="1" x14ac:dyDescent="0.15">
      <c r="A66" s="20"/>
      <c r="B66" s="17">
        <f>+入力様式!J76</f>
        <v>0</v>
      </c>
    </row>
    <row r="67" spans="1:2" ht="18" customHeight="1" x14ac:dyDescent="0.15">
      <c r="A67" s="20"/>
      <c r="B67" s="17">
        <f>+入力様式!J77</f>
        <v>0</v>
      </c>
    </row>
    <row r="68" spans="1:2" ht="18" customHeight="1" x14ac:dyDescent="0.15">
      <c r="A68" s="20"/>
      <c r="B68" s="17">
        <f>+入力様式!J78</f>
        <v>0</v>
      </c>
    </row>
    <row r="69" spans="1:2" ht="18" customHeight="1" x14ac:dyDescent="0.15">
      <c r="A69" s="20"/>
      <c r="B69" s="17">
        <f>+入力様式!J79</f>
        <v>0</v>
      </c>
    </row>
    <row r="70" spans="1:2" ht="18" customHeight="1" x14ac:dyDescent="0.15">
      <c r="A70" s="20"/>
      <c r="B70" s="17">
        <f>+入力様式!J80</f>
        <v>0</v>
      </c>
    </row>
    <row r="71" spans="1:2" ht="18" customHeight="1" x14ac:dyDescent="0.15">
      <c r="A71" s="20"/>
      <c r="B71" s="17">
        <f>+入力様式!J81</f>
        <v>0</v>
      </c>
    </row>
    <row r="72" spans="1:2" ht="18" customHeight="1" x14ac:dyDescent="0.15">
      <c r="A72" s="20"/>
      <c r="B72" s="17">
        <f>+入力様式!J82</f>
        <v>0</v>
      </c>
    </row>
    <row r="73" spans="1:2" ht="18" customHeight="1" x14ac:dyDescent="0.15">
      <c r="A73" s="20"/>
      <c r="B73" s="17">
        <f>+入力様式!J83</f>
        <v>0</v>
      </c>
    </row>
    <row r="74" spans="1:2" ht="18" customHeight="1" x14ac:dyDescent="0.15">
      <c r="A74" s="20"/>
      <c r="B74" s="17">
        <f>+入力様式!J84</f>
        <v>0</v>
      </c>
    </row>
    <row r="75" spans="1:2" ht="18" customHeight="1" x14ac:dyDescent="0.15">
      <c r="A75" s="20"/>
      <c r="B75" s="17">
        <f>+入力様式!J85</f>
        <v>0</v>
      </c>
    </row>
    <row r="76" spans="1:2" ht="18" customHeight="1" x14ac:dyDescent="0.15">
      <c r="A76" s="20"/>
      <c r="B76" s="17">
        <f>+入力様式!J86</f>
        <v>0</v>
      </c>
    </row>
    <row r="77" spans="1:2" ht="18" customHeight="1" x14ac:dyDescent="0.15">
      <c r="A77" s="20"/>
      <c r="B77" s="17">
        <f>+入力様式!J87</f>
        <v>0</v>
      </c>
    </row>
    <row r="78" spans="1:2" ht="18" customHeight="1" x14ac:dyDescent="0.15">
      <c r="A78" s="20"/>
      <c r="B78" s="17">
        <f>+入力様式!J88</f>
        <v>0</v>
      </c>
    </row>
    <row r="79" spans="1:2" ht="18" customHeight="1" x14ac:dyDescent="0.15">
      <c r="A79" s="20"/>
      <c r="B79" s="17">
        <f>+入力様式!J89</f>
        <v>0</v>
      </c>
    </row>
    <row r="80" spans="1:2" ht="18" customHeight="1" x14ac:dyDescent="0.15">
      <c r="A80" s="20"/>
      <c r="B80" s="17">
        <f>+入力様式!J90</f>
        <v>0</v>
      </c>
    </row>
    <row r="81" spans="1:2" ht="18" customHeight="1" x14ac:dyDescent="0.15">
      <c r="A81" s="20"/>
      <c r="B81" s="17">
        <f>+入力様式!J91</f>
        <v>0</v>
      </c>
    </row>
    <row r="82" spans="1:2" ht="18" customHeight="1" x14ac:dyDescent="0.15">
      <c r="A82" s="20"/>
      <c r="B82" s="17">
        <f>+入力様式!J92</f>
        <v>0</v>
      </c>
    </row>
    <row r="83" spans="1:2" ht="18" customHeight="1" x14ac:dyDescent="0.15">
      <c r="A83" s="20"/>
      <c r="B83" s="17">
        <f>+入力様式!J93</f>
        <v>0</v>
      </c>
    </row>
    <row r="84" spans="1:2" ht="18" customHeight="1" x14ac:dyDescent="0.15">
      <c r="A84" s="20"/>
      <c r="B84" s="17">
        <f>+入力様式!J94</f>
        <v>0</v>
      </c>
    </row>
    <row r="85" spans="1:2" ht="18" customHeight="1" x14ac:dyDescent="0.15">
      <c r="A85" s="20"/>
      <c r="B85" s="17">
        <f>+入力様式!J95</f>
        <v>0</v>
      </c>
    </row>
    <row r="86" spans="1:2" ht="18" customHeight="1" x14ac:dyDescent="0.15">
      <c r="A86" s="20"/>
      <c r="B86" s="17">
        <f>+入力様式!J96</f>
        <v>0</v>
      </c>
    </row>
    <row r="87" spans="1:2" ht="18" customHeight="1" x14ac:dyDescent="0.15">
      <c r="A87" s="20"/>
      <c r="B87" s="17">
        <f>+入力様式!J97</f>
        <v>0</v>
      </c>
    </row>
    <row r="88" spans="1:2" ht="18" customHeight="1" x14ac:dyDescent="0.15">
      <c r="A88" s="20"/>
      <c r="B88" s="17">
        <f>+入力様式!J98</f>
        <v>0</v>
      </c>
    </row>
    <row r="89" spans="1:2" ht="18" customHeight="1" x14ac:dyDescent="0.15">
      <c r="A89" s="20"/>
      <c r="B89" s="17">
        <f>+入力様式!J99</f>
        <v>0</v>
      </c>
    </row>
    <row r="90" spans="1:2" ht="18" customHeight="1" x14ac:dyDescent="0.15">
      <c r="A90" s="20"/>
      <c r="B90" s="17">
        <f>+入力様式!J100</f>
        <v>0</v>
      </c>
    </row>
    <row r="91" spans="1:2" ht="18" customHeight="1" x14ac:dyDescent="0.15">
      <c r="A91" s="20"/>
      <c r="B91" s="17">
        <f>+入力様式!J101</f>
        <v>0</v>
      </c>
    </row>
    <row r="92" spans="1:2" ht="18" customHeight="1" x14ac:dyDescent="0.15">
      <c r="A92" s="20"/>
      <c r="B92" s="17">
        <f>+入力様式!J102</f>
        <v>0</v>
      </c>
    </row>
    <row r="93" spans="1:2" ht="18" customHeight="1" x14ac:dyDescent="0.15">
      <c r="A93" s="20"/>
      <c r="B93" s="17">
        <f>+入力様式!J103</f>
        <v>0</v>
      </c>
    </row>
    <row r="94" spans="1:2" ht="18" customHeight="1" x14ac:dyDescent="0.15">
      <c r="A94" s="20"/>
      <c r="B94" s="17">
        <f>+入力様式!J104</f>
        <v>0</v>
      </c>
    </row>
    <row r="95" spans="1:2" ht="18" customHeight="1" x14ac:dyDescent="0.15">
      <c r="A95" s="20"/>
      <c r="B95" s="17">
        <f>+入力様式!J105</f>
        <v>0</v>
      </c>
    </row>
    <row r="96" spans="1:2" ht="18" customHeight="1" x14ac:dyDescent="0.15">
      <c r="A96" s="20"/>
      <c r="B96" s="17">
        <f>+入力様式!J106</f>
        <v>0</v>
      </c>
    </row>
    <row r="97" spans="1:2" ht="18" customHeight="1" x14ac:dyDescent="0.15">
      <c r="A97" s="20"/>
      <c r="B97" s="17">
        <f>+入力様式!J107</f>
        <v>0</v>
      </c>
    </row>
    <row r="98" spans="1:2" ht="18" customHeight="1" x14ac:dyDescent="0.15">
      <c r="A98" s="20"/>
      <c r="B98" s="17">
        <f>+入力様式!J108</f>
        <v>0</v>
      </c>
    </row>
    <row r="99" spans="1:2" ht="18" customHeight="1" x14ac:dyDescent="0.15">
      <c r="A99" s="20"/>
      <c r="B99" s="17">
        <f>+入力様式!J109</f>
        <v>0</v>
      </c>
    </row>
    <row r="100" spans="1:2" ht="18" customHeight="1" x14ac:dyDescent="0.15">
      <c r="A100" s="20"/>
      <c r="B100" s="17">
        <f>+入力様式!J110</f>
        <v>0</v>
      </c>
    </row>
    <row r="101" spans="1:2" ht="18" customHeight="1" x14ac:dyDescent="0.15">
      <c r="A101" s="20"/>
      <c r="B101" s="17">
        <f>+入力様式!J111</f>
        <v>0</v>
      </c>
    </row>
    <row r="102" spans="1:2" ht="20.100000000000001" customHeight="1" x14ac:dyDescent="0.15"/>
  </sheetData>
  <phoneticPr fontId="1"/>
  <printOptions horizontalCentered="1"/>
  <pageMargins left="0.59055118110236227" right="0.39370078740157483" top="0.39370078740157483" bottom="0.39370078740157483" header="0.31496062992125984" footer="0.31496062992125984"/>
  <pageSetup paperSize="9" scale="88"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2"/>
  <sheetViews>
    <sheetView showGridLines="0" showZeros="0" workbookViewId="0">
      <pane ySplit="1" topLeftCell="A2" activePane="bottomLeft" state="frozen"/>
      <selection pane="bottomLeft" activeCell="B2" sqref="B2"/>
    </sheetView>
  </sheetViews>
  <sheetFormatPr defaultRowHeight="13.5" x14ac:dyDescent="0.15"/>
  <cols>
    <col min="1" max="2" width="4.625" style="7" customWidth="1"/>
    <col min="3" max="3" width="96.5" style="3" customWidth="1"/>
    <col min="4" max="16384" width="9" style="3"/>
  </cols>
  <sheetData>
    <row r="1" spans="1:3" ht="18" customHeight="1" thickTop="1" x14ac:dyDescent="0.15">
      <c r="A1" s="21" t="s">
        <v>20</v>
      </c>
      <c r="B1" s="22" t="s">
        <v>23</v>
      </c>
      <c r="C1" s="41" t="s">
        <v>36</v>
      </c>
    </row>
    <row r="2" spans="1:3" ht="18" customHeight="1" x14ac:dyDescent="0.15">
      <c r="A2" s="18">
        <f>+入力様式!Q12</f>
        <v>2</v>
      </c>
      <c r="B2" s="20"/>
      <c r="C2" s="17">
        <f>入力様式!R12</f>
        <v>0</v>
      </c>
    </row>
    <row r="3" spans="1:3" ht="18" customHeight="1" x14ac:dyDescent="0.15">
      <c r="A3" s="18">
        <f>+入力様式!Q13</f>
        <v>2</v>
      </c>
      <c r="B3" s="20"/>
      <c r="C3" s="17">
        <f>入力様式!R13</f>
        <v>0</v>
      </c>
    </row>
    <row r="4" spans="1:3" ht="18" customHeight="1" x14ac:dyDescent="0.15">
      <c r="A4" s="18">
        <f>+入力様式!Q14</f>
        <v>2</v>
      </c>
      <c r="B4" s="20"/>
      <c r="C4" s="17">
        <f>入力様式!R14</f>
        <v>0</v>
      </c>
    </row>
    <row r="5" spans="1:3" ht="18" customHeight="1" x14ac:dyDescent="0.15">
      <c r="A5" s="18">
        <f>+入力様式!Q15</f>
        <v>2</v>
      </c>
      <c r="B5" s="20"/>
      <c r="C5" s="17">
        <f>入力様式!R15</f>
        <v>0</v>
      </c>
    </row>
    <row r="6" spans="1:3" ht="18" customHeight="1" x14ac:dyDescent="0.15">
      <c r="A6" s="18">
        <f>+入力様式!Q16</f>
        <v>2</v>
      </c>
      <c r="B6" s="20"/>
      <c r="C6" s="17">
        <f>入力様式!R16</f>
        <v>0</v>
      </c>
    </row>
    <row r="7" spans="1:3" ht="18" customHeight="1" x14ac:dyDescent="0.15">
      <c r="A7" s="18">
        <f>+入力様式!Q17</f>
        <v>1</v>
      </c>
      <c r="B7" s="20"/>
      <c r="C7" s="17">
        <f>入力様式!R17</f>
        <v>0</v>
      </c>
    </row>
    <row r="8" spans="1:3" ht="18" customHeight="1" x14ac:dyDescent="0.15">
      <c r="A8" s="18">
        <f>+入力様式!Q18</f>
        <v>2</v>
      </c>
      <c r="B8" s="20"/>
      <c r="C8" s="17">
        <f>入力様式!R18</f>
        <v>0</v>
      </c>
    </row>
    <row r="9" spans="1:3" ht="18" customHeight="1" x14ac:dyDescent="0.15">
      <c r="A9" s="18">
        <f>+入力様式!Q19</f>
        <v>1</v>
      </c>
      <c r="B9" s="20"/>
      <c r="C9" s="17" t="str">
        <f>入力様式!R19</f>
        <v>クレーン車と高所作業車の値段が分らなかった。</v>
      </c>
    </row>
    <row r="10" spans="1:3" ht="18" customHeight="1" x14ac:dyDescent="0.15">
      <c r="A10" s="18">
        <f>+入力様式!Q20</f>
        <v>2</v>
      </c>
      <c r="B10" s="20"/>
      <c r="C10" s="17">
        <f>入力様式!R20</f>
        <v>0</v>
      </c>
    </row>
    <row r="11" spans="1:3" ht="18" customHeight="1" x14ac:dyDescent="0.15">
      <c r="A11" s="18">
        <f>+入力様式!Q21</f>
        <v>2</v>
      </c>
      <c r="B11" s="20"/>
      <c r="C11" s="17">
        <f>入力様式!R21</f>
        <v>0</v>
      </c>
    </row>
    <row r="12" spans="1:3" ht="18" customHeight="1" x14ac:dyDescent="0.15">
      <c r="A12" s="18">
        <f>+入力様式!Q22</f>
        <v>0</v>
      </c>
      <c r="B12" s="20"/>
      <c r="C12" s="17">
        <f>入力様式!R22</f>
        <v>0</v>
      </c>
    </row>
    <row r="13" spans="1:3" ht="18" customHeight="1" x14ac:dyDescent="0.15">
      <c r="A13" s="18">
        <f>+入力様式!Q23</f>
        <v>0</v>
      </c>
      <c r="B13" s="20"/>
      <c r="C13" s="17">
        <f>入力様式!R23</f>
        <v>0</v>
      </c>
    </row>
    <row r="14" spans="1:3" ht="18" customHeight="1" x14ac:dyDescent="0.15">
      <c r="A14" s="18">
        <f>+入力様式!Q24</f>
        <v>0</v>
      </c>
      <c r="B14" s="20"/>
      <c r="C14" s="17">
        <f>入力様式!R24</f>
        <v>0</v>
      </c>
    </row>
    <row r="15" spans="1:3" ht="18" customHeight="1" x14ac:dyDescent="0.15">
      <c r="A15" s="18">
        <f>+入力様式!Q25</f>
        <v>0</v>
      </c>
      <c r="B15" s="20"/>
      <c r="C15" s="17">
        <f>入力様式!R25</f>
        <v>0</v>
      </c>
    </row>
    <row r="16" spans="1:3" ht="18" customHeight="1" x14ac:dyDescent="0.15">
      <c r="A16" s="18">
        <f>+入力様式!Q26</f>
        <v>0</v>
      </c>
      <c r="B16" s="20"/>
      <c r="C16" s="17">
        <f>入力様式!R26</f>
        <v>0</v>
      </c>
    </row>
    <row r="17" spans="1:3" ht="18" customHeight="1" x14ac:dyDescent="0.15">
      <c r="A17" s="18">
        <f>+入力様式!Q27</f>
        <v>0</v>
      </c>
      <c r="B17" s="20"/>
      <c r="C17" s="17">
        <f>入力様式!R27</f>
        <v>0</v>
      </c>
    </row>
    <row r="18" spans="1:3" ht="18" customHeight="1" x14ac:dyDescent="0.15">
      <c r="A18" s="18">
        <f>+入力様式!Q28</f>
        <v>0</v>
      </c>
      <c r="B18" s="20"/>
      <c r="C18" s="17">
        <f>入力様式!R28</f>
        <v>0</v>
      </c>
    </row>
    <row r="19" spans="1:3" ht="18" customHeight="1" x14ac:dyDescent="0.15">
      <c r="A19" s="18">
        <f>+入力様式!Q29</f>
        <v>0</v>
      </c>
      <c r="B19" s="20"/>
      <c r="C19" s="17">
        <f>入力様式!R29</f>
        <v>0</v>
      </c>
    </row>
    <row r="20" spans="1:3" ht="18" customHeight="1" x14ac:dyDescent="0.15">
      <c r="A20" s="18">
        <f>+入力様式!Q30</f>
        <v>0</v>
      </c>
      <c r="B20" s="20"/>
      <c r="C20" s="17">
        <f>入力様式!R30</f>
        <v>0</v>
      </c>
    </row>
    <row r="21" spans="1:3" ht="18" customHeight="1" x14ac:dyDescent="0.15">
      <c r="A21" s="18">
        <f>+入力様式!Q31</f>
        <v>0</v>
      </c>
      <c r="B21" s="20"/>
      <c r="C21" s="17">
        <f>入力様式!R31</f>
        <v>0</v>
      </c>
    </row>
    <row r="22" spans="1:3" ht="18" customHeight="1" x14ac:dyDescent="0.15">
      <c r="A22" s="18">
        <f>+入力様式!Q32</f>
        <v>0</v>
      </c>
      <c r="B22" s="20"/>
      <c r="C22" s="17">
        <f>入力様式!R32</f>
        <v>0</v>
      </c>
    </row>
    <row r="23" spans="1:3" ht="18" customHeight="1" x14ac:dyDescent="0.15">
      <c r="A23" s="18">
        <f>+入力様式!Q33</f>
        <v>0</v>
      </c>
      <c r="B23" s="20"/>
      <c r="C23" s="17">
        <f>入力様式!R33</f>
        <v>0</v>
      </c>
    </row>
    <row r="24" spans="1:3" ht="18" customHeight="1" x14ac:dyDescent="0.15">
      <c r="A24" s="18">
        <f>+入力様式!Q34</f>
        <v>0</v>
      </c>
      <c r="B24" s="20"/>
      <c r="C24" s="17">
        <f>入力様式!R34</f>
        <v>0</v>
      </c>
    </row>
    <row r="25" spans="1:3" ht="18" customHeight="1" x14ac:dyDescent="0.15">
      <c r="A25" s="18">
        <f>+入力様式!Q35</f>
        <v>0</v>
      </c>
      <c r="B25" s="20"/>
      <c r="C25" s="17">
        <f>入力様式!R35</f>
        <v>0</v>
      </c>
    </row>
    <row r="26" spans="1:3" ht="18" customHeight="1" x14ac:dyDescent="0.15">
      <c r="A26" s="18">
        <f>+入力様式!Q36</f>
        <v>0</v>
      </c>
      <c r="B26" s="20"/>
      <c r="C26" s="17">
        <f>入力様式!R36</f>
        <v>0</v>
      </c>
    </row>
    <row r="27" spans="1:3" ht="18" customHeight="1" x14ac:dyDescent="0.15">
      <c r="A27" s="18">
        <f>+入力様式!Q37</f>
        <v>0</v>
      </c>
      <c r="B27" s="20"/>
      <c r="C27" s="17">
        <f>入力様式!R37</f>
        <v>0</v>
      </c>
    </row>
    <row r="28" spans="1:3" ht="18" customHeight="1" x14ac:dyDescent="0.15">
      <c r="A28" s="18">
        <f>+入力様式!Q38</f>
        <v>0</v>
      </c>
      <c r="B28" s="20"/>
      <c r="C28" s="17">
        <f>入力様式!R38</f>
        <v>0</v>
      </c>
    </row>
    <row r="29" spans="1:3" ht="18" customHeight="1" x14ac:dyDescent="0.15">
      <c r="A29" s="18">
        <f>+入力様式!Q39</f>
        <v>0</v>
      </c>
      <c r="B29" s="20"/>
      <c r="C29" s="17">
        <f>入力様式!R39</f>
        <v>0</v>
      </c>
    </row>
    <row r="30" spans="1:3" ht="18" customHeight="1" x14ac:dyDescent="0.15">
      <c r="A30" s="18">
        <f>+入力様式!Q40</f>
        <v>0</v>
      </c>
      <c r="B30" s="20"/>
      <c r="C30" s="17">
        <f>入力様式!R40</f>
        <v>0</v>
      </c>
    </row>
    <row r="31" spans="1:3" ht="18" customHeight="1" x14ac:dyDescent="0.15">
      <c r="A31" s="18">
        <f>+入力様式!Q41</f>
        <v>0</v>
      </c>
      <c r="B31" s="20"/>
      <c r="C31" s="17">
        <f>入力様式!R41</f>
        <v>0</v>
      </c>
    </row>
    <row r="32" spans="1:3" ht="18" customHeight="1" x14ac:dyDescent="0.15">
      <c r="A32" s="18">
        <f>+入力様式!Q42</f>
        <v>0</v>
      </c>
      <c r="B32" s="20"/>
      <c r="C32" s="17">
        <f>入力様式!R42</f>
        <v>0</v>
      </c>
    </row>
    <row r="33" spans="1:3" ht="18" customHeight="1" x14ac:dyDescent="0.15">
      <c r="A33" s="18">
        <f>+入力様式!Q43</f>
        <v>0</v>
      </c>
      <c r="B33" s="20"/>
      <c r="C33" s="17">
        <f>入力様式!R43</f>
        <v>0</v>
      </c>
    </row>
    <row r="34" spans="1:3" ht="18" customHeight="1" x14ac:dyDescent="0.15">
      <c r="A34" s="18">
        <f>+入力様式!Q44</f>
        <v>0</v>
      </c>
      <c r="B34" s="20"/>
      <c r="C34" s="17">
        <f>入力様式!R44</f>
        <v>0</v>
      </c>
    </row>
    <row r="35" spans="1:3" ht="18" customHeight="1" x14ac:dyDescent="0.15">
      <c r="A35" s="18">
        <f>+入力様式!Q45</f>
        <v>0</v>
      </c>
      <c r="B35" s="20"/>
      <c r="C35" s="17">
        <f>入力様式!R45</f>
        <v>0</v>
      </c>
    </row>
    <row r="36" spans="1:3" ht="18" customHeight="1" x14ac:dyDescent="0.15">
      <c r="A36" s="18">
        <f>+入力様式!Q46</f>
        <v>0</v>
      </c>
      <c r="B36" s="20"/>
      <c r="C36" s="17">
        <f>入力様式!R46</f>
        <v>0</v>
      </c>
    </row>
    <row r="37" spans="1:3" ht="18" customHeight="1" x14ac:dyDescent="0.15">
      <c r="A37" s="18">
        <f>+入力様式!Q47</f>
        <v>0</v>
      </c>
      <c r="B37" s="20"/>
      <c r="C37" s="17">
        <f>入力様式!R47</f>
        <v>0</v>
      </c>
    </row>
    <row r="38" spans="1:3" ht="18" customHeight="1" x14ac:dyDescent="0.15">
      <c r="A38" s="18">
        <f>+入力様式!Q48</f>
        <v>0</v>
      </c>
      <c r="B38" s="20"/>
      <c r="C38" s="17">
        <f>入力様式!R48</f>
        <v>0</v>
      </c>
    </row>
    <row r="39" spans="1:3" ht="18" customHeight="1" x14ac:dyDescent="0.15">
      <c r="A39" s="18">
        <f>+入力様式!Q49</f>
        <v>0</v>
      </c>
      <c r="B39" s="20"/>
      <c r="C39" s="17">
        <f>入力様式!R49</f>
        <v>0</v>
      </c>
    </row>
    <row r="40" spans="1:3" ht="18" customHeight="1" x14ac:dyDescent="0.15">
      <c r="A40" s="18">
        <f>+入力様式!Q50</f>
        <v>0</v>
      </c>
      <c r="B40" s="20"/>
      <c r="C40" s="17">
        <f>入力様式!R50</f>
        <v>0</v>
      </c>
    </row>
    <row r="41" spans="1:3" ht="18" customHeight="1" x14ac:dyDescent="0.15">
      <c r="A41" s="18">
        <f>+入力様式!Q51</f>
        <v>0</v>
      </c>
      <c r="B41" s="20"/>
      <c r="C41" s="17">
        <f>入力様式!R51</f>
        <v>0</v>
      </c>
    </row>
    <row r="42" spans="1:3" ht="18" customHeight="1" x14ac:dyDescent="0.15">
      <c r="A42" s="18">
        <f>+入力様式!Q52</f>
        <v>0</v>
      </c>
      <c r="B42" s="20"/>
      <c r="C42" s="17">
        <f>入力様式!R52</f>
        <v>0</v>
      </c>
    </row>
    <row r="43" spans="1:3" ht="18" customHeight="1" x14ac:dyDescent="0.15">
      <c r="A43" s="18">
        <f>+入力様式!Q53</f>
        <v>0</v>
      </c>
      <c r="B43" s="20"/>
      <c r="C43" s="17">
        <f>入力様式!R53</f>
        <v>0</v>
      </c>
    </row>
    <row r="44" spans="1:3" ht="18" customHeight="1" x14ac:dyDescent="0.15">
      <c r="A44" s="18">
        <f>+入力様式!Q54</f>
        <v>0</v>
      </c>
      <c r="B44" s="20"/>
      <c r="C44" s="17">
        <f>入力様式!R54</f>
        <v>0</v>
      </c>
    </row>
    <row r="45" spans="1:3" ht="18" customHeight="1" x14ac:dyDescent="0.15">
      <c r="A45" s="18">
        <f>+入力様式!Q55</f>
        <v>0</v>
      </c>
      <c r="B45" s="20"/>
      <c r="C45" s="17">
        <f>入力様式!R55</f>
        <v>0</v>
      </c>
    </row>
    <row r="46" spans="1:3" ht="18" customHeight="1" x14ac:dyDescent="0.15">
      <c r="A46" s="18">
        <f>+入力様式!Q56</f>
        <v>0</v>
      </c>
      <c r="B46" s="20"/>
      <c r="C46" s="17">
        <f>入力様式!R56</f>
        <v>0</v>
      </c>
    </row>
    <row r="47" spans="1:3" ht="18" customHeight="1" x14ac:dyDescent="0.15">
      <c r="A47" s="18">
        <f>+入力様式!Q57</f>
        <v>0</v>
      </c>
      <c r="B47" s="20"/>
      <c r="C47" s="17">
        <f>入力様式!R57</f>
        <v>0</v>
      </c>
    </row>
    <row r="48" spans="1:3" ht="18" customHeight="1" x14ac:dyDescent="0.15">
      <c r="A48" s="18">
        <f>+入力様式!Q58</f>
        <v>0</v>
      </c>
      <c r="B48" s="20"/>
      <c r="C48" s="17">
        <f>入力様式!R58</f>
        <v>0</v>
      </c>
    </row>
    <row r="49" spans="1:3" ht="18" customHeight="1" x14ac:dyDescent="0.15">
      <c r="A49" s="18">
        <f>+入力様式!Q59</f>
        <v>0</v>
      </c>
      <c r="B49" s="20"/>
      <c r="C49" s="17">
        <f>入力様式!R59</f>
        <v>0</v>
      </c>
    </row>
    <row r="50" spans="1:3" ht="18" customHeight="1" x14ac:dyDescent="0.15">
      <c r="A50" s="18">
        <f>+入力様式!Q60</f>
        <v>0</v>
      </c>
      <c r="B50" s="20"/>
      <c r="C50" s="17">
        <f>入力様式!R60</f>
        <v>0</v>
      </c>
    </row>
    <row r="51" spans="1:3" ht="18" customHeight="1" x14ac:dyDescent="0.15">
      <c r="A51" s="18">
        <f>+入力様式!Q61</f>
        <v>0</v>
      </c>
      <c r="B51" s="20"/>
      <c r="C51" s="17">
        <f>入力様式!R61</f>
        <v>0</v>
      </c>
    </row>
    <row r="52" spans="1:3" ht="18" customHeight="1" x14ac:dyDescent="0.15">
      <c r="A52" s="18">
        <f>+入力様式!Q62</f>
        <v>0</v>
      </c>
      <c r="B52" s="20"/>
      <c r="C52" s="17">
        <f>入力様式!R62</f>
        <v>0</v>
      </c>
    </row>
    <row r="53" spans="1:3" ht="18" customHeight="1" x14ac:dyDescent="0.15">
      <c r="A53" s="18">
        <f>+入力様式!Q63</f>
        <v>0</v>
      </c>
      <c r="B53" s="20"/>
      <c r="C53" s="17">
        <f>入力様式!R63</f>
        <v>0</v>
      </c>
    </row>
    <row r="54" spans="1:3" ht="18" customHeight="1" x14ac:dyDescent="0.15">
      <c r="A54" s="18">
        <f>+入力様式!Q64</f>
        <v>0</v>
      </c>
      <c r="B54" s="20"/>
      <c r="C54" s="17">
        <f>入力様式!R64</f>
        <v>0</v>
      </c>
    </row>
    <row r="55" spans="1:3" ht="18" customHeight="1" x14ac:dyDescent="0.15">
      <c r="A55" s="18">
        <f>+入力様式!Q65</f>
        <v>0</v>
      </c>
      <c r="B55" s="20"/>
      <c r="C55" s="17">
        <f>入力様式!R65</f>
        <v>0</v>
      </c>
    </row>
    <row r="56" spans="1:3" ht="18" customHeight="1" x14ac:dyDescent="0.15">
      <c r="A56" s="18">
        <f>+入力様式!Q66</f>
        <v>0</v>
      </c>
      <c r="B56" s="20"/>
      <c r="C56" s="17">
        <f>入力様式!R66</f>
        <v>0</v>
      </c>
    </row>
    <row r="57" spans="1:3" ht="18" customHeight="1" x14ac:dyDescent="0.15">
      <c r="A57" s="18">
        <f>+入力様式!Q67</f>
        <v>0</v>
      </c>
      <c r="B57" s="20"/>
      <c r="C57" s="17">
        <f>入力様式!R67</f>
        <v>0</v>
      </c>
    </row>
    <row r="58" spans="1:3" ht="18" customHeight="1" x14ac:dyDescent="0.15">
      <c r="A58" s="18">
        <f>+入力様式!Q68</f>
        <v>0</v>
      </c>
      <c r="B58" s="20"/>
      <c r="C58" s="17">
        <f>入力様式!R68</f>
        <v>0</v>
      </c>
    </row>
    <row r="59" spans="1:3" ht="18" customHeight="1" x14ac:dyDescent="0.15">
      <c r="A59" s="18">
        <f>+入力様式!Q69</f>
        <v>0</v>
      </c>
      <c r="B59" s="20"/>
      <c r="C59" s="17">
        <f>入力様式!R69</f>
        <v>0</v>
      </c>
    </row>
    <row r="60" spans="1:3" ht="18" customHeight="1" x14ac:dyDescent="0.15">
      <c r="A60" s="18">
        <f>+入力様式!Q70</f>
        <v>0</v>
      </c>
      <c r="B60" s="20"/>
      <c r="C60" s="17">
        <f>入力様式!R70</f>
        <v>0</v>
      </c>
    </row>
    <row r="61" spans="1:3" ht="18" customHeight="1" x14ac:dyDescent="0.15">
      <c r="A61" s="18">
        <f>+入力様式!Q71</f>
        <v>0</v>
      </c>
      <c r="B61" s="20"/>
      <c r="C61" s="17">
        <f>入力様式!R71</f>
        <v>0</v>
      </c>
    </row>
    <row r="62" spans="1:3" ht="18" customHeight="1" x14ac:dyDescent="0.15">
      <c r="A62" s="18">
        <f>+入力様式!Q72</f>
        <v>0</v>
      </c>
      <c r="B62" s="20"/>
      <c r="C62" s="17">
        <f>入力様式!R72</f>
        <v>0</v>
      </c>
    </row>
    <row r="63" spans="1:3" ht="18" customHeight="1" x14ac:dyDescent="0.15">
      <c r="A63" s="18">
        <f>+入力様式!Q73</f>
        <v>0</v>
      </c>
      <c r="B63" s="20"/>
      <c r="C63" s="17">
        <f>入力様式!R73</f>
        <v>0</v>
      </c>
    </row>
    <row r="64" spans="1:3" ht="18" customHeight="1" x14ac:dyDescent="0.15">
      <c r="A64" s="18">
        <f>+入力様式!Q74</f>
        <v>0</v>
      </c>
      <c r="B64" s="20"/>
      <c r="C64" s="17">
        <f>入力様式!R74</f>
        <v>0</v>
      </c>
    </row>
    <row r="65" spans="1:3" ht="18" customHeight="1" x14ac:dyDescent="0.15">
      <c r="A65" s="18">
        <f>+入力様式!Q75</f>
        <v>0</v>
      </c>
      <c r="B65" s="20"/>
      <c r="C65" s="17">
        <f>入力様式!R75</f>
        <v>0</v>
      </c>
    </row>
    <row r="66" spans="1:3" ht="18" customHeight="1" x14ac:dyDescent="0.15">
      <c r="A66" s="18">
        <f>+入力様式!Q76</f>
        <v>0</v>
      </c>
      <c r="B66" s="20"/>
      <c r="C66" s="17">
        <f>入力様式!R76</f>
        <v>0</v>
      </c>
    </row>
    <row r="67" spans="1:3" ht="18" customHeight="1" x14ac:dyDescent="0.15">
      <c r="A67" s="18">
        <f>+入力様式!Q77</f>
        <v>0</v>
      </c>
      <c r="B67" s="20"/>
      <c r="C67" s="17">
        <f>入力様式!R77</f>
        <v>0</v>
      </c>
    </row>
    <row r="68" spans="1:3" ht="18" customHeight="1" x14ac:dyDescent="0.15">
      <c r="A68" s="18">
        <f>+入力様式!Q78</f>
        <v>0</v>
      </c>
      <c r="B68" s="20"/>
      <c r="C68" s="17">
        <f>入力様式!R78</f>
        <v>0</v>
      </c>
    </row>
    <row r="69" spans="1:3" ht="18" customHeight="1" x14ac:dyDescent="0.15">
      <c r="A69" s="18">
        <f>+入力様式!Q79</f>
        <v>0</v>
      </c>
      <c r="B69" s="20"/>
      <c r="C69" s="17">
        <f>入力様式!R79</f>
        <v>0</v>
      </c>
    </row>
    <row r="70" spans="1:3" ht="18" customHeight="1" x14ac:dyDescent="0.15">
      <c r="A70" s="18">
        <f>+入力様式!Q80</f>
        <v>0</v>
      </c>
      <c r="B70" s="20"/>
      <c r="C70" s="17">
        <f>入力様式!R80</f>
        <v>0</v>
      </c>
    </row>
    <row r="71" spans="1:3" ht="18" customHeight="1" x14ac:dyDescent="0.15">
      <c r="A71" s="18">
        <f>+入力様式!Q81</f>
        <v>0</v>
      </c>
      <c r="B71" s="20"/>
      <c r="C71" s="17">
        <f>入力様式!R81</f>
        <v>0</v>
      </c>
    </row>
    <row r="72" spans="1:3" ht="18" customHeight="1" x14ac:dyDescent="0.15">
      <c r="A72" s="18">
        <f>+入力様式!Q82</f>
        <v>0</v>
      </c>
      <c r="B72" s="20"/>
      <c r="C72" s="17">
        <f>入力様式!R82</f>
        <v>0</v>
      </c>
    </row>
    <row r="73" spans="1:3" ht="18" customHeight="1" x14ac:dyDescent="0.15">
      <c r="A73" s="18">
        <f>+入力様式!Q83</f>
        <v>0</v>
      </c>
      <c r="B73" s="20"/>
      <c r="C73" s="17">
        <f>入力様式!R83</f>
        <v>0</v>
      </c>
    </row>
    <row r="74" spans="1:3" ht="18" customHeight="1" x14ac:dyDescent="0.15">
      <c r="A74" s="18">
        <f>+入力様式!Q84</f>
        <v>0</v>
      </c>
      <c r="B74" s="20"/>
      <c r="C74" s="17">
        <f>入力様式!R84</f>
        <v>0</v>
      </c>
    </row>
    <row r="75" spans="1:3" ht="18" customHeight="1" x14ac:dyDescent="0.15">
      <c r="A75" s="18">
        <f>+入力様式!Q85</f>
        <v>0</v>
      </c>
      <c r="B75" s="20"/>
      <c r="C75" s="17">
        <f>入力様式!R85</f>
        <v>0</v>
      </c>
    </row>
    <row r="76" spans="1:3" ht="18" customHeight="1" x14ac:dyDescent="0.15">
      <c r="A76" s="18">
        <f>+入力様式!Q86</f>
        <v>0</v>
      </c>
      <c r="B76" s="20"/>
      <c r="C76" s="17">
        <f>入力様式!R86</f>
        <v>0</v>
      </c>
    </row>
    <row r="77" spans="1:3" ht="18" customHeight="1" x14ac:dyDescent="0.15">
      <c r="A77" s="18">
        <f>+入力様式!Q87</f>
        <v>0</v>
      </c>
      <c r="B77" s="20"/>
      <c r="C77" s="17">
        <f>入力様式!R87</f>
        <v>0</v>
      </c>
    </row>
    <row r="78" spans="1:3" ht="18" customHeight="1" x14ac:dyDescent="0.15">
      <c r="A78" s="18">
        <f>+入力様式!Q88</f>
        <v>0</v>
      </c>
      <c r="B78" s="20"/>
      <c r="C78" s="17">
        <f>入力様式!R88</f>
        <v>0</v>
      </c>
    </row>
    <row r="79" spans="1:3" ht="18" customHeight="1" x14ac:dyDescent="0.15">
      <c r="A79" s="18">
        <f>+入力様式!Q89</f>
        <v>0</v>
      </c>
      <c r="B79" s="20"/>
      <c r="C79" s="17">
        <f>入力様式!R89</f>
        <v>0</v>
      </c>
    </row>
    <row r="80" spans="1:3" ht="18" customHeight="1" x14ac:dyDescent="0.15">
      <c r="A80" s="18">
        <f>+入力様式!Q90</f>
        <v>0</v>
      </c>
      <c r="B80" s="20"/>
      <c r="C80" s="17">
        <f>入力様式!R90</f>
        <v>0</v>
      </c>
    </row>
    <row r="81" spans="1:3" ht="18" customHeight="1" x14ac:dyDescent="0.15">
      <c r="A81" s="18">
        <f>+入力様式!Q91</f>
        <v>0</v>
      </c>
      <c r="B81" s="20"/>
      <c r="C81" s="17">
        <f>入力様式!R91</f>
        <v>0</v>
      </c>
    </row>
    <row r="82" spans="1:3" ht="18" customHeight="1" x14ac:dyDescent="0.15">
      <c r="A82" s="18">
        <f>+入力様式!Q92</f>
        <v>0</v>
      </c>
      <c r="B82" s="20"/>
      <c r="C82" s="17">
        <f>入力様式!R92</f>
        <v>0</v>
      </c>
    </row>
    <row r="83" spans="1:3" ht="18" customHeight="1" x14ac:dyDescent="0.15">
      <c r="A83" s="18">
        <f>+入力様式!Q93</f>
        <v>0</v>
      </c>
      <c r="B83" s="20"/>
      <c r="C83" s="17">
        <f>入力様式!R93</f>
        <v>0</v>
      </c>
    </row>
    <row r="84" spans="1:3" ht="18" customHeight="1" x14ac:dyDescent="0.15">
      <c r="A84" s="18">
        <f>+入力様式!Q94</f>
        <v>0</v>
      </c>
      <c r="B84" s="20"/>
      <c r="C84" s="17">
        <f>入力様式!R94</f>
        <v>0</v>
      </c>
    </row>
    <row r="85" spans="1:3" ht="18" customHeight="1" x14ac:dyDescent="0.15">
      <c r="A85" s="18">
        <f>+入力様式!Q95</f>
        <v>0</v>
      </c>
      <c r="B85" s="20"/>
      <c r="C85" s="17">
        <f>入力様式!R95</f>
        <v>0</v>
      </c>
    </row>
    <row r="86" spans="1:3" ht="18" customHeight="1" x14ac:dyDescent="0.15">
      <c r="A86" s="18">
        <f>+入力様式!Q96</f>
        <v>0</v>
      </c>
      <c r="B86" s="20"/>
      <c r="C86" s="17">
        <f>入力様式!R96</f>
        <v>0</v>
      </c>
    </row>
    <row r="87" spans="1:3" ht="18" customHeight="1" x14ac:dyDescent="0.15">
      <c r="A87" s="18">
        <f>+入力様式!Q97</f>
        <v>0</v>
      </c>
      <c r="B87" s="20"/>
      <c r="C87" s="17">
        <f>入力様式!R97</f>
        <v>0</v>
      </c>
    </row>
    <row r="88" spans="1:3" ht="18" customHeight="1" x14ac:dyDescent="0.15">
      <c r="A88" s="18">
        <f>+入力様式!Q98</f>
        <v>0</v>
      </c>
      <c r="B88" s="20"/>
      <c r="C88" s="17">
        <f>入力様式!R98</f>
        <v>0</v>
      </c>
    </row>
    <row r="89" spans="1:3" ht="18" customHeight="1" x14ac:dyDescent="0.15">
      <c r="A89" s="18">
        <f>+入力様式!Q99</f>
        <v>0</v>
      </c>
      <c r="B89" s="20"/>
      <c r="C89" s="17">
        <f>入力様式!R99</f>
        <v>0</v>
      </c>
    </row>
    <row r="90" spans="1:3" ht="18" customHeight="1" x14ac:dyDescent="0.15">
      <c r="A90" s="18">
        <f>+入力様式!Q100</f>
        <v>0</v>
      </c>
      <c r="B90" s="20"/>
      <c r="C90" s="17">
        <f>入力様式!R100</f>
        <v>0</v>
      </c>
    </row>
    <row r="91" spans="1:3" ht="18" customHeight="1" x14ac:dyDescent="0.15">
      <c r="A91" s="18">
        <f>+入力様式!Q101</f>
        <v>0</v>
      </c>
      <c r="B91" s="20"/>
      <c r="C91" s="17">
        <f>入力様式!R101</f>
        <v>0</v>
      </c>
    </row>
    <row r="92" spans="1:3" ht="18" customHeight="1" x14ac:dyDescent="0.15">
      <c r="A92" s="18">
        <f>+入力様式!Q102</f>
        <v>0</v>
      </c>
      <c r="B92" s="20"/>
      <c r="C92" s="17">
        <f>入力様式!R102</f>
        <v>0</v>
      </c>
    </row>
    <row r="93" spans="1:3" ht="18" customHeight="1" x14ac:dyDescent="0.15">
      <c r="A93" s="18">
        <f>+入力様式!Q103</f>
        <v>0</v>
      </c>
      <c r="B93" s="20"/>
      <c r="C93" s="17">
        <f>入力様式!R103</f>
        <v>0</v>
      </c>
    </row>
    <row r="94" spans="1:3" ht="18" customHeight="1" x14ac:dyDescent="0.15">
      <c r="A94" s="18">
        <f>+入力様式!Q104</f>
        <v>0</v>
      </c>
      <c r="B94" s="20"/>
      <c r="C94" s="17">
        <f>入力様式!R104</f>
        <v>0</v>
      </c>
    </row>
    <row r="95" spans="1:3" ht="18" customHeight="1" x14ac:dyDescent="0.15">
      <c r="A95" s="18">
        <f>+入力様式!Q105</f>
        <v>0</v>
      </c>
      <c r="B95" s="20"/>
      <c r="C95" s="17">
        <f>入力様式!R105</f>
        <v>0</v>
      </c>
    </row>
    <row r="96" spans="1:3" ht="18" customHeight="1" x14ac:dyDescent="0.15">
      <c r="A96" s="18">
        <f>+入力様式!Q106</f>
        <v>0</v>
      </c>
      <c r="B96" s="20"/>
      <c r="C96" s="17">
        <f>入力様式!R106</f>
        <v>0</v>
      </c>
    </row>
    <row r="97" spans="1:3" ht="18" customHeight="1" x14ac:dyDescent="0.15">
      <c r="A97" s="18">
        <f>+入力様式!Q107</f>
        <v>0</v>
      </c>
      <c r="B97" s="20"/>
      <c r="C97" s="17">
        <f>入力様式!R107</f>
        <v>0</v>
      </c>
    </row>
    <row r="98" spans="1:3" ht="18" customHeight="1" x14ac:dyDescent="0.15">
      <c r="A98" s="18">
        <f>+入力様式!Q108</f>
        <v>0</v>
      </c>
      <c r="B98" s="20"/>
      <c r="C98" s="17">
        <f>入力様式!R108</f>
        <v>0</v>
      </c>
    </row>
    <row r="99" spans="1:3" ht="18" customHeight="1" x14ac:dyDescent="0.15">
      <c r="A99" s="18">
        <f>+入力様式!Q109</f>
        <v>0</v>
      </c>
      <c r="B99" s="20"/>
      <c r="C99" s="17">
        <f>入力様式!R109</f>
        <v>0</v>
      </c>
    </row>
    <row r="100" spans="1:3" ht="18" customHeight="1" x14ac:dyDescent="0.15">
      <c r="A100" s="18">
        <f>+入力様式!Q110</f>
        <v>0</v>
      </c>
      <c r="B100" s="20"/>
      <c r="C100" s="17">
        <f>入力様式!R110</f>
        <v>0</v>
      </c>
    </row>
    <row r="101" spans="1:3" ht="18" customHeight="1" x14ac:dyDescent="0.15">
      <c r="A101" s="18">
        <f>+入力様式!Q111</f>
        <v>0</v>
      </c>
      <c r="B101" s="20"/>
      <c r="C101" s="17">
        <f>入力様式!R111</f>
        <v>0</v>
      </c>
    </row>
    <row r="102" spans="1:3" ht="20.100000000000001" customHeight="1" x14ac:dyDescent="0.15"/>
  </sheetData>
  <phoneticPr fontId="1"/>
  <conditionalFormatting sqref="A2:C101">
    <cfRule type="expression" dxfId="1" priority="1">
      <formula>$A2=1</formula>
    </cfRule>
  </conditionalFormatting>
  <printOptions horizontalCentered="1"/>
  <pageMargins left="0.59055118110236227" right="0.39370078740157483" top="0.39370078740157483" bottom="0.39370078740157483" header="0.31496062992125984" footer="0.31496062992125984"/>
  <pageSetup paperSize="9" scale="88"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2"/>
  <sheetViews>
    <sheetView showGridLines="0" showZeros="0" workbookViewId="0">
      <pane ySplit="1" topLeftCell="A2" activePane="bottomLeft" state="frozen"/>
      <selection pane="bottomLeft" activeCell="B2" sqref="B2"/>
    </sheetView>
  </sheetViews>
  <sheetFormatPr defaultRowHeight="13.5" x14ac:dyDescent="0.15"/>
  <cols>
    <col min="1" max="2" width="4.625" style="7" customWidth="1"/>
    <col min="3" max="3" width="96.5" style="3" customWidth="1"/>
    <col min="4" max="16384" width="9" style="3"/>
  </cols>
  <sheetData>
    <row r="1" spans="1:3" ht="18" customHeight="1" thickTop="1" x14ac:dyDescent="0.15">
      <c r="A1" s="21" t="s">
        <v>20</v>
      </c>
      <c r="B1" s="22" t="s">
        <v>23</v>
      </c>
      <c r="C1" s="41" t="s">
        <v>38</v>
      </c>
    </row>
    <row r="2" spans="1:3" ht="18" customHeight="1" x14ac:dyDescent="0.15">
      <c r="A2" s="18">
        <f>入力様式!Z12</f>
        <v>1</v>
      </c>
      <c r="B2" s="20"/>
      <c r="C2" s="17" t="str">
        <f>入力様式!AA12</f>
        <v>橋をつくるためにはたくさんの苦労があるから，いつも感謝して通りたいと思った。</v>
      </c>
    </row>
    <row r="3" spans="1:3" ht="18" customHeight="1" x14ac:dyDescent="0.15">
      <c r="A3" s="18">
        <f>入力様式!Z13</f>
        <v>4</v>
      </c>
      <c r="B3" s="20"/>
      <c r="C3" s="17">
        <f>入力様式!AA13</f>
        <v>0</v>
      </c>
    </row>
    <row r="4" spans="1:3" ht="18" customHeight="1" x14ac:dyDescent="0.15">
      <c r="A4" s="18">
        <f>入力様式!Z14</f>
        <v>2</v>
      </c>
      <c r="B4" s="20"/>
      <c r="C4" s="17">
        <f>入力様式!AA14</f>
        <v>0</v>
      </c>
    </row>
    <row r="5" spans="1:3" ht="18" customHeight="1" x14ac:dyDescent="0.15">
      <c r="A5" s="18">
        <f>入力様式!Z15</f>
        <v>4</v>
      </c>
      <c r="B5" s="20"/>
      <c r="C5" s="17">
        <f>入力様式!AA15</f>
        <v>0</v>
      </c>
    </row>
    <row r="6" spans="1:3" ht="18" customHeight="1" x14ac:dyDescent="0.15">
      <c r="A6" s="18">
        <f>入力様式!Z16</f>
        <v>2</v>
      </c>
      <c r="B6" s="20"/>
      <c r="C6" s="17">
        <f>入力様式!AA16</f>
        <v>0</v>
      </c>
    </row>
    <row r="7" spans="1:3" ht="18" customHeight="1" x14ac:dyDescent="0.15">
      <c r="A7" s="18">
        <f>入力様式!Z17</f>
        <v>4</v>
      </c>
      <c r="B7" s="20"/>
      <c r="C7" s="17">
        <f>入力様式!AA17</f>
        <v>0</v>
      </c>
    </row>
    <row r="8" spans="1:3" ht="18" customHeight="1" x14ac:dyDescent="0.15">
      <c r="A8" s="18">
        <f>入力様式!Z18</f>
        <v>4</v>
      </c>
      <c r="B8" s="20"/>
      <c r="C8" s="17">
        <f>入力様式!AA18</f>
        <v>0</v>
      </c>
    </row>
    <row r="9" spans="1:3" ht="18" customHeight="1" x14ac:dyDescent="0.15">
      <c r="A9" s="18">
        <f>入力様式!Z19</f>
        <v>3</v>
      </c>
      <c r="B9" s="20"/>
      <c r="C9" s="17">
        <f>入力様式!AA19</f>
        <v>0</v>
      </c>
    </row>
    <row r="10" spans="1:3" ht="18" customHeight="1" x14ac:dyDescent="0.15">
      <c r="A10" s="18">
        <f>入力様式!Z20</f>
        <v>2</v>
      </c>
      <c r="B10" s="20"/>
      <c r="C10" s="17">
        <f>入力様式!AA20</f>
        <v>0</v>
      </c>
    </row>
    <row r="11" spans="1:3" ht="18" customHeight="1" x14ac:dyDescent="0.15">
      <c r="A11" s="18">
        <f>入力様式!Z21</f>
        <v>1</v>
      </c>
      <c r="B11" s="20"/>
      <c r="C11" s="17" t="str">
        <f>入力様式!AA21</f>
        <v>橋のことをもっと調べたいと思った。仕組みを見てみたい。</v>
      </c>
    </row>
    <row r="12" spans="1:3" ht="18" customHeight="1" x14ac:dyDescent="0.15">
      <c r="A12" s="18">
        <f>入力様式!Z22</f>
        <v>0</v>
      </c>
      <c r="B12" s="20"/>
      <c r="C12" s="17">
        <f>入力様式!AA22</f>
        <v>0</v>
      </c>
    </row>
    <row r="13" spans="1:3" ht="18" customHeight="1" x14ac:dyDescent="0.15">
      <c r="A13" s="18">
        <f>入力様式!Z23</f>
        <v>0</v>
      </c>
      <c r="B13" s="20"/>
      <c r="C13" s="17">
        <f>入力様式!AA23</f>
        <v>0</v>
      </c>
    </row>
    <row r="14" spans="1:3" ht="18" customHeight="1" x14ac:dyDescent="0.15">
      <c r="A14" s="18">
        <f>入力様式!Z24</f>
        <v>0</v>
      </c>
      <c r="B14" s="20"/>
      <c r="C14" s="17">
        <f>入力様式!AA24</f>
        <v>0</v>
      </c>
    </row>
    <row r="15" spans="1:3" ht="18" customHeight="1" x14ac:dyDescent="0.15">
      <c r="A15" s="18">
        <f>入力様式!Z25</f>
        <v>0</v>
      </c>
      <c r="B15" s="20"/>
      <c r="C15" s="17">
        <f>入力様式!AA25</f>
        <v>0</v>
      </c>
    </row>
    <row r="16" spans="1:3" ht="18" customHeight="1" x14ac:dyDescent="0.15">
      <c r="A16" s="18">
        <f>入力様式!Z26</f>
        <v>0</v>
      </c>
      <c r="B16" s="20"/>
      <c r="C16" s="17">
        <f>入力様式!AA26</f>
        <v>0</v>
      </c>
    </row>
    <row r="17" spans="1:3" ht="18" customHeight="1" x14ac:dyDescent="0.15">
      <c r="A17" s="18">
        <f>入力様式!Z27</f>
        <v>0</v>
      </c>
      <c r="B17" s="20"/>
      <c r="C17" s="17">
        <f>入力様式!AA27</f>
        <v>0</v>
      </c>
    </row>
    <row r="18" spans="1:3" ht="18" customHeight="1" x14ac:dyDescent="0.15">
      <c r="A18" s="18">
        <f>入力様式!Z28</f>
        <v>0</v>
      </c>
      <c r="B18" s="20"/>
      <c r="C18" s="17">
        <f>入力様式!AA28</f>
        <v>0</v>
      </c>
    </row>
    <row r="19" spans="1:3" ht="18" customHeight="1" x14ac:dyDescent="0.15">
      <c r="A19" s="18">
        <f>入力様式!Z29</f>
        <v>0</v>
      </c>
      <c r="B19" s="20"/>
      <c r="C19" s="17">
        <f>入力様式!AA29</f>
        <v>0</v>
      </c>
    </row>
    <row r="20" spans="1:3" ht="18" customHeight="1" x14ac:dyDescent="0.15">
      <c r="A20" s="18">
        <f>入力様式!Z30</f>
        <v>0</v>
      </c>
      <c r="B20" s="20"/>
      <c r="C20" s="17">
        <f>入力様式!AA30</f>
        <v>0</v>
      </c>
    </row>
    <row r="21" spans="1:3" ht="18" customHeight="1" x14ac:dyDescent="0.15">
      <c r="A21" s="18">
        <f>入力様式!Z31</f>
        <v>0</v>
      </c>
      <c r="B21" s="20"/>
      <c r="C21" s="17">
        <f>入力様式!AA31</f>
        <v>0</v>
      </c>
    </row>
    <row r="22" spans="1:3" ht="18" customHeight="1" x14ac:dyDescent="0.15">
      <c r="A22" s="18">
        <f>入力様式!Z32</f>
        <v>0</v>
      </c>
      <c r="B22" s="20"/>
      <c r="C22" s="17">
        <f>入力様式!AA32</f>
        <v>0</v>
      </c>
    </row>
    <row r="23" spans="1:3" ht="18" customHeight="1" x14ac:dyDescent="0.15">
      <c r="A23" s="18">
        <f>入力様式!Z33</f>
        <v>0</v>
      </c>
      <c r="B23" s="20"/>
      <c r="C23" s="17">
        <f>入力様式!AA33</f>
        <v>0</v>
      </c>
    </row>
    <row r="24" spans="1:3" ht="18" customHeight="1" x14ac:dyDescent="0.15">
      <c r="A24" s="18">
        <f>入力様式!Z34</f>
        <v>0</v>
      </c>
      <c r="B24" s="20"/>
      <c r="C24" s="17">
        <f>入力様式!AA34</f>
        <v>0</v>
      </c>
    </row>
    <row r="25" spans="1:3" ht="18" customHeight="1" x14ac:dyDescent="0.15">
      <c r="A25" s="18">
        <f>入力様式!Z35</f>
        <v>0</v>
      </c>
      <c r="B25" s="20"/>
      <c r="C25" s="17">
        <f>入力様式!AA35</f>
        <v>0</v>
      </c>
    </row>
    <row r="26" spans="1:3" ht="18" customHeight="1" x14ac:dyDescent="0.15">
      <c r="A26" s="18">
        <f>入力様式!Z36</f>
        <v>0</v>
      </c>
      <c r="B26" s="20"/>
      <c r="C26" s="17">
        <f>入力様式!AA36</f>
        <v>0</v>
      </c>
    </row>
    <row r="27" spans="1:3" ht="18" customHeight="1" x14ac:dyDescent="0.15">
      <c r="A27" s="18">
        <f>入力様式!Z37</f>
        <v>0</v>
      </c>
      <c r="B27" s="20"/>
      <c r="C27" s="17">
        <f>入力様式!AA37</f>
        <v>0</v>
      </c>
    </row>
    <row r="28" spans="1:3" ht="18" customHeight="1" x14ac:dyDescent="0.15">
      <c r="A28" s="18">
        <f>入力様式!Z38</f>
        <v>0</v>
      </c>
      <c r="B28" s="20"/>
      <c r="C28" s="17">
        <f>入力様式!AA38</f>
        <v>0</v>
      </c>
    </row>
    <row r="29" spans="1:3" ht="18" customHeight="1" x14ac:dyDescent="0.15">
      <c r="A29" s="18">
        <f>入力様式!Z39</f>
        <v>0</v>
      </c>
      <c r="B29" s="20"/>
      <c r="C29" s="17">
        <f>入力様式!AA39</f>
        <v>0</v>
      </c>
    </row>
    <row r="30" spans="1:3" ht="18" customHeight="1" x14ac:dyDescent="0.15">
      <c r="A30" s="18">
        <f>入力様式!Z40</f>
        <v>0</v>
      </c>
      <c r="B30" s="20"/>
      <c r="C30" s="17">
        <f>入力様式!AA40</f>
        <v>0</v>
      </c>
    </row>
    <row r="31" spans="1:3" ht="18" customHeight="1" x14ac:dyDescent="0.15">
      <c r="A31" s="18">
        <f>入力様式!Z41</f>
        <v>0</v>
      </c>
      <c r="B31" s="20"/>
      <c r="C31" s="17">
        <f>入力様式!AA41</f>
        <v>0</v>
      </c>
    </row>
    <row r="32" spans="1:3" ht="18" customHeight="1" x14ac:dyDescent="0.15">
      <c r="A32" s="18">
        <f>入力様式!Z42</f>
        <v>0</v>
      </c>
      <c r="B32" s="20"/>
      <c r="C32" s="17">
        <f>入力様式!AA42</f>
        <v>0</v>
      </c>
    </row>
    <row r="33" spans="1:3" ht="18" customHeight="1" x14ac:dyDescent="0.15">
      <c r="A33" s="18">
        <f>入力様式!Z43</f>
        <v>0</v>
      </c>
      <c r="B33" s="20"/>
      <c r="C33" s="17">
        <f>入力様式!AA43</f>
        <v>0</v>
      </c>
    </row>
    <row r="34" spans="1:3" ht="18" customHeight="1" x14ac:dyDescent="0.15">
      <c r="A34" s="18">
        <f>入力様式!Z44</f>
        <v>0</v>
      </c>
      <c r="B34" s="20"/>
      <c r="C34" s="17">
        <f>入力様式!AA44</f>
        <v>0</v>
      </c>
    </row>
    <row r="35" spans="1:3" ht="18" customHeight="1" x14ac:dyDescent="0.15">
      <c r="A35" s="18">
        <f>入力様式!Z45</f>
        <v>0</v>
      </c>
      <c r="B35" s="20"/>
      <c r="C35" s="17">
        <f>入力様式!AA45</f>
        <v>0</v>
      </c>
    </row>
    <row r="36" spans="1:3" ht="18" customHeight="1" x14ac:dyDescent="0.15">
      <c r="A36" s="18">
        <f>入力様式!Z46</f>
        <v>0</v>
      </c>
      <c r="B36" s="20"/>
      <c r="C36" s="17">
        <f>入力様式!AA46</f>
        <v>0</v>
      </c>
    </row>
    <row r="37" spans="1:3" ht="18" customHeight="1" x14ac:dyDescent="0.15">
      <c r="A37" s="18">
        <f>入力様式!Z47</f>
        <v>0</v>
      </c>
      <c r="B37" s="20"/>
      <c r="C37" s="17">
        <f>入力様式!AA47</f>
        <v>0</v>
      </c>
    </row>
    <row r="38" spans="1:3" ht="18" customHeight="1" x14ac:dyDescent="0.15">
      <c r="A38" s="18">
        <f>入力様式!Z48</f>
        <v>0</v>
      </c>
      <c r="B38" s="20"/>
      <c r="C38" s="17">
        <f>入力様式!AA48</f>
        <v>0</v>
      </c>
    </row>
    <row r="39" spans="1:3" ht="18" customHeight="1" x14ac:dyDescent="0.15">
      <c r="A39" s="18">
        <f>入力様式!Z49</f>
        <v>0</v>
      </c>
      <c r="B39" s="20"/>
      <c r="C39" s="17">
        <f>入力様式!AA49</f>
        <v>0</v>
      </c>
    </row>
    <row r="40" spans="1:3" ht="18" customHeight="1" x14ac:dyDescent="0.15">
      <c r="A40" s="18">
        <f>入力様式!Z50</f>
        <v>0</v>
      </c>
      <c r="B40" s="20"/>
      <c r="C40" s="17">
        <f>入力様式!AA50</f>
        <v>0</v>
      </c>
    </row>
    <row r="41" spans="1:3" ht="18" customHeight="1" x14ac:dyDescent="0.15">
      <c r="A41" s="18">
        <f>入力様式!Z51</f>
        <v>0</v>
      </c>
      <c r="B41" s="20"/>
      <c r="C41" s="17">
        <f>入力様式!AA51</f>
        <v>0</v>
      </c>
    </row>
    <row r="42" spans="1:3" ht="18" customHeight="1" x14ac:dyDescent="0.15">
      <c r="A42" s="18">
        <f>入力様式!Z52</f>
        <v>0</v>
      </c>
      <c r="B42" s="20"/>
      <c r="C42" s="17">
        <f>入力様式!AA52</f>
        <v>0</v>
      </c>
    </row>
    <row r="43" spans="1:3" ht="18" customHeight="1" x14ac:dyDescent="0.15">
      <c r="A43" s="18">
        <f>入力様式!Z53</f>
        <v>0</v>
      </c>
      <c r="B43" s="20"/>
      <c r="C43" s="17">
        <f>入力様式!AA53</f>
        <v>0</v>
      </c>
    </row>
    <row r="44" spans="1:3" ht="18" customHeight="1" x14ac:dyDescent="0.15">
      <c r="A44" s="18">
        <f>入力様式!Z54</f>
        <v>0</v>
      </c>
      <c r="B44" s="20"/>
      <c r="C44" s="17">
        <f>入力様式!AA54</f>
        <v>0</v>
      </c>
    </row>
    <row r="45" spans="1:3" ht="18" customHeight="1" x14ac:dyDescent="0.15">
      <c r="A45" s="18">
        <f>入力様式!Z55</f>
        <v>0</v>
      </c>
      <c r="B45" s="20"/>
      <c r="C45" s="17">
        <f>入力様式!AA55</f>
        <v>0</v>
      </c>
    </row>
    <row r="46" spans="1:3" ht="18" customHeight="1" x14ac:dyDescent="0.15">
      <c r="A46" s="18">
        <f>入力様式!Z56</f>
        <v>0</v>
      </c>
      <c r="B46" s="20"/>
      <c r="C46" s="17">
        <f>入力様式!AA56</f>
        <v>0</v>
      </c>
    </row>
    <row r="47" spans="1:3" ht="18" customHeight="1" x14ac:dyDescent="0.15">
      <c r="A47" s="18">
        <f>入力様式!Z57</f>
        <v>0</v>
      </c>
      <c r="B47" s="20"/>
      <c r="C47" s="17">
        <f>入力様式!AA57</f>
        <v>0</v>
      </c>
    </row>
    <row r="48" spans="1:3" ht="18" customHeight="1" x14ac:dyDescent="0.15">
      <c r="A48" s="18">
        <f>入力様式!Z58</f>
        <v>0</v>
      </c>
      <c r="B48" s="20"/>
      <c r="C48" s="17">
        <f>入力様式!AA58</f>
        <v>0</v>
      </c>
    </row>
    <row r="49" spans="1:3" ht="18" customHeight="1" x14ac:dyDescent="0.15">
      <c r="A49" s="18">
        <f>入力様式!Z59</f>
        <v>0</v>
      </c>
      <c r="B49" s="20"/>
      <c r="C49" s="17">
        <f>入力様式!AA59</f>
        <v>0</v>
      </c>
    </row>
    <row r="50" spans="1:3" ht="18" customHeight="1" x14ac:dyDescent="0.15">
      <c r="A50" s="18">
        <f>入力様式!Z60</f>
        <v>0</v>
      </c>
      <c r="B50" s="20"/>
      <c r="C50" s="17">
        <f>入力様式!AA60</f>
        <v>0</v>
      </c>
    </row>
    <row r="51" spans="1:3" ht="18" customHeight="1" x14ac:dyDescent="0.15">
      <c r="A51" s="18">
        <f>入力様式!Z61</f>
        <v>0</v>
      </c>
      <c r="B51" s="20"/>
      <c r="C51" s="17">
        <f>入力様式!AA61</f>
        <v>0</v>
      </c>
    </row>
    <row r="52" spans="1:3" ht="18" customHeight="1" x14ac:dyDescent="0.15">
      <c r="A52" s="18">
        <f>入力様式!Z62</f>
        <v>0</v>
      </c>
      <c r="B52" s="20"/>
      <c r="C52" s="17">
        <f>入力様式!AA62</f>
        <v>0</v>
      </c>
    </row>
    <row r="53" spans="1:3" ht="18" customHeight="1" x14ac:dyDescent="0.15">
      <c r="A53" s="18">
        <f>入力様式!Z63</f>
        <v>0</v>
      </c>
      <c r="B53" s="20"/>
      <c r="C53" s="17">
        <f>入力様式!AA63</f>
        <v>0</v>
      </c>
    </row>
    <row r="54" spans="1:3" ht="18" customHeight="1" x14ac:dyDescent="0.15">
      <c r="A54" s="18">
        <f>入力様式!Z64</f>
        <v>0</v>
      </c>
      <c r="B54" s="20"/>
      <c r="C54" s="17">
        <f>入力様式!AA64</f>
        <v>0</v>
      </c>
    </row>
    <row r="55" spans="1:3" ht="18" customHeight="1" x14ac:dyDescent="0.15">
      <c r="A55" s="18">
        <f>入力様式!Z65</f>
        <v>0</v>
      </c>
      <c r="B55" s="20"/>
      <c r="C55" s="17">
        <f>入力様式!AA65</f>
        <v>0</v>
      </c>
    </row>
    <row r="56" spans="1:3" ht="18" customHeight="1" x14ac:dyDescent="0.15">
      <c r="A56" s="18">
        <f>入力様式!Z66</f>
        <v>0</v>
      </c>
      <c r="B56" s="20"/>
      <c r="C56" s="17">
        <f>入力様式!AA66</f>
        <v>0</v>
      </c>
    </row>
    <row r="57" spans="1:3" ht="18" customHeight="1" x14ac:dyDescent="0.15">
      <c r="A57" s="18">
        <f>入力様式!Z67</f>
        <v>0</v>
      </c>
      <c r="B57" s="20"/>
      <c r="C57" s="17">
        <f>入力様式!AA67</f>
        <v>0</v>
      </c>
    </row>
    <row r="58" spans="1:3" ht="18" customHeight="1" x14ac:dyDescent="0.15">
      <c r="A58" s="18">
        <f>入力様式!Z68</f>
        <v>0</v>
      </c>
      <c r="B58" s="20"/>
      <c r="C58" s="17">
        <f>入力様式!AA68</f>
        <v>0</v>
      </c>
    </row>
    <row r="59" spans="1:3" ht="18" customHeight="1" x14ac:dyDescent="0.15">
      <c r="A59" s="18">
        <f>入力様式!Z69</f>
        <v>0</v>
      </c>
      <c r="B59" s="20"/>
      <c r="C59" s="17">
        <f>入力様式!AA69</f>
        <v>0</v>
      </c>
    </row>
    <row r="60" spans="1:3" ht="18" customHeight="1" x14ac:dyDescent="0.15">
      <c r="A60" s="18">
        <f>入力様式!Z70</f>
        <v>0</v>
      </c>
      <c r="B60" s="20"/>
      <c r="C60" s="17">
        <f>入力様式!AA70</f>
        <v>0</v>
      </c>
    </row>
    <row r="61" spans="1:3" ht="18" customHeight="1" x14ac:dyDescent="0.15">
      <c r="A61" s="18">
        <f>入力様式!Z71</f>
        <v>0</v>
      </c>
      <c r="B61" s="20"/>
      <c r="C61" s="17">
        <f>入力様式!AA71</f>
        <v>0</v>
      </c>
    </row>
    <row r="62" spans="1:3" ht="18" customHeight="1" x14ac:dyDescent="0.15">
      <c r="A62" s="18">
        <f>入力様式!Z72</f>
        <v>0</v>
      </c>
      <c r="B62" s="20"/>
      <c r="C62" s="17">
        <f>入力様式!AA72</f>
        <v>0</v>
      </c>
    </row>
    <row r="63" spans="1:3" ht="18" customHeight="1" x14ac:dyDescent="0.15">
      <c r="A63" s="18">
        <f>入力様式!Z73</f>
        <v>0</v>
      </c>
      <c r="B63" s="20"/>
      <c r="C63" s="17">
        <f>入力様式!AA73</f>
        <v>0</v>
      </c>
    </row>
    <row r="64" spans="1:3" ht="18" customHeight="1" x14ac:dyDescent="0.15">
      <c r="A64" s="18">
        <f>入力様式!Z74</f>
        <v>0</v>
      </c>
      <c r="B64" s="20"/>
      <c r="C64" s="17">
        <f>入力様式!AA74</f>
        <v>0</v>
      </c>
    </row>
    <row r="65" spans="1:3" ht="18" customHeight="1" x14ac:dyDescent="0.15">
      <c r="A65" s="18">
        <f>入力様式!Z75</f>
        <v>0</v>
      </c>
      <c r="B65" s="20"/>
      <c r="C65" s="17">
        <f>入力様式!AA75</f>
        <v>0</v>
      </c>
    </row>
    <row r="66" spans="1:3" ht="18" customHeight="1" x14ac:dyDescent="0.15">
      <c r="A66" s="18">
        <f>入力様式!Z76</f>
        <v>0</v>
      </c>
      <c r="B66" s="20"/>
      <c r="C66" s="17">
        <f>入力様式!AA76</f>
        <v>0</v>
      </c>
    </row>
    <row r="67" spans="1:3" ht="18" customHeight="1" x14ac:dyDescent="0.15">
      <c r="A67" s="18">
        <f>入力様式!Z77</f>
        <v>0</v>
      </c>
      <c r="B67" s="20"/>
      <c r="C67" s="17">
        <f>入力様式!AA77</f>
        <v>0</v>
      </c>
    </row>
    <row r="68" spans="1:3" ht="18" customHeight="1" x14ac:dyDescent="0.15">
      <c r="A68" s="18">
        <f>入力様式!Z78</f>
        <v>0</v>
      </c>
      <c r="B68" s="20"/>
      <c r="C68" s="17">
        <f>入力様式!AA78</f>
        <v>0</v>
      </c>
    </row>
    <row r="69" spans="1:3" ht="18" customHeight="1" x14ac:dyDescent="0.15">
      <c r="A69" s="18">
        <f>入力様式!Z79</f>
        <v>0</v>
      </c>
      <c r="B69" s="20"/>
      <c r="C69" s="17">
        <f>入力様式!AA79</f>
        <v>0</v>
      </c>
    </row>
    <row r="70" spans="1:3" ht="18" customHeight="1" x14ac:dyDescent="0.15">
      <c r="A70" s="18">
        <f>入力様式!Z80</f>
        <v>0</v>
      </c>
      <c r="B70" s="20"/>
      <c r="C70" s="17">
        <f>入力様式!AA80</f>
        <v>0</v>
      </c>
    </row>
    <row r="71" spans="1:3" ht="18" customHeight="1" x14ac:dyDescent="0.15">
      <c r="A71" s="18">
        <f>入力様式!Z81</f>
        <v>0</v>
      </c>
      <c r="B71" s="20"/>
      <c r="C71" s="17">
        <f>入力様式!AA81</f>
        <v>0</v>
      </c>
    </row>
    <row r="72" spans="1:3" ht="18" customHeight="1" x14ac:dyDescent="0.15">
      <c r="A72" s="18">
        <f>入力様式!Z82</f>
        <v>0</v>
      </c>
      <c r="B72" s="20"/>
      <c r="C72" s="17">
        <f>入力様式!AA82</f>
        <v>0</v>
      </c>
    </row>
    <row r="73" spans="1:3" ht="18" customHeight="1" x14ac:dyDescent="0.15">
      <c r="A73" s="18">
        <f>入力様式!Z83</f>
        <v>0</v>
      </c>
      <c r="B73" s="20"/>
      <c r="C73" s="17">
        <f>入力様式!AA83</f>
        <v>0</v>
      </c>
    </row>
    <row r="74" spans="1:3" ht="18" customHeight="1" x14ac:dyDescent="0.15">
      <c r="A74" s="18">
        <f>入力様式!Z84</f>
        <v>0</v>
      </c>
      <c r="B74" s="20"/>
      <c r="C74" s="17">
        <f>入力様式!AA84</f>
        <v>0</v>
      </c>
    </row>
    <row r="75" spans="1:3" ht="18" customHeight="1" x14ac:dyDescent="0.15">
      <c r="A75" s="18">
        <f>入力様式!Z85</f>
        <v>0</v>
      </c>
      <c r="B75" s="20"/>
      <c r="C75" s="17">
        <f>入力様式!AA85</f>
        <v>0</v>
      </c>
    </row>
    <row r="76" spans="1:3" ht="18" customHeight="1" x14ac:dyDescent="0.15">
      <c r="A76" s="18">
        <f>入力様式!Z86</f>
        <v>0</v>
      </c>
      <c r="B76" s="20"/>
      <c r="C76" s="17">
        <f>入力様式!AA86</f>
        <v>0</v>
      </c>
    </row>
    <row r="77" spans="1:3" ht="18" customHeight="1" x14ac:dyDescent="0.15">
      <c r="A77" s="18">
        <f>入力様式!Z87</f>
        <v>0</v>
      </c>
      <c r="B77" s="20"/>
      <c r="C77" s="17">
        <f>入力様式!AA87</f>
        <v>0</v>
      </c>
    </row>
    <row r="78" spans="1:3" ht="18" customHeight="1" x14ac:dyDescent="0.15">
      <c r="A78" s="18">
        <f>入力様式!Z88</f>
        <v>0</v>
      </c>
      <c r="B78" s="20"/>
      <c r="C78" s="17">
        <f>入力様式!AA88</f>
        <v>0</v>
      </c>
    </row>
    <row r="79" spans="1:3" ht="18" customHeight="1" x14ac:dyDescent="0.15">
      <c r="A79" s="18">
        <f>入力様式!Z89</f>
        <v>0</v>
      </c>
      <c r="B79" s="20"/>
      <c r="C79" s="17">
        <f>入力様式!AA89</f>
        <v>0</v>
      </c>
    </row>
    <row r="80" spans="1:3" ht="18" customHeight="1" x14ac:dyDescent="0.15">
      <c r="A80" s="18">
        <f>入力様式!Z90</f>
        <v>0</v>
      </c>
      <c r="B80" s="20"/>
      <c r="C80" s="17">
        <f>入力様式!AA90</f>
        <v>0</v>
      </c>
    </row>
    <row r="81" spans="1:3" ht="18" customHeight="1" x14ac:dyDescent="0.15">
      <c r="A81" s="18">
        <f>入力様式!Z91</f>
        <v>0</v>
      </c>
      <c r="B81" s="20"/>
      <c r="C81" s="17">
        <f>入力様式!AA91</f>
        <v>0</v>
      </c>
    </row>
    <row r="82" spans="1:3" ht="18" customHeight="1" x14ac:dyDescent="0.15">
      <c r="A82" s="18">
        <f>入力様式!Z92</f>
        <v>0</v>
      </c>
      <c r="B82" s="20"/>
      <c r="C82" s="17">
        <f>入力様式!AA92</f>
        <v>0</v>
      </c>
    </row>
    <row r="83" spans="1:3" ht="18" customHeight="1" x14ac:dyDescent="0.15">
      <c r="A83" s="18">
        <f>入力様式!Z93</f>
        <v>0</v>
      </c>
      <c r="B83" s="20"/>
      <c r="C83" s="17">
        <f>入力様式!AA93</f>
        <v>0</v>
      </c>
    </row>
    <row r="84" spans="1:3" ht="18" customHeight="1" x14ac:dyDescent="0.15">
      <c r="A84" s="18">
        <f>入力様式!Z94</f>
        <v>0</v>
      </c>
      <c r="B84" s="20"/>
      <c r="C84" s="17">
        <f>入力様式!AA94</f>
        <v>0</v>
      </c>
    </row>
    <row r="85" spans="1:3" ht="18" customHeight="1" x14ac:dyDescent="0.15">
      <c r="A85" s="18">
        <f>入力様式!Z95</f>
        <v>0</v>
      </c>
      <c r="B85" s="20"/>
      <c r="C85" s="17">
        <f>入力様式!AA95</f>
        <v>0</v>
      </c>
    </row>
    <row r="86" spans="1:3" ht="18" customHeight="1" x14ac:dyDescent="0.15">
      <c r="A86" s="18">
        <f>入力様式!Z96</f>
        <v>0</v>
      </c>
      <c r="B86" s="20"/>
      <c r="C86" s="17">
        <f>入力様式!AA96</f>
        <v>0</v>
      </c>
    </row>
    <row r="87" spans="1:3" ht="18" customHeight="1" x14ac:dyDescent="0.15">
      <c r="A87" s="18">
        <f>入力様式!Z97</f>
        <v>0</v>
      </c>
      <c r="B87" s="20"/>
      <c r="C87" s="17">
        <f>入力様式!AA97</f>
        <v>0</v>
      </c>
    </row>
    <row r="88" spans="1:3" ht="18" customHeight="1" x14ac:dyDescent="0.15">
      <c r="A88" s="18">
        <f>入力様式!Z98</f>
        <v>0</v>
      </c>
      <c r="B88" s="20"/>
      <c r="C88" s="17">
        <f>入力様式!AA98</f>
        <v>0</v>
      </c>
    </row>
    <row r="89" spans="1:3" ht="18" customHeight="1" x14ac:dyDescent="0.15">
      <c r="A89" s="18">
        <f>入力様式!Z99</f>
        <v>0</v>
      </c>
      <c r="B89" s="20"/>
      <c r="C89" s="17">
        <f>入力様式!AA99</f>
        <v>0</v>
      </c>
    </row>
    <row r="90" spans="1:3" ht="18" customHeight="1" x14ac:dyDescent="0.15">
      <c r="A90" s="18">
        <f>入力様式!Z100</f>
        <v>0</v>
      </c>
      <c r="B90" s="20"/>
      <c r="C90" s="17">
        <f>入力様式!AA100</f>
        <v>0</v>
      </c>
    </row>
    <row r="91" spans="1:3" ht="18" customHeight="1" x14ac:dyDescent="0.15">
      <c r="A91" s="18">
        <f>入力様式!Z101</f>
        <v>0</v>
      </c>
      <c r="B91" s="20"/>
      <c r="C91" s="17">
        <f>入力様式!AA101</f>
        <v>0</v>
      </c>
    </row>
    <row r="92" spans="1:3" ht="18" customHeight="1" x14ac:dyDescent="0.15">
      <c r="A92" s="18">
        <f>入力様式!Z102</f>
        <v>0</v>
      </c>
      <c r="B92" s="20"/>
      <c r="C92" s="17">
        <f>入力様式!AA102</f>
        <v>0</v>
      </c>
    </row>
    <row r="93" spans="1:3" ht="18" customHeight="1" x14ac:dyDescent="0.15">
      <c r="A93" s="18">
        <f>入力様式!Z103</f>
        <v>0</v>
      </c>
      <c r="B93" s="20"/>
      <c r="C93" s="17">
        <f>入力様式!AA103</f>
        <v>0</v>
      </c>
    </row>
    <row r="94" spans="1:3" ht="18" customHeight="1" x14ac:dyDescent="0.15">
      <c r="A94" s="18">
        <f>入力様式!Z104</f>
        <v>0</v>
      </c>
      <c r="B94" s="20"/>
      <c r="C94" s="17">
        <f>入力様式!AA104</f>
        <v>0</v>
      </c>
    </row>
    <row r="95" spans="1:3" ht="18" customHeight="1" x14ac:dyDescent="0.15">
      <c r="A95" s="18">
        <f>入力様式!Z105</f>
        <v>0</v>
      </c>
      <c r="B95" s="20"/>
      <c r="C95" s="17">
        <f>入力様式!AA105</f>
        <v>0</v>
      </c>
    </row>
    <row r="96" spans="1:3" ht="18" customHeight="1" x14ac:dyDescent="0.15">
      <c r="A96" s="18">
        <f>入力様式!Z106</f>
        <v>0</v>
      </c>
      <c r="B96" s="20"/>
      <c r="C96" s="17">
        <f>入力様式!AA106</f>
        <v>0</v>
      </c>
    </row>
    <row r="97" spans="1:3" ht="18" customHeight="1" x14ac:dyDescent="0.15">
      <c r="A97" s="18">
        <f>入力様式!Z107</f>
        <v>0</v>
      </c>
      <c r="B97" s="20"/>
      <c r="C97" s="17">
        <f>入力様式!AA107</f>
        <v>0</v>
      </c>
    </row>
    <row r="98" spans="1:3" ht="18" customHeight="1" x14ac:dyDescent="0.15">
      <c r="A98" s="18">
        <f>入力様式!Z108</f>
        <v>0</v>
      </c>
      <c r="B98" s="20"/>
      <c r="C98" s="17">
        <f>入力様式!AA108</f>
        <v>0</v>
      </c>
    </row>
    <row r="99" spans="1:3" ht="18" customHeight="1" x14ac:dyDescent="0.15">
      <c r="A99" s="18">
        <f>入力様式!Z109</f>
        <v>0</v>
      </c>
      <c r="B99" s="20"/>
      <c r="C99" s="17">
        <f>入力様式!AA109</f>
        <v>0</v>
      </c>
    </row>
    <row r="100" spans="1:3" ht="18" customHeight="1" x14ac:dyDescent="0.15">
      <c r="A100" s="18">
        <f>入力様式!Z110</f>
        <v>0</v>
      </c>
      <c r="B100" s="20"/>
      <c r="C100" s="17">
        <f>入力様式!AA110</f>
        <v>0</v>
      </c>
    </row>
    <row r="101" spans="1:3" ht="18" customHeight="1" x14ac:dyDescent="0.15">
      <c r="A101" s="18">
        <f>入力様式!Z111</f>
        <v>0</v>
      </c>
      <c r="B101" s="20"/>
      <c r="C101" s="17">
        <f>入力様式!AA111</f>
        <v>0</v>
      </c>
    </row>
    <row r="102" spans="1:3" ht="20.100000000000001" customHeight="1" x14ac:dyDescent="0.15"/>
  </sheetData>
  <phoneticPr fontId="1"/>
  <conditionalFormatting sqref="A2:C101">
    <cfRule type="expression" dxfId="0" priority="1">
      <formula>$A2=1</formula>
    </cfRule>
  </conditionalFormatting>
  <printOptions horizontalCentered="1"/>
  <pageMargins left="0.59055118110236227" right="0.39370078740157483" top="0.39370078740157483" bottom="0.39370078740157483" header="0.31496062992125984" footer="0.31496062992125984"/>
  <pageSetup paperSize="9" scale="88"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02"/>
  <sheetViews>
    <sheetView showGridLines="0" showZeros="0" workbookViewId="0">
      <pane ySplit="1" topLeftCell="A2" activePane="bottomLeft" state="frozen"/>
      <selection pane="bottomLeft" activeCell="A2" sqref="A2"/>
    </sheetView>
  </sheetViews>
  <sheetFormatPr defaultRowHeight="13.5" x14ac:dyDescent="0.15"/>
  <cols>
    <col min="1" max="1" width="4.625" style="7" customWidth="1"/>
    <col min="2" max="2" width="96.5" style="3" customWidth="1"/>
    <col min="3" max="16384" width="9" style="3"/>
  </cols>
  <sheetData>
    <row r="1" spans="1:2" ht="18" customHeight="1" thickTop="1" x14ac:dyDescent="0.15">
      <c r="A1" s="22" t="s">
        <v>23</v>
      </c>
      <c r="B1" s="43" t="s">
        <v>26</v>
      </c>
    </row>
    <row r="2" spans="1:2" ht="18" customHeight="1" x14ac:dyDescent="0.15">
      <c r="A2" s="20"/>
      <c r="B2" s="44" t="str">
        <f>+入力様式!AI12</f>
        <v>まず橋を造る時に工夫している事を教えていただいて，橋を造るためにはたくさんの苦労があって，その苦労をのりこえると，きれいな橋が出来る事を知りました。次に橋に絵を描かせていただきました。思いきり大きな絵を描く事ができました。最後に機械に乗らせていただきました。高所作業車では約２０ｍくらいまで上に行って作業が出来る事を知りました。上からながめる景色はとてもきれいでした。クレーン車では担当の人が１つ１つのレバーで操作できる所を教えていただきました。１つの機械でたくさんの事が出来る事を知れたので良かったです。今回は本当にこのような貴重な体験をさせていただきありがとうございました。</v>
      </c>
    </row>
    <row r="3" spans="1:2" ht="18" customHeight="1" x14ac:dyDescent="0.15">
      <c r="A3" s="20"/>
      <c r="B3" s="44" t="str">
        <f>+入力様式!AI13</f>
        <v>最初は楽しいのかなと思っていました。でもクレーンに乗ってみて乗ることはあまりないし，高い所に行っておもしろいなと思いました。それでとても楽しくなってきました。絵の方では書くのが難しかったけど，自分では良いと思った絵を書くことができたので良かったです。こんなに貴重な体験はないと思いました。季節も寒くなってきました。橋を完成させるまでがんばってください。今回はおいそがしい中，体験をさせていただき本当にありがとうございました。また参加できる機会があれば参加してみたいと思いました。</v>
      </c>
    </row>
    <row r="4" spans="1:2" ht="18" customHeight="1" x14ac:dyDescent="0.15">
      <c r="A4" s="20"/>
      <c r="B4" s="44" t="str">
        <f>+入力様式!AI14</f>
        <v>絵をかくことでは橋にかくことは初めてで，ざっくりかくことをメインにしたけれど，うまくかけませんでした。話の説明ではコンクリートだけではなく，プレストレスコンクリートをしないといけないことが分りました。高所作業車は目線が２０ｍの所まで行くとすごく高かったです。今回はありがとうございます。またよろしくお願いします。</v>
      </c>
    </row>
    <row r="5" spans="1:2" ht="18" customHeight="1" x14ac:dyDescent="0.15">
      <c r="A5" s="20"/>
      <c r="B5" s="44" t="str">
        <f>+入力様式!AI15</f>
        <v>絵が自由に描けて大きく描けてよかった。いろいろな色があって描きやすかった。高所作業車に乗った時，ゆれてきて少しよったけど，１９ｍまで上がったのは初めてだった。こんな体験ができてよかった。ありがとうございました。</v>
      </c>
    </row>
    <row r="6" spans="1:2" ht="18" customHeight="1" x14ac:dyDescent="0.15">
      <c r="A6" s="20"/>
      <c r="B6" s="44" t="str">
        <f>+入力様式!AI16</f>
        <v>いろいろな事を橋でさせていただき分らない事もあったけど，分っていっていろいろ勉強になりました。コンクリートもいろいろな種類があって，「江の川」にも橋があるので，どれかを使っているんだなと思いました。今まで興味をあまり持てなかったけど，持てるようになりました。橋見学と絵をかかせていただきありがとうございました。</v>
      </c>
    </row>
    <row r="7" spans="1:2" ht="18" customHeight="1" x14ac:dyDescent="0.15">
      <c r="A7" s="20"/>
      <c r="B7" s="44" t="str">
        <f>+入力様式!AI17</f>
        <v>木曜はありがとうございました。いつも通る道路や橋などは通るけど，よく道路のことを知っていなかったので，説明を聞いて少し分りました。橋に絵をかいてとても楽しかったです。高所作業車に乗って自分たちが住んでいる所を初めて見られとてもきれいでした。道路が完成したら，その道を通ってみたいです。がんばって道を作ってください。ありがとうございました。</v>
      </c>
    </row>
    <row r="8" spans="1:2" ht="18" customHeight="1" x14ac:dyDescent="0.15">
      <c r="A8" s="20"/>
      <c r="B8" s="44" t="str">
        <f>+入力様式!AI18</f>
        <v>初めて高所作業車やクレーン車などに乗れてよかったです。橋の作り方を知れてよかったです。鉄筋コンクリ－トは知っていたけど，プレストレスコンクリートは知らなかったので自分でもインターネットで調べてみたいなと思いました。また参加してみたいです。本当にありがとうございました。</v>
      </c>
    </row>
    <row r="9" spans="1:2" ht="18" customHeight="1" x14ac:dyDescent="0.15">
      <c r="A9" s="20"/>
      <c r="B9" s="44" t="str">
        <f>+入力様式!AI19</f>
        <v>体験をしたことで橋や道を作ることの大変さを知りました。説明をしていただいたのが分りやすくて橋のコンクリートの中にワイヤーが入っていて，それで橋のコンクリートが折れたりひび割れたりしないようにしているということが分りました。ありがとうございました。</v>
      </c>
    </row>
    <row r="10" spans="1:2" ht="18" customHeight="1" x14ac:dyDescent="0.15">
      <c r="A10" s="20"/>
      <c r="B10" s="44" t="str">
        <f>+入力様式!AI20</f>
        <v>見学会に行って見て，はじめは橋のことはただの橋と思っていました。でも見学をしてみると橋が作られのにすごい時間もかかるし，いろいろな技術を使って作られていることを初めて知ってとてもビックリしました。また行けたら行きたいと思いました。ありがとうございました。</v>
      </c>
    </row>
    <row r="11" spans="1:2" ht="18" customHeight="1" x14ac:dyDescent="0.15">
      <c r="A11" s="20"/>
      <c r="B11" s="44" t="str">
        <f>+入力様式!AI21</f>
        <v>高所作業車があれだけ高く上がれるのとクレーン車の操作の難しさが分ったのがよかったです。どのようになっているかとかがたくさんしれたのでよかったです。また見学したいし，これからのことも，もっと知ってまだ分らないことをノートにまとめたいです。家の人とか，みんなにも教えれるようになりたいし，橋の作り方とか仕組みをもっと教えてほしいです。見学と体験はすごくうれしかったので，ありがとうございました。分りやすく話してくださり，ありがとうございました。またしてみたいです。</v>
      </c>
    </row>
    <row r="12" spans="1:2" ht="18" customHeight="1" x14ac:dyDescent="0.15">
      <c r="A12" s="20"/>
      <c r="B12" s="44">
        <f>+入力様式!AI22</f>
        <v>0</v>
      </c>
    </row>
    <row r="13" spans="1:2" ht="18" customHeight="1" x14ac:dyDescent="0.15">
      <c r="A13" s="20"/>
      <c r="B13" s="44">
        <f>+入力様式!AI23</f>
        <v>0</v>
      </c>
    </row>
    <row r="14" spans="1:2" ht="18" customHeight="1" x14ac:dyDescent="0.15">
      <c r="A14" s="20"/>
      <c r="B14" s="44">
        <f>+入力様式!AI24</f>
        <v>0</v>
      </c>
    </row>
    <row r="15" spans="1:2" ht="18" customHeight="1" x14ac:dyDescent="0.15">
      <c r="A15" s="20"/>
      <c r="B15" s="44">
        <f>+入力様式!AI25</f>
        <v>0</v>
      </c>
    </row>
    <row r="16" spans="1:2" ht="18" customHeight="1" x14ac:dyDescent="0.15">
      <c r="A16" s="20"/>
      <c r="B16" s="44">
        <f>+入力様式!AI26</f>
        <v>0</v>
      </c>
    </row>
    <row r="17" spans="1:2" ht="18" customHeight="1" x14ac:dyDescent="0.15">
      <c r="A17" s="20"/>
      <c r="B17" s="44">
        <f>+入力様式!AI27</f>
        <v>0</v>
      </c>
    </row>
    <row r="18" spans="1:2" ht="18" customHeight="1" x14ac:dyDescent="0.15">
      <c r="A18" s="20"/>
      <c r="B18" s="44">
        <f>+入力様式!AI28</f>
        <v>0</v>
      </c>
    </row>
    <row r="19" spans="1:2" ht="18" customHeight="1" x14ac:dyDescent="0.15">
      <c r="A19" s="20"/>
      <c r="B19" s="44">
        <f>+入力様式!AI29</f>
        <v>0</v>
      </c>
    </row>
    <row r="20" spans="1:2" ht="18" customHeight="1" x14ac:dyDescent="0.15">
      <c r="A20" s="20"/>
      <c r="B20" s="44">
        <f>+入力様式!AI30</f>
        <v>0</v>
      </c>
    </row>
    <row r="21" spans="1:2" ht="18" customHeight="1" x14ac:dyDescent="0.15">
      <c r="A21" s="20"/>
      <c r="B21" s="44">
        <f>+入力様式!AI31</f>
        <v>0</v>
      </c>
    </row>
    <row r="22" spans="1:2" ht="18" customHeight="1" x14ac:dyDescent="0.15">
      <c r="A22" s="20"/>
      <c r="B22" s="44">
        <f>+入力様式!AI32</f>
        <v>0</v>
      </c>
    </row>
    <row r="23" spans="1:2" ht="18" customHeight="1" x14ac:dyDescent="0.15">
      <c r="A23" s="20"/>
      <c r="B23" s="44">
        <f>+入力様式!AI33</f>
        <v>0</v>
      </c>
    </row>
    <row r="24" spans="1:2" ht="18" customHeight="1" x14ac:dyDescent="0.15">
      <c r="A24" s="20"/>
      <c r="B24" s="44">
        <f>+入力様式!AI34</f>
        <v>0</v>
      </c>
    </row>
    <row r="25" spans="1:2" ht="18" customHeight="1" x14ac:dyDescent="0.15">
      <c r="A25" s="20"/>
      <c r="B25" s="44">
        <f>+入力様式!AI35</f>
        <v>0</v>
      </c>
    </row>
    <row r="26" spans="1:2" ht="18" customHeight="1" x14ac:dyDescent="0.15">
      <c r="A26" s="20"/>
      <c r="B26" s="44">
        <f>+入力様式!AI36</f>
        <v>0</v>
      </c>
    </row>
    <row r="27" spans="1:2" ht="18" customHeight="1" x14ac:dyDescent="0.15">
      <c r="A27" s="20"/>
      <c r="B27" s="44">
        <f>+入力様式!AI37</f>
        <v>0</v>
      </c>
    </row>
    <row r="28" spans="1:2" ht="18" customHeight="1" x14ac:dyDescent="0.15">
      <c r="A28" s="20"/>
      <c r="B28" s="44">
        <f>+入力様式!AI38</f>
        <v>0</v>
      </c>
    </row>
    <row r="29" spans="1:2" ht="18" customHeight="1" x14ac:dyDescent="0.15">
      <c r="A29" s="20"/>
      <c r="B29" s="44">
        <f>+入力様式!AI39</f>
        <v>0</v>
      </c>
    </row>
    <row r="30" spans="1:2" ht="18" customHeight="1" x14ac:dyDescent="0.15">
      <c r="A30" s="20"/>
      <c r="B30" s="44">
        <f>+入力様式!AI40</f>
        <v>0</v>
      </c>
    </row>
    <row r="31" spans="1:2" ht="18" customHeight="1" x14ac:dyDescent="0.15">
      <c r="A31" s="20"/>
      <c r="B31" s="44">
        <f>+入力様式!AI41</f>
        <v>0</v>
      </c>
    </row>
    <row r="32" spans="1:2" ht="18" customHeight="1" x14ac:dyDescent="0.15">
      <c r="A32" s="20"/>
      <c r="B32" s="44">
        <f>+入力様式!AI42</f>
        <v>0</v>
      </c>
    </row>
    <row r="33" spans="1:2" ht="18" customHeight="1" x14ac:dyDescent="0.15">
      <c r="A33" s="20"/>
      <c r="B33" s="44">
        <f>+入力様式!AI43</f>
        <v>0</v>
      </c>
    </row>
    <row r="34" spans="1:2" ht="18" customHeight="1" x14ac:dyDescent="0.15">
      <c r="A34" s="20"/>
      <c r="B34" s="44">
        <f>+入力様式!AI44</f>
        <v>0</v>
      </c>
    </row>
    <row r="35" spans="1:2" ht="18" customHeight="1" x14ac:dyDescent="0.15">
      <c r="A35" s="20"/>
      <c r="B35" s="44">
        <f>+入力様式!AI45</f>
        <v>0</v>
      </c>
    </row>
    <row r="36" spans="1:2" ht="18" customHeight="1" x14ac:dyDescent="0.15">
      <c r="A36" s="20"/>
      <c r="B36" s="44">
        <f>+入力様式!AI46</f>
        <v>0</v>
      </c>
    </row>
    <row r="37" spans="1:2" ht="18" customHeight="1" x14ac:dyDescent="0.15">
      <c r="A37" s="20"/>
      <c r="B37" s="44">
        <f>+入力様式!AI47</f>
        <v>0</v>
      </c>
    </row>
    <row r="38" spans="1:2" ht="18" customHeight="1" x14ac:dyDescent="0.15">
      <c r="A38" s="20"/>
      <c r="B38" s="44">
        <f>+入力様式!AI48</f>
        <v>0</v>
      </c>
    </row>
    <row r="39" spans="1:2" ht="18" customHeight="1" x14ac:dyDescent="0.15">
      <c r="A39" s="20"/>
      <c r="B39" s="44">
        <f>+入力様式!AI49</f>
        <v>0</v>
      </c>
    </row>
    <row r="40" spans="1:2" ht="18" customHeight="1" x14ac:dyDescent="0.15">
      <c r="A40" s="20"/>
      <c r="B40" s="44">
        <f>+入力様式!AI50</f>
        <v>0</v>
      </c>
    </row>
    <row r="41" spans="1:2" ht="18" customHeight="1" x14ac:dyDescent="0.15">
      <c r="A41" s="20"/>
      <c r="B41" s="44">
        <f>+入力様式!AI51</f>
        <v>0</v>
      </c>
    </row>
    <row r="42" spans="1:2" ht="18" customHeight="1" x14ac:dyDescent="0.15">
      <c r="A42" s="20"/>
      <c r="B42" s="44">
        <f>+入力様式!AI52</f>
        <v>0</v>
      </c>
    </row>
    <row r="43" spans="1:2" ht="18" customHeight="1" x14ac:dyDescent="0.15">
      <c r="A43" s="20"/>
      <c r="B43" s="44">
        <f>+入力様式!AI53</f>
        <v>0</v>
      </c>
    </row>
    <row r="44" spans="1:2" ht="18" customHeight="1" x14ac:dyDescent="0.15">
      <c r="A44" s="20"/>
      <c r="B44" s="44">
        <f>+入力様式!AI54</f>
        <v>0</v>
      </c>
    </row>
    <row r="45" spans="1:2" ht="18" customHeight="1" x14ac:dyDescent="0.15">
      <c r="A45" s="20"/>
      <c r="B45" s="44">
        <f>+入力様式!AI55</f>
        <v>0</v>
      </c>
    </row>
    <row r="46" spans="1:2" ht="18" customHeight="1" x14ac:dyDescent="0.15">
      <c r="A46" s="20"/>
      <c r="B46" s="44">
        <f>+入力様式!AI56</f>
        <v>0</v>
      </c>
    </row>
    <row r="47" spans="1:2" ht="18" customHeight="1" x14ac:dyDescent="0.15">
      <c r="A47" s="20"/>
      <c r="B47" s="44">
        <f>+入力様式!AI57</f>
        <v>0</v>
      </c>
    </row>
    <row r="48" spans="1:2" ht="18" customHeight="1" x14ac:dyDescent="0.15">
      <c r="A48" s="20"/>
      <c r="B48" s="44">
        <f>+入力様式!AI58</f>
        <v>0</v>
      </c>
    </row>
    <row r="49" spans="1:2" ht="18" customHeight="1" x14ac:dyDescent="0.15">
      <c r="A49" s="20"/>
      <c r="B49" s="44">
        <f>+入力様式!AI59</f>
        <v>0</v>
      </c>
    </row>
    <row r="50" spans="1:2" ht="18" customHeight="1" x14ac:dyDescent="0.15">
      <c r="A50" s="20"/>
      <c r="B50" s="44">
        <f>+入力様式!AI60</f>
        <v>0</v>
      </c>
    </row>
    <row r="51" spans="1:2" ht="18" customHeight="1" x14ac:dyDescent="0.15">
      <c r="A51" s="20"/>
      <c r="B51" s="44">
        <f>+入力様式!AI61</f>
        <v>0</v>
      </c>
    </row>
    <row r="52" spans="1:2" ht="18" customHeight="1" x14ac:dyDescent="0.15">
      <c r="A52" s="20"/>
      <c r="B52" s="44">
        <f>+入力様式!AI62</f>
        <v>0</v>
      </c>
    </row>
    <row r="53" spans="1:2" ht="18" customHeight="1" x14ac:dyDescent="0.15">
      <c r="A53" s="20"/>
      <c r="B53" s="44">
        <f>+入力様式!AI63</f>
        <v>0</v>
      </c>
    </row>
    <row r="54" spans="1:2" ht="18" customHeight="1" x14ac:dyDescent="0.15">
      <c r="A54" s="20"/>
      <c r="B54" s="44">
        <f>+入力様式!AI64</f>
        <v>0</v>
      </c>
    </row>
    <row r="55" spans="1:2" ht="18" customHeight="1" x14ac:dyDescent="0.15">
      <c r="A55" s="20"/>
      <c r="B55" s="44">
        <f>+入力様式!AI65</f>
        <v>0</v>
      </c>
    </row>
    <row r="56" spans="1:2" ht="18" customHeight="1" x14ac:dyDescent="0.15">
      <c r="A56" s="20"/>
      <c r="B56" s="44">
        <f>+入力様式!AI66</f>
        <v>0</v>
      </c>
    </row>
    <row r="57" spans="1:2" ht="18" customHeight="1" x14ac:dyDescent="0.15">
      <c r="A57" s="20"/>
      <c r="B57" s="44">
        <f>+入力様式!AI67</f>
        <v>0</v>
      </c>
    </row>
    <row r="58" spans="1:2" ht="18" customHeight="1" x14ac:dyDescent="0.15">
      <c r="A58" s="20"/>
      <c r="B58" s="44">
        <f>+入力様式!AI68</f>
        <v>0</v>
      </c>
    </row>
    <row r="59" spans="1:2" ht="18" customHeight="1" x14ac:dyDescent="0.15">
      <c r="A59" s="20"/>
      <c r="B59" s="44">
        <f>+入力様式!AI69</f>
        <v>0</v>
      </c>
    </row>
    <row r="60" spans="1:2" ht="18" customHeight="1" x14ac:dyDescent="0.15">
      <c r="A60" s="20"/>
      <c r="B60" s="44">
        <f>+入力様式!AI70</f>
        <v>0</v>
      </c>
    </row>
    <row r="61" spans="1:2" ht="18" customHeight="1" x14ac:dyDescent="0.15">
      <c r="A61" s="20"/>
      <c r="B61" s="44">
        <f>+入力様式!AI71</f>
        <v>0</v>
      </c>
    </row>
    <row r="62" spans="1:2" ht="18" customHeight="1" x14ac:dyDescent="0.15">
      <c r="A62" s="20"/>
      <c r="B62" s="44">
        <f>+入力様式!AI72</f>
        <v>0</v>
      </c>
    </row>
    <row r="63" spans="1:2" ht="18" customHeight="1" x14ac:dyDescent="0.15">
      <c r="A63" s="20"/>
      <c r="B63" s="44">
        <f>+入力様式!AI73</f>
        <v>0</v>
      </c>
    </row>
    <row r="64" spans="1:2" ht="18" customHeight="1" x14ac:dyDescent="0.15">
      <c r="A64" s="20"/>
      <c r="B64" s="44">
        <f>+入力様式!AI74</f>
        <v>0</v>
      </c>
    </row>
    <row r="65" spans="1:2" ht="18" customHeight="1" x14ac:dyDescent="0.15">
      <c r="A65" s="20"/>
      <c r="B65" s="44">
        <f>+入力様式!AI75</f>
        <v>0</v>
      </c>
    </row>
    <row r="66" spans="1:2" ht="18" customHeight="1" x14ac:dyDescent="0.15">
      <c r="A66" s="20"/>
      <c r="B66" s="44">
        <f>+入力様式!AI76</f>
        <v>0</v>
      </c>
    </row>
    <row r="67" spans="1:2" ht="18" customHeight="1" x14ac:dyDescent="0.15">
      <c r="A67" s="20"/>
      <c r="B67" s="44">
        <f>+入力様式!AI77</f>
        <v>0</v>
      </c>
    </row>
    <row r="68" spans="1:2" ht="18" customHeight="1" x14ac:dyDescent="0.15">
      <c r="A68" s="20"/>
      <c r="B68" s="44">
        <f>+入力様式!AI78</f>
        <v>0</v>
      </c>
    </row>
    <row r="69" spans="1:2" ht="18" customHeight="1" x14ac:dyDescent="0.15">
      <c r="A69" s="20"/>
      <c r="B69" s="44">
        <f>+入力様式!AI79</f>
        <v>0</v>
      </c>
    </row>
    <row r="70" spans="1:2" ht="18" customHeight="1" x14ac:dyDescent="0.15">
      <c r="A70" s="20"/>
      <c r="B70" s="44">
        <f>+入力様式!AI80</f>
        <v>0</v>
      </c>
    </row>
    <row r="71" spans="1:2" ht="18" customHeight="1" x14ac:dyDescent="0.15">
      <c r="A71" s="20"/>
      <c r="B71" s="44">
        <f>+入力様式!AI81</f>
        <v>0</v>
      </c>
    </row>
    <row r="72" spans="1:2" ht="18" customHeight="1" x14ac:dyDescent="0.15">
      <c r="A72" s="20"/>
      <c r="B72" s="44">
        <f>+入力様式!AI82</f>
        <v>0</v>
      </c>
    </row>
    <row r="73" spans="1:2" ht="18" customHeight="1" x14ac:dyDescent="0.15">
      <c r="A73" s="20"/>
      <c r="B73" s="44">
        <f>+入力様式!AI83</f>
        <v>0</v>
      </c>
    </row>
    <row r="74" spans="1:2" ht="18" customHeight="1" x14ac:dyDescent="0.15">
      <c r="A74" s="20"/>
      <c r="B74" s="44">
        <f>+入力様式!AI84</f>
        <v>0</v>
      </c>
    </row>
    <row r="75" spans="1:2" ht="18" customHeight="1" x14ac:dyDescent="0.15">
      <c r="A75" s="20"/>
      <c r="B75" s="44">
        <f>+入力様式!AI85</f>
        <v>0</v>
      </c>
    </row>
    <row r="76" spans="1:2" ht="18" customHeight="1" x14ac:dyDescent="0.15">
      <c r="A76" s="20"/>
      <c r="B76" s="44">
        <f>+入力様式!AI86</f>
        <v>0</v>
      </c>
    </row>
    <row r="77" spans="1:2" ht="18" customHeight="1" x14ac:dyDescent="0.15">
      <c r="A77" s="20"/>
      <c r="B77" s="44">
        <f>+入力様式!AI87</f>
        <v>0</v>
      </c>
    </row>
    <row r="78" spans="1:2" ht="18" customHeight="1" x14ac:dyDescent="0.15">
      <c r="A78" s="20"/>
      <c r="B78" s="44">
        <f>+入力様式!AI88</f>
        <v>0</v>
      </c>
    </row>
    <row r="79" spans="1:2" ht="18" customHeight="1" x14ac:dyDescent="0.15">
      <c r="A79" s="20"/>
      <c r="B79" s="44">
        <f>+入力様式!AI89</f>
        <v>0</v>
      </c>
    </row>
    <row r="80" spans="1:2" ht="18" customHeight="1" x14ac:dyDescent="0.15">
      <c r="A80" s="20"/>
      <c r="B80" s="44">
        <f>+入力様式!AI90</f>
        <v>0</v>
      </c>
    </row>
    <row r="81" spans="1:2" ht="18" customHeight="1" x14ac:dyDescent="0.15">
      <c r="A81" s="20"/>
      <c r="B81" s="44">
        <f>+入力様式!AI91</f>
        <v>0</v>
      </c>
    </row>
    <row r="82" spans="1:2" ht="18" customHeight="1" x14ac:dyDescent="0.15">
      <c r="A82" s="20"/>
      <c r="B82" s="44">
        <f>+入力様式!AI92</f>
        <v>0</v>
      </c>
    </row>
    <row r="83" spans="1:2" ht="18" customHeight="1" x14ac:dyDescent="0.15">
      <c r="A83" s="20"/>
      <c r="B83" s="44">
        <f>+入力様式!AI93</f>
        <v>0</v>
      </c>
    </row>
    <row r="84" spans="1:2" ht="18" customHeight="1" x14ac:dyDescent="0.15">
      <c r="A84" s="20"/>
      <c r="B84" s="44">
        <f>+入力様式!AI94</f>
        <v>0</v>
      </c>
    </row>
    <row r="85" spans="1:2" ht="18" customHeight="1" x14ac:dyDescent="0.15">
      <c r="A85" s="20"/>
      <c r="B85" s="44">
        <f>+入力様式!AI95</f>
        <v>0</v>
      </c>
    </row>
    <row r="86" spans="1:2" ht="18" customHeight="1" x14ac:dyDescent="0.15">
      <c r="A86" s="20"/>
      <c r="B86" s="44">
        <f>+入力様式!AI96</f>
        <v>0</v>
      </c>
    </row>
    <row r="87" spans="1:2" ht="18" customHeight="1" x14ac:dyDescent="0.15">
      <c r="A87" s="20"/>
      <c r="B87" s="44">
        <f>+入力様式!AI97</f>
        <v>0</v>
      </c>
    </row>
    <row r="88" spans="1:2" ht="18" customHeight="1" x14ac:dyDescent="0.15">
      <c r="A88" s="20"/>
      <c r="B88" s="44">
        <f>+入力様式!AI98</f>
        <v>0</v>
      </c>
    </row>
    <row r="89" spans="1:2" ht="18" customHeight="1" x14ac:dyDescent="0.15">
      <c r="A89" s="20"/>
      <c r="B89" s="44">
        <f>+入力様式!AI99</f>
        <v>0</v>
      </c>
    </row>
    <row r="90" spans="1:2" ht="18" customHeight="1" x14ac:dyDescent="0.15">
      <c r="A90" s="20"/>
      <c r="B90" s="44">
        <f>+入力様式!AI100</f>
        <v>0</v>
      </c>
    </row>
    <row r="91" spans="1:2" ht="18" customHeight="1" x14ac:dyDescent="0.15">
      <c r="A91" s="20"/>
      <c r="B91" s="44">
        <f>+入力様式!AI101</f>
        <v>0</v>
      </c>
    </row>
    <row r="92" spans="1:2" ht="18" customHeight="1" x14ac:dyDescent="0.15">
      <c r="A92" s="20"/>
      <c r="B92" s="44">
        <f>+入力様式!AI102</f>
        <v>0</v>
      </c>
    </row>
    <row r="93" spans="1:2" ht="18" customHeight="1" x14ac:dyDescent="0.15">
      <c r="A93" s="20"/>
      <c r="B93" s="44">
        <f>+入力様式!AI103</f>
        <v>0</v>
      </c>
    </row>
    <row r="94" spans="1:2" ht="18" customHeight="1" x14ac:dyDescent="0.15">
      <c r="A94" s="20"/>
      <c r="B94" s="44">
        <f>+入力様式!AI104</f>
        <v>0</v>
      </c>
    </row>
    <row r="95" spans="1:2" ht="18" customHeight="1" x14ac:dyDescent="0.15">
      <c r="A95" s="20"/>
      <c r="B95" s="44">
        <f>+入力様式!AI105</f>
        <v>0</v>
      </c>
    </row>
    <row r="96" spans="1:2" ht="18" customHeight="1" x14ac:dyDescent="0.15">
      <c r="A96" s="20"/>
      <c r="B96" s="44">
        <f>+入力様式!AI106</f>
        <v>0</v>
      </c>
    </row>
    <row r="97" spans="1:2" ht="18" customHeight="1" x14ac:dyDescent="0.15">
      <c r="A97" s="20"/>
      <c r="B97" s="44">
        <f>+入力様式!AI107</f>
        <v>0</v>
      </c>
    </row>
    <row r="98" spans="1:2" ht="18" customHeight="1" x14ac:dyDescent="0.15">
      <c r="A98" s="20"/>
      <c r="B98" s="44">
        <f>+入力様式!AI108</f>
        <v>0</v>
      </c>
    </row>
    <row r="99" spans="1:2" ht="18" customHeight="1" x14ac:dyDescent="0.15">
      <c r="A99" s="20"/>
      <c r="B99" s="44">
        <f>+入力様式!AI109</f>
        <v>0</v>
      </c>
    </row>
    <row r="100" spans="1:2" ht="18" customHeight="1" x14ac:dyDescent="0.15">
      <c r="A100" s="20"/>
      <c r="B100" s="44">
        <f>+入力様式!AI110</f>
        <v>0</v>
      </c>
    </row>
    <row r="101" spans="1:2" ht="18" customHeight="1" thickBot="1" x14ac:dyDescent="0.2">
      <c r="A101" s="42"/>
      <c r="B101" s="44">
        <f>+入力様式!AI111</f>
        <v>0</v>
      </c>
    </row>
    <row r="102" spans="1:2" ht="20.100000000000001" customHeight="1" thickTop="1" x14ac:dyDescent="0.15"/>
  </sheetData>
  <phoneticPr fontId="1"/>
  <printOptions horizontalCentered="1"/>
  <pageMargins left="0.59055118110236227" right="0.39370078740157483" top="0.39370078740157483" bottom="0.39370078740157483" header="0.31496062992125984" footer="0.31496062992125984"/>
  <pageSetup paperSize="9" scale="88"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pane ySplit="1" topLeftCell="A3" activePane="bottomLeft" state="frozen"/>
      <selection pane="bottomLeft" activeCell="A4" sqref="A4"/>
    </sheetView>
  </sheetViews>
  <sheetFormatPr defaultRowHeight="13.5" x14ac:dyDescent="0.15"/>
  <cols>
    <col min="1" max="1" width="96.5" style="3" customWidth="1"/>
    <col min="2" max="16384" width="9" style="3"/>
  </cols>
  <sheetData>
    <row r="1" spans="1:1" ht="17.25" customHeight="1" x14ac:dyDescent="0.15">
      <c r="A1" s="24" t="s">
        <v>39</v>
      </c>
    </row>
    <row r="2" spans="1:1" ht="409.5" customHeight="1" x14ac:dyDescent="0.15">
      <c r="A2" s="47" t="s">
        <v>70</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8FCFDB3-C411-43A0-81A5-836781DF8A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DF23F97-C169-4039-A006-BD7C4A26CD2E}">
  <ds:schemaRefs>
    <ds:schemaRef ds:uri="http://schemas.microsoft.com/sharepoint/v3/contenttype/forms"/>
  </ds:schemaRefs>
</ds:datastoreItem>
</file>

<file path=customXml/itemProps3.xml><?xml version="1.0" encoding="utf-8"?>
<ds:datastoreItem xmlns:ds="http://schemas.openxmlformats.org/officeDocument/2006/customXml" ds:itemID="{AFCEB9B0-198E-4F0A-A2D4-2DDF10958C87}">
  <ds:schemaRefs>
    <ds:schemaRef ds:uri="http://schemas.microsoft.com/office/2006/documentManagement/types"/>
    <ds:schemaRef ds:uri="http://purl.org/dc/dcmitype/"/>
    <ds:schemaRef ds:uri="http://www.w3.org/XML/1998/namespace"/>
    <ds:schemaRef ds:uri="http://schemas.microsoft.com/office/2006/metadata/properties"/>
    <ds:schemaRef ds:uri="http://purl.org/dc/elements/1.1/"/>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小学校６年生</vt:lpstr>
      <vt:lpstr>Ｑ１</vt:lpstr>
      <vt:lpstr>入力様式</vt:lpstr>
      <vt:lpstr>Ｑ２</vt:lpstr>
      <vt:lpstr>Ｑ３</vt:lpstr>
      <vt:lpstr>Ｑ５</vt:lpstr>
      <vt:lpstr>Ｑ７</vt:lpstr>
      <vt:lpstr>【課題・成果】</vt:lpstr>
      <vt:lpstr>'Ｑ１'!Print_Area</vt:lpstr>
      <vt:lpstr>小学校６年生!Print_Area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2018-03-08T06:45:18Z</dcterms:modified>
</cp:coreProperties>
</file>