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R10" i="4" s="1"/>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<sst xmlns="http://schemas.openxmlformats.org/spreadsheetml/2006/main" count="218" uniqueCount="108">
  <si>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</si>
  <si>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</si>
  <si>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</si>
  <si>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</si>
  <si>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</si>
  <si>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</si>
  <si>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</si>
  <si>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</si>
  <si>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</si>
  <si>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</si>
  <si>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</si>
  <si>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</si>
  <si>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</si>
  <si>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</si>
  <si>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</si>
  <si>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</si>
  <si>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</si>
  <si>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</si>
  <si>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</si>
  <si>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</si>
  <si>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</si>
  <si>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</si>
  <si>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</si>
  <si>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</si>
  <si>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</si>
  <si>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</si>
  <si>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</si>
  <si>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</si>
  <si>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</si>
  <si>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</si>
  <si>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</si>
  <si>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</si>
  <si>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</si>
  <si>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</si>
  <si>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</si>
  <si>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</si>
  <si>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</si>
  <si>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</si>
  <si>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</si>
  <si>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</si>
  <si>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</si>
  <si>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</si>
  <si>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</si>
  <si>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</si>
  <si>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</si>
  <si>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</si>
  <si>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</si>
  <si>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</si>
  <si>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</si>
  <si>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</si>
  <si>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</si>
  <si>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</si>
  <si>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</si>
  <si>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</si>
  <si>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</si>
  <si>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</si>
  <si>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</si>
  <si>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</si>
  <si>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</si>
  <si>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</si>
  <si>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</si>
  <si>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</si>
  <si>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</si>
  <si>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</si>
  <si>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</si>
  <si>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</si>
  <si>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</si>
  <si>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</si>
  <si>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</si>
  <si>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</si>
  <si>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</si>
  <si>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</si>
  <si>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</si>
  <si>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</si>
  <si>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</si>
  <si>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</si>
  <si>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</si>
  <si>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</si>
  <si>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</si>
  <si>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</si>
  <si>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</si>
  <si>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</si>
  <si>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</si>
  <si>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</si>
  <si>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</si>
  <si>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</si>
  <si>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</si>
  <si>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</si>
  <si>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</si>
  <si>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</si>
  <si>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</si>
  <si>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</si>
  <si>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</si>
  <si>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神石高原町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</si>
  <si>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</si>
  <si>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</si>
  <si>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</si>
  <si>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</si>
  <si>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</si>
  <si>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</si>
  <si>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</si>
  <si>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</si>
  <si>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</si>
  <si>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</si>
  <si>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</si>
  <si>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時代を迎え，料金収入の伸びが見込めない中，老朽施設の更新・再構築が緊急の課題でありますが，その財源の多くを起債に依存しており，起債の元利償還が財政支出を大きく圧迫している状況にあり，今後も同様の問題を抱えています。
　また，人件費の抑制から，職員の削減等による技術継承に課題があります。
　経費抑制の観点においても，中長期的な視点から，地域の実情にあった民間委託・施設の統配合等，抜本的な検討を継続します。</t>
    <rPh sb="52" eb="54">
      <t>ザイゲン</t>
    </rPh>
    <rPh sb="55" eb="56">
      <t>オオ</t>
    </rPh>
    <rPh sb="58" eb="60">
      <t>キサイ</t>
    </rPh>
    <rPh sb="61" eb="63">
      <t>イゾン</t>
    </rPh>
    <rPh sb="68" eb="70">
      <t>キサイ</t>
    </rPh>
    <rPh sb="71" eb="73">
      <t>ガンリ</t>
    </rPh>
    <rPh sb="73" eb="75">
      <t>ショウカン</t>
    </rPh>
    <rPh sb="76" eb="78">
      <t>ザイセイ</t>
    </rPh>
    <rPh sb="78" eb="80">
      <t>シシュツ</t>
    </rPh>
    <rPh sb="81" eb="82">
      <t>オオ</t>
    </rPh>
    <rPh sb="84" eb="86">
      <t>アッパク</t>
    </rPh>
    <rPh sb="90" eb="92">
      <t>ジョウキョウ</t>
    </rPh>
    <rPh sb="96" eb="98">
      <t>コンゴ</t>
    </rPh>
    <rPh sb="99" eb="101">
      <t>ドウヨウ</t>
    </rPh>
    <rPh sb="102" eb="104">
      <t>モンダイ</t>
    </rPh>
    <rPh sb="105" eb="106">
      <t>カカ</t>
    </rPh>
    <rPh sb="117" eb="120">
      <t>ジンケンヒ</t>
    </rPh>
    <rPh sb="121" eb="123">
      <t>ヨクセイ</t>
    </rPh>
    <rPh sb="126" eb="128">
      <t>ショクイン</t>
    </rPh>
    <rPh sb="129" eb="131">
      <t>サクゲン</t>
    </rPh>
    <rPh sb="131" eb="132">
      <t>トウ</t>
    </rPh>
    <rPh sb="135" eb="137">
      <t>ギジュツ</t>
    </rPh>
    <rPh sb="137" eb="139">
      <t>ケイショウ</t>
    </rPh>
    <rPh sb="140" eb="142">
      <t>カダイ</t>
    </rPh>
    <rPh sb="150" eb="152">
      <t>ケイヒ</t>
    </rPh>
    <rPh sb="152" eb="154">
      <t>ヨクセイ</t>
    </rPh>
    <rPh sb="155" eb="157">
      <t>カンテン</t>
    </rPh>
    <rPh sb="163" eb="164">
      <t>チュウ</t>
    </rPh>
    <rPh sb="164" eb="167">
      <t>チョウキテキ</t>
    </rPh>
    <rPh sb="168" eb="170">
      <t>シテン</t>
    </rPh>
    <rPh sb="173" eb="175">
      <t>チイキ</t>
    </rPh>
    <rPh sb="176" eb="178">
      <t>ジツジョウ</t>
    </rPh>
    <rPh sb="182" eb="184">
      <t>ミンカン</t>
    </rPh>
    <rPh sb="184" eb="186">
      <t>イタク</t>
    </rPh>
    <rPh sb="187" eb="189">
      <t>シセツ</t>
    </rPh>
    <rPh sb="202" eb="204">
      <t>ケイゾク</t>
    </rPh>
    <phoneticPr fontId="4"/>
  </si>
  <si>
    <t>●高度経済成長期等に整備された水道施設の老朽化が進行し，大規模な更新のピークを迎えつつあり，水道施設の計画的更新は，本町水道事業の最重要かつ緊急の課題となっています。
●耐用年数を超過したものも多数あり，また職員の減少等から，現在では事後的な対応の維持管理が多くなっています。
●水道施設のライフサイクル全体にわたって効率的かつ効果的に水道施設を管理運営するアセットマネジメントの実践を取り組んでいます。
本町では今年度，長期総合計画の策定に着手しており，中長期的視野に立った整備計画を策定し適時に適切に実施していくべきものでありますが企業債の借入が今後の経営収支において，減価償却費，支払利息の発生として影響してくるので，投資規模の適正化には十分留意した計画に務めます。</t>
    <rPh sb="1" eb="3">
      <t>コウド</t>
    </rPh>
    <rPh sb="3" eb="5">
      <t>ケイザイ</t>
    </rPh>
    <rPh sb="5" eb="8">
      <t>セイチョウキ</t>
    </rPh>
    <rPh sb="8" eb="9">
      <t>トウ</t>
    </rPh>
    <rPh sb="10" eb="12">
      <t>セイビ</t>
    </rPh>
    <rPh sb="15" eb="17">
      <t>スイドウ</t>
    </rPh>
    <rPh sb="17" eb="19">
      <t>シセツ</t>
    </rPh>
    <rPh sb="20" eb="23">
      <t>ロウキュウカ</t>
    </rPh>
    <rPh sb="24" eb="26">
      <t>シンコウ</t>
    </rPh>
    <rPh sb="28" eb="31">
      <t>ダイキボ</t>
    </rPh>
    <rPh sb="32" eb="34">
      <t>コウシン</t>
    </rPh>
    <rPh sb="39" eb="40">
      <t>ムカ</t>
    </rPh>
    <rPh sb="46" eb="48">
      <t>スイドウ</t>
    </rPh>
    <rPh sb="48" eb="50">
      <t>シセツ</t>
    </rPh>
    <rPh sb="51" eb="54">
      <t>ケイカクテキ</t>
    </rPh>
    <rPh sb="54" eb="56">
      <t>コウシン</t>
    </rPh>
    <rPh sb="85" eb="87">
      <t>タイヨウ</t>
    </rPh>
    <rPh sb="87" eb="89">
      <t>ネンスウ</t>
    </rPh>
    <rPh sb="90" eb="92">
      <t>チョウカ</t>
    </rPh>
    <rPh sb="97" eb="99">
      <t>タスウ</t>
    </rPh>
    <rPh sb="104" eb="106">
      <t>ショクイン</t>
    </rPh>
    <rPh sb="107" eb="109">
      <t>ゲンショウ</t>
    </rPh>
    <rPh sb="109" eb="110">
      <t>トウ</t>
    </rPh>
    <rPh sb="117" eb="119">
      <t>ジゴ</t>
    </rPh>
    <rPh sb="119" eb="120">
      <t>テキ</t>
    </rPh>
    <rPh sb="121" eb="123">
      <t>タイオウ</t>
    </rPh>
    <rPh sb="124" eb="126">
      <t>イジ</t>
    </rPh>
    <rPh sb="126" eb="128">
      <t>カンリ</t>
    </rPh>
    <rPh sb="129" eb="130">
      <t>オオ</t>
    </rPh>
    <rPh sb="203" eb="204">
      <t>ホン</t>
    </rPh>
    <rPh sb="204" eb="205">
      <t>マチ</t>
    </rPh>
    <rPh sb="207" eb="210">
      <t>コンネンド</t>
    </rPh>
    <rPh sb="211" eb="213">
      <t>チョウキ</t>
    </rPh>
    <rPh sb="213" eb="215">
      <t>ソウゴウ</t>
    </rPh>
    <rPh sb="215" eb="217">
      <t>ケイカク</t>
    </rPh>
    <rPh sb="218" eb="220">
      <t>サクテイ</t>
    </rPh>
    <rPh sb="221" eb="223">
      <t>チャクシュ</t>
    </rPh>
    <rPh sb="228" eb="229">
      <t>チュウ</t>
    </rPh>
    <rPh sb="229" eb="232">
      <t>チョウキテキ</t>
    </rPh>
    <rPh sb="232" eb="234">
      <t>シヤ</t>
    </rPh>
    <rPh sb="235" eb="236">
      <t>タ</t>
    </rPh>
    <rPh sb="238" eb="240">
      <t>セイビ</t>
    </rPh>
    <rPh sb="240" eb="242">
      <t>ケイカク</t>
    </rPh>
    <rPh sb="243" eb="245">
      <t>サクテイ</t>
    </rPh>
    <rPh sb="246" eb="248">
      <t>テキジ</t>
    </rPh>
    <rPh sb="249" eb="251">
      <t>テキセツ</t>
    </rPh>
    <rPh sb="252" eb="254">
      <t>ジッシ</t>
    </rPh>
    <rPh sb="268" eb="270">
      <t>キギョウ</t>
    </rPh>
    <rPh sb="270" eb="271">
      <t>サイ</t>
    </rPh>
    <rPh sb="272" eb="274">
      <t>カリイレ</t>
    </rPh>
    <rPh sb="275" eb="277">
      <t>コンゴ</t>
    </rPh>
    <rPh sb="278" eb="280">
      <t>ケイエイ</t>
    </rPh>
    <rPh sb="280" eb="282">
      <t>シュウシ</t>
    </rPh>
    <rPh sb="287" eb="289">
      <t>ゲンカ</t>
    </rPh>
    <rPh sb="289" eb="291">
      <t>ショウキャク</t>
    </rPh>
    <rPh sb="291" eb="292">
      <t>ヒ</t>
    </rPh>
    <rPh sb="293" eb="295">
      <t>シハライ</t>
    </rPh>
    <rPh sb="295" eb="297">
      <t>リソク</t>
    </rPh>
    <rPh sb="298" eb="300">
      <t>ハッセイ</t>
    </rPh>
    <rPh sb="303" eb="305">
      <t>エイキョウ</t>
    </rPh>
    <rPh sb="312" eb="314">
      <t>トウシ</t>
    </rPh>
    <rPh sb="314" eb="316">
      <t>キボ</t>
    </rPh>
    <rPh sb="317" eb="320">
      <t>テキセイカ</t>
    </rPh>
    <rPh sb="322" eb="324">
      <t>ジュウブン</t>
    </rPh>
    <rPh sb="324" eb="326">
      <t>リュウイ</t>
    </rPh>
    <rPh sb="328" eb="330">
      <t>ケイカク</t>
    </rPh>
    <rPh sb="331" eb="332">
      <t>ツト</t>
    </rPh>
    <phoneticPr fontId="4"/>
  </si>
  <si>
    <t>●収益的収支比率，企業債残高対給水収益比率が減少傾向にある。平成18年度を計画の初年度とし，年度毎に経営状況を分析しながら当会計の健全化に務めています。その結果，地方債償還金の増加が見込まれることから，平成21年度から3ヵ年での段階的な料金改定を行ってきました。また，平成24年度には生活基盤近代化事業が完了したことから，平成25年度より人件費を削減しました。しかし，老朽化施設の修繕費等の支出の増加により収益的支出を縮小させるに至りませんでした。今年度中の経営戦略の策定を目指しており，年々増加傾向にある修繕費について，具体的な施設台帳を作成し老朽化施設の計画的維持管理に努め，収益的収支比率の上昇を目指します。
●料金回収率，給水原価が平均値より高い。料金改定，団地開発等に伴い，使用料収入は増加傾向にあります。計画的に老朽化施設の更新を行っていくうえで，投資規模には十分留意し，一層の経営改善を図っていけるよう努力します。
●有収率は平均値に対し高い水準となっている。料金収入に対して，企業債元利償還金が大きく，依然繰入金に依存した会計となっています。また，老朽化施設の修繕に係る費用も給水原価の増加に大きく影響しています。施設の更新を含めた計画的維持管理に重点を置いて，維持管理に要する経費の縮小に務めます。また，施設の更新にあたっては，水道を取り巻く環境の変化に対応できるよう水道システムの機能を向上させ，水道利用者が増加するよう努力します。</t>
    <rPh sb="1" eb="8">
      <t>シュウエキテキシュウシヒリツ</t>
    </rPh>
    <rPh sb="9" eb="11">
      <t>キギョウ</t>
    </rPh>
    <rPh sb="11" eb="12">
      <t>サイ</t>
    </rPh>
    <rPh sb="12" eb="14">
      <t>ザンダカ</t>
    </rPh>
    <rPh sb="14" eb="15">
      <t>タイ</t>
    </rPh>
    <rPh sb="15" eb="17">
      <t>キュウスイ</t>
    </rPh>
    <rPh sb="17" eb="19">
      <t>シュウエキ</t>
    </rPh>
    <rPh sb="19" eb="21">
      <t>ヒリツ</t>
    </rPh>
    <rPh sb="22" eb="24">
      <t>ゲンショウ</t>
    </rPh>
    <rPh sb="24" eb="26">
      <t>ケイコウ</t>
    </rPh>
    <rPh sb="30" eb="32">
      <t>ヘイセイ</t>
    </rPh>
    <rPh sb="34" eb="36">
      <t>ネンド</t>
    </rPh>
    <rPh sb="37" eb="39">
      <t>ケイカク</t>
    </rPh>
    <rPh sb="40" eb="43">
      <t>ショネンド</t>
    </rPh>
    <rPh sb="46" eb="48">
      <t>ネンド</t>
    </rPh>
    <rPh sb="48" eb="49">
      <t>ゴト</t>
    </rPh>
    <rPh sb="50" eb="52">
      <t>ケイエイ</t>
    </rPh>
    <rPh sb="52" eb="54">
      <t>ジョウキョウ</t>
    </rPh>
    <rPh sb="55" eb="57">
      <t>ブンセキ</t>
    </rPh>
    <rPh sb="61" eb="62">
      <t>トウ</t>
    </rPh>
    <rPh sb="62" eb="64">
      <t>カイケイ</t>
    </rPh>
    <rPh sb="65" eb="68">
      <t>ケンゼンカ</t>
    </rPh>
    <rPh sb="69" eb="70">
      <t>ツト</t>
    </rPh>
    <rPh sb="78" eb="80">
      <t>ケッカ</t>
    </rPh>
    <rPh sb="81" eb="84">
      <t>チホウサイ</t>
    </rPh>
    <rPh sb="84" eb="86">
      <t>ショウカン</t>
    </rPh>
    <rPh sb="86" eb="87">
      <t>キン</t>
    </rPh>
    <rPh sb="88" eb="90">
      <t>ゾウカ</t>
    </rPh>
    <rPh sb="91" eb="93">
      <t>ミコ</t>
    </rPh>
    <rPh sb="101" eb="103">
      <t>ヘイセイ</t>
    </rPh>
    <rPh sb="105" eb="107">
      <t>ネンド</t>
    </rPh>
    <rPh sb="111" eb="112">
      <t>ネン</t>
    </rPh>
    <rPh sb="114" eb="117">
      <t>ダンカイテキ</t>
    </rPh>
    <rPh sb="118" eb="120">
      <t>リョウキン</t>
    </rPh>
    <rPh sb="120" eb="122">
      <t>カイテイ</t>
    </rPh>
    <rPh sb="123" eb="124">
      <t>オコナ</t>
    </rPh>
    <rPh sb="134" eb="136">
      <t>ヘイセイ</t>
    </rPh>
    <rPh sb="138" eb="140">
      <t>ネンド</t>
    </rPh>
    <rPh sb="152" eb="154">
      <t>カンリョウ</t>
    </rPh>
    <rPh sb="161" eb="163">
      <t>ヘイセイ</t>
    </rPh>
    <rPh sb="165" eb="167">
      <t>ネンド</t>
    </rPh>
    <rPh sb="169" eb="172">
      <t>ジンケンヒ</t>
    </rPh>
    <rPh sb="173" eb="175">
      <t>サクゲン</t>
    </rPh>
    <rPh sb="184" eb="187">
      <t>ロウキュウカ</t>
    </rPh>
    <rPh sb="187" eb="189">
      <t>シセツ</t>
    </rPh>
    <rPh sb="190" eb="192">
      <t>シュウゼン</t>
    </rPh>
    <rPh sb="192" eb="193">
      <t>ヒ</t>
    </rPh>
    <rPh sb="193" eb="194">
      <t>トウ</t>
    </rPh>
    <rPh sb="195" eb="197">
      <t>シシュツ</t>
    </rPh>
    <rPh sb="198" eb="200">
      <t>ゾウカ</t>
    </rPh>
    <rPh sb="203" eb="206">
      <t>シュウエキテキ</t>
    </rPh>
    <rPh sb="206" eb="208">
      <t>シシュツ</t>
    </rPh>
    <rPh sb="209" eb="211">
      <t>シュクショウ</t>
    </rPh>
    <rPh sb="215" eb="216">
      <t>イタ</t>
    </rPh>
    <rPh sb="224" eb="227">
      <t>コンネンド</t>
    </rPh>
    <rPh sb="227" eb="228">
      <t>チュウ</t>
    </rPh>
    <rPh sb="229" eb="231">
      <t>ケイエイ</t>
    </rPh>
    <rPh sb="231" eb="233">
      <t>センリャク</t>
    </rPh>
    <rPh sb="234" eb="236">
      <t>サクテイ</t>
    </rPh>
    <rPh sb="237" eb="239">
      <t>メザ</t>
    </rPh>
    <rPh sb="244" eb="246">
      <t>ネンネン</t>
    </rPh>
    <rPh sb="246" eb="248">
      <t>ゾウカ</t>
    </rPh>
    <rPh sb="248" eb="250">
      <t>ケイコウ</t>
    </rPh>
    <rPh sb="253" eb="255">
      <t>シュウゼン</t>
    </rPh>
    <rPh sb="255" eb="256">
      <t>ヒ</t>
    </rPh>
    <rPh sb="261" eb="264">
      <t>グタイテキ</t>
    </rPh>
    <rPh sb="265" eb="267">
      <t>シセツ</t>
    </rPh>
    <rPh sb="267" eb="269">
      <t>ダイチョウ</t>
    </rPh>
    <rPh sb="270" eb="272">
      <t>サクセイ</t>
    </rPh>
    <rPh sb="273" eb="276">
      <t>ロウキュウカ</t>
    </rPh>
    <rPh sb="276" eb="278">
      <t>シセツ</t>
    </rPh>
    <rPh sb="279" eb="282">
      <t>ケイカクテキ</t>
    </rPh>
    <rPh sb="282" eb="284">
      <t>イジ</t>
    </rPh>
    <rPh sb="284" eb="286">
      <t>カンリ</t>
    </rPh>
    <rPh sb="287" eb="288">
      <t>ツト</t>
    </rPh>
    <rPh sb="290" eb="293">
      <t>シュウエキテキ</t>
    </rPh>
    <rPh sb="293" eb="295">
      <t>シュウシ</t>
    </rPh>
    <rPh sb="295" eb="297">
      <t>ヒリツ</t>
    </rPh>
    <rPh sb="298" eb="300">
      <t>ジョウショウ</t>
    </rPh>
    <rPh sb="301" eb="303">
      <t>メザ</t>
    </rPh>
    <rPh sb="309" eb="311">
      <t>リョウキン</t>
    </rPh>
    <rPh sb="311" eb="313">
      <t>カイシュウ</t>
    </rPh>
    <rPh sb="313" eb="314">
      <t>リツ</t>
    </rPh>
    <rPh sb="315" eb="317">
      <t>キュウスイ</t>
    </rPh>
    <rPh sb="317" eb="319">
      <t>ゲンカ</t>
    </rPh>
    <rPh sb="320" eb="323">
      <t>ヘイキンチ</t>
    </rPh>
    <rPh sb="325" eb="326">
      <t>タカ</t>
    </rPh>
    <rPh sb="328" eb="330">
      <t>リョウキン</t>
    </rPh>
    <rPh sb="330" eb="332">
      <t>カイテイ</t>
    </rPh>
    <rPh sb="333" eb="335">
      <t>ダンチ</t>
    </rPh>
    <rPh sb="335" eb="337">
      <t>カイハツ</t>
    </rPh>
    <rPh sb="337" eb="338">
      <t>トウ</t>
    </rPh>
    <rPh sb="339" eb="340">
      <t>トモナ</t>
    </rPh>
    <rPh sb="342" eb="345">
      <t>シヨウリョウ</t>
    </rPh>
    <rPh sb="345" eb="347">
      <t>シュウニュウ</t>
    </rPh>
    <rPh sb="348" eb="350">
      <t>ゾウカ</t>
    </rPh>
    <rPh sb="350" eb="352">
      <t>ケイコウ</t>
    </rPh>
    <rPh sb="358" eb="361">
      <t>ケイカクテキ</t>
    </rPh>
    <rPh sb="362" eb="365">
      <t>ロウキュウカ</t>
    </rPh>
    <rPh sb="365" eb="367">
      <t>シセツ</t>
    </rPh>
    <rPh sb="368" eb="370">
      <t>コウシン</t>
    </rPh>
    <rPh sb="371" eb="372">
      <t>オコナ</t>
    </rPh>
    <rPh sb="380" eb="382">
      <t>トウシ</t>
    </rPh>
    <rPh sb="382" eb="384">
      <t>キボ</t>
    </rPh>
    <rPh sb="386" eb="388">
      <t>ジュウブン</t>
    </rPh>
    <rPh sb="388" eb="390">
      <t>リュウイ</t>
    </rPh>
    <rPh sb="392" eb="394">
      <t>イッソウ</t>
    </rPh>
    <rPh sb="395" eb="397">
      <t>ケイエイ</t>
    </rPh>
    <rPh sb="397" eb="399">
      <t>カイゼン</t>
    </rPh>
    <rPh sb="400" eb="401">
      <t>ハカ</t>
    </rPh>
    <rPh sb="408" eb="410">
      <t>ドリョク</t>
    </rPh>
    <rPh sb="416" eb="419">
      <t>ユウシュウリツ</t>
    </rPh>
    <rPh sb="420" eb="423">
      <t>ヘイキンチ</t>
    </rPh>
    <rPh sb="424" eb="425">
      <t>タイ</t>
    </rPh>
    <rPh sb="426" eb="427">
      <t>タカ</t>
    </rPh>
    <rPh sb="428" eb="430">
      <t>スイジュン</t>
    </rPh>
    <rPh sb="437" eb="439">
      <t>リョウキン</t>
    </rPh>
    <rPh sb="439" eb="441">
      <t>シュウニュウ</t>
    </rPh>
    <rPh sb="442" eb="443">
      <t>タイ</t>
    </rPh>
    <rPh sb="446" eb="448">
      <t>キギョウ</t>
    </rPh>
    <rPh sb="448" eb="449">
      <t>サイ</t>
    </rPh>
    <rPh sb="449" eb="451">
      <t>ガンリ</t>
    </rPh>
    <rPh sb="451" eb="453">
      <t>ショウカン</t>
    </rPh>
    <rPh sb="453" eb="454">
      <t>キン</t>
    </rPh>
    <rPh sb="455" eb="456">
      <t>オオ</t>
    </rPh>
    <rPh sb="459" eb="461">
      <t>イゼン</t>
    </rPh>
    <rPh sb="462" eb="463">
      <t>ハイ</t>
    </rPh>
    <rPh sb="463" eb="464">
      <t>キン</t>
    </rPh>
    <rPh sb="465" eb="467">
      <t>イゾン</t>
    </rPh>
    <rPh sb="469" eb="471">
      <t>カイケイ</t>
    </rPh>
    <rPh sb="482" eb="485">
      <t>ロウキュウカ</t>
    </rPh>
    <rPh sb="485" eb="487">
      <t>シセツ</t>
    </rPh>
    <rPh sb="488" eb="490">
      <t>シュウゼン</t>
    </rPh>
    <rPh sb="491" eb="492">
      <t>カカ</t>
    </rPh>
    <rPh sb="493" eb="495">
      <t>ヒヨウ</t>
    </rPh>
    <rPh sb="496" eb="498">
      <t>キュウスイ</t>
    </rPh>
    <rPh sb="498" eb="500">
      <t>ゲンカ</t>
    </rPh>
    <rPh sb="501" eb="503">
      <t>ゾウカ</t>
    </rPh>
    <rPh sb="504" eb="505">
      <t>オオ</t>
    </rPh>
    <rPh sb="507" eb="509">
      <t>エイキョウ</t>
    </rPh>
    <rPh sb="515" eb="517">
      <t>シセツ</t>
    </rPh>
    <rPh sb="518" eb="520">
      <t>コウシン</t>
    </rPh>
    <rPh sb="521" eb="522">
      <t>フク</t>
    </rPh>
    <rPh sb="524" eb="527">
      <t>ケイカクテキ</t>
    </rPh>
    <rPh sb="527" eb="529">
      <t>イジ</t>
    </rPh>
    <rPh sb="529" eb="531">
      <t>カンリ</t>
    </rPh>
    <rPh sb="532" eb="534">
      <t>ジュウテン</t>
    </rPh>
    <rPh sb="535" eb="536">
      <t>オ</t>
    </rPh>
    <rPh sb="539" eb="541">
      <t>イジ</t>
    </rPh>
    <rPh sb="541" eb="543">
      <t>カンリ</t>
    </rPh>
    <rPh sb="544" eb="545">
      <t>ヨウ</t>
    </rPh>
    <rPh sb="547" eb="549">
      <t>ケイヒ</t>
    </rPh>
    <rPh sb="550" eb="552">
      <t>シュクショウ</t>
    </rPh>
    <rPh sb="553" eb="554">
      <t>ツト</t>
    </rPh>
    <rPh sb="561" eb="563">
      <t>シセツ</t>
    </rPh>
    <rPh sb="564" eb="566">
      <t>コウシン</t>
    </rPh>
    <rPh sb="573" eb="575">
      <t>スイドウ</t>
    </rPh>
    <rPh sb="576" eb="577">
      <t>ト</t>
    </rPh>
    <rPh sb="578" eb="579">
      <t>マ</t>
    </rPh>
    <rPh sb="580" eb="582">
      <t>カンキョウ</t>
    </rPh>
    <rPh sb="583" eb="585">
      <t>ヘンカ</t>
    </rPh>
    <rPh sb="586" eb="588">
      <t>タイオウ</t>
    </rPh>
    <rPh sb="593" eb="595">
      <t>スイドウ</t>
    </rPh>
    <rPh sb="600" eb="602">
      <t>キノウ</t>
    </rPh>
    <rPh sb="603" eb="605">
      <t>コウジョウ</t>
    </rPh>
    <rPh sb="608" eb="610">
      <t>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</si>
</sst>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1.42</c:v>
                </c:pt>
                <c:pt idx="1">
                  <c:v>1.81</c:v>
                </c:pt>
                <c:pt idx="2" formatCode="#,##0.00;&quot;△&quot;#,##0.00">
                  <c:v>0</c:v>
                </c:pt>
                <c:pt idx="3" formatCode="#,##0.00;&quot;△&quot;#,##0.00">
                  <c:v>0</c:v>
                </c:pt>
                <c:pt idx="4">
                  <c:v>0.33</c:v>
                </c:pt>
              </c:numCache>
            </c:numRef>
          </c:val>
        </c:ser>
        <c:dLbls>
          <c:showLegendKey val="0"/>
          <c:showVal val="0"/>
          <c:showCatName val="0"/>
          <c:showSerName val="0"/>
          <c:showPercent val="0"/>
          <c:showBubbleSize val="0"/>
        </c:dLbls>
        <c:gapWidth val="150"/>
        <c:axId val="97011968"/>
        <c:axId val="971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97011968"/>
        <c:axId val="97198464"/>
      </c:lineChart>
      <c:dateAx>
        <c:axId val="97011968"/>
        <c:scaling>
          <c:orientation val="minMax"/>
        </c:scaling>
        <c:delete val="1"/>
        <c:axPos val="b"/>
        <c:numFmt formatCode="ge" sourceLinked="1"/>
        <c:majorTickMark val="none"/>
        <c:minorTickMark val="none"/>
        <c:tickLblPos val="none"/>
        <c:crossAx val="97198464"/>
        <c:crosses val="autoZero"/>
        <c:auto val="1"/>
        <c:lblOffset val="100"/>
        <c:baseTimeUnit val="years"/>
      </c:dateAx>
      <c:valAx>
        <c:axId val="971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46.14</c:v>
                </c:pt>
                <c:pt idx="1">
                  <c:v>46.5</c:v>
                </c:pt>
                <c:pt idx="2">
                  <c:v>45.81</c:v>
                </c:pt>
                <c:pt idx="3">
                  <c:v>45.59</c:v>
                </c:pt>
                <c:pt idx="4">
                  <c:v>46.19</c:v>
                </c:pt>
              </c:numCache>
            </c:numRef>
          </c:val>
        </c:ser>
        <c:dLbls>
          <c:showLegendKey val="0"/>
          <c:showVal val="0"/>
          <c:showCatName val="0"/>
          <c:showSerName val="0"/>
          <c:showPercent val="0"/>
          <c:showBubbleSize val="0"/>
        </c:dLbls>
        <c:gapWidth val="150"/>
        <c:axId val="102369920"/>
        <c:axId val="1023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02369920"/>
        <c:axId val="102396672"/>
      </c:lineChart>
      <c:dateAx>
        <c:axId val="102369920"/>
        <c:scaling>
          <c:orientation val="minMax"/>
        </c:scaling>
        <c:delete val="1"/>
        <c:axPos val="b"/>
        <c:numFmt formatCode="ge" sourceLinked="1"/>
        <c:majorTickMark val="none"/>
        <c:minorTickMark val="none"/>
        <c:tickLblPos val="none"/>
        <c:crossAx val="102396672"/>
        <c:crosses val="autoZero"/>
        <c:auto val="1"/>
        <c:lblOffset val="100"/>
        <c:baseTimeUnit val="years"/>
      </c:dateAx>
      <c:valAx>
        <c:axId val="1023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90.61</c:v>
                </c:pt>
                <c:pt idx="1">
                  <c:v>90.63</c:v>
                </c:pt>
                <c:pt idx="2">
                  <c:v>91.79</c:v>
                </c:pt>
                <c:pt idx="3">
                  <c:v>91.84</c:v>
                </c:pt>
                <c:pt idx="4">
                  <c:v>90.68</c:v>
                </c:pt>
              </c:numCache>
            </c:numRef>
          </c:val>
        </c:ser>
        <c:dLbls>
          <c:showLegendKey val="0"/>
          <c:showVal val="0"/>
          <c:showCatName val="0"/>
          <c:showSerName val="0"/>
          <c:showPercent val="0"/>
          <c:showBubbleSize val="0"/>
        </c:dLbls>
        <c:gapWidth val="150"/>
        <c:axId val="102430976"/>
        <c:axId val="10243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02430976"/>
        <c:axId val="102437248"/>
      </c:lineChart>
      <c:dateAx>
        <c:axId val="102430976"/>
        <c:scaling>
          <c:orientation val="minMax"/>
        </c:scaling>
        <c:delete val="1"/>
        <c:axPos val="b"/>
        <c:numFmt formatCode="ge" sourceLinked="1"/>
        <c:majorTickMark val="none"/>
        <c:minorTickMark val="none"/>
        <c:tickLblPos val="none"/>
        <c:crossAx val="102437248"/>
        <c:crosses val="autoZero"/>
        <c:auto val="1"/>
        <c:lblOffset val="100"/>
        <c:baseTimeUnit val="years"/>
      </c:dateAx>
      <c:valAx>
        <c:axId val="1024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75.599999999999994</c:v>
                </c:pt>
                <c:pt idx="1">
                  <c:v>72.709999999999994</c:v>
                </c:pt>
                <c:pt idx="2">
                  <c:v>79.08</c:v>
                </c:pt>
                <c:pt idx="3">
                  <c:v>78.03</c:v>
                </c:pt>
                <c:pt idx="4">
                  <c:v>69.55</c:v>
                </c:pt>
              </c:numCache>
            </c:numRef>
          </c:val>
        </c:ser>
        <c:dLbls>
          <c:showLegendKey val="0"/>
          <c:showVal val="0"/>
          <c:showCatName val="0"/>
          <c:showSerName val="0"/>
          <c:showPercent val="0"/>
          <c:showBubbleSize val="0"/>
        </c:dLbls>
        <c:gapWidth val="150"/>
        <c:axId val="98314112"/>
        <c:axId val="983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98314112"/>
        <c:axId val="98353152"/>
      </c:lineChart>
      <c:dateAx>
        <c:axId val="98314112"/>
        <c:scaling>
          <c:orientation val="minMax"/>
        </c:scaling>
        <c:delete val="1"/>
        <c:axPos val="b"/>
        <c:numFmt formatCode="ge" sourceLinked="1"/>
        <c:majorTickMark val="none"/>
        <c:minorTickMark val="none"/>
        <c:tickLblPos val="none"/>
        <c:crossAx val="98353152"/>
        <c:crosses val="autoZero"/>
        <c:auto val="1"/>
        <c:lblOffset val="100"/>
        <c:baseTimeUnit val="years"/>
      </c:dateAx>
      <c:valAx>
        <c:axId val="983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873728"/>
        <c:axId val="1008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73728"/>
        <c:axId val="100875648"/>
      </c:lineChart>
      <c:dateAx>
        <c:axId val="100873728"/>
        <c:scaling>
          <c:orientation val="minMax"/>
        </c:scaling>
        <c:delete val="1"/>
        <c:axPos val="b"/>
        <c:numFmt formatCode="ge" sourceLinked="1"/>
        <c:majorTickMark val="none"/>
        <c:minorTickMark val="none"/>
        <c:tickLblPos val="none"/>
        <c:crossAx val="100875648"/>
        <c:crosses val="autoZero"/>
        <c:auto val="1"/>
        <c:lblOffset val="100"/>
        <c:baseTimeUnit val="years"/>
      </c:dateAx>
      <c:valAx>
        <c:axId val="1008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10208"/>
        <c:axId val="1009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10208"/>
        <c:axId val="100912128"/>
      </c:lineChart>
      <c:dateAx>
        <c:axId val="100910208"/>
        <c:scaling>
          <c:orientation val="minMax"/>
        </c:scaling>
        <c:delete val="1"/>
        <c:axPos val="b"/>
        <c:numFmt formatCode="ge" sourceLinked="1"/>
        <c:majorTickMark val="none"/>
        <c:minorTickMark val="none"/>
        <c:tickLblPos val="none"/>
        <c:crossAx val="100912128"/>
        <c:crosses val="autoZero"/>
        <c:auto val="1"/>
        <c:lblOffset val="100"/>
        <c:baseTimeUnit val="years"/>
      </c:dateAx>
      <c:valAx>
        <c:axId val="1009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1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02368"/>
        <c:axId val="1022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02368"/>
        <c:axId val="102208640"/>
      </c:lineChart>
      <c:dateAx>
        <c:axId val="102202368"/>
        <c:scaling>
          <c:orientation val="minMax"/>
        </c:scaling>
        <c:delete val="1"/>
        <c:axPos val="b"/>
        <c:numFmt formatCode="ge" sourceLinked="1"/>
        <c:majorTickMark val="none"/>
        <c:minorTickMark val="none"/>
        <c:tickLblPos val="none"/>
        <c:crossAx val="102208640"/>
        <c:crosses val="autoZero"/>
        <c:auto val="1"/>
        <c:lblOffset val="100"/>
        <c:baseTimeUnit val="years"/>
      </c:dateAx>
      <c:valAx>
        <c:axId val="1022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511360"/>
        <c:axId val="1025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511360"/>
        <c:axId val="102513280"/>
      </c:lineChart>
      <c:dateAx>
        <c:axId val="102511360"/>
        <c:scaling>
          <c:orientation val="minMax"/>
        </c:scaling>
        <c:delete val="1"/>
        <c:axPos val="b"/>
        <c:numFmt formatCode="ge" sourceLinked="1"/>
        <c:majorTickMark val="none"/>
        <c:minorTickMark val="none"/>
        <c:tickLblPos val="none"/>
        <c:crossAx val="102513280"/>
        <c:crosses val="autoZero"/>
        <c:auto val="1"/>
        <c:lblOffset val="100"/>
        <c:baseTimeUnit val="years"/>
      </c:dateAx>
      <c:valAx>
        <c:axId val="1025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1224.8499999999999</c:v>
                </c:pt>
                <c:pt idx="1">
                  <c:v>1178.56</c:v>
                </c:pt>
                <c:pt idx="2">
                  <c:v>1120.8599999999999</c:v>
                </c:pt>
                <c:pt idx="3">
                  <c:v>1043.95</c:v>
                </c:pt>
                <c:pt idx="4">
                  <c:v>992.71</c:v>
                </c:pt>
              </c:numCache>
            </c:numRef>
          </c:val>
        </c:ser>
        <c:dLbls>
          <c:showLegendKey val="0"/>
          <c:showVal val="0"/>
          <c:showCatName val="0"/>
          <c:showSerName val="0"/>
          <c:showPercent val="0"/>
          <c:showBubbleSize val="0"/>
        </c:dLbls>
        <c:gapWidth val="150"/>
        <c:axId val="102547840"/>
        <c:axId val="1025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02547840"/>
        <c:axId val="102549760"/>
      </c:lineChart>
      <c:dateAx>
        <c:axId val="102547840"/>
        <c:scaling>
          <c:orientation val="minMax"/>
        </c:scaling>
        <c:delete val="1"/>
        <c:axPos val="b"/>
        <c:numFmt formatCode="ge" sourceLinked="1"/>
        <c:majorTickMark val="none"/>
        <c:minorTickMark val="none"/>
        <c:tickLblPos val="none"/>
        <c:crossAx val="102549760"/>
        <c:crosses val="autoZero"/>
        <c:auto val="1"/>
        <c:lblOffset val="100"/>
        <c:baseTimeUnit val="years"/>
      </c:dateAx>
      <c:valAx>
        <c:axId val="1025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56.75</c:v>
                </c:pt>
                <c:pt idx="1">
                  <c:v>55.27</c:v>
                </c:pt>
                <c:pt idx="2">
                  <c:v>59.98</c:v>
                </c:pt>
                <c:pt idx="3">
                  <c:v>58.98</c:v>
                </c:pt>
                <c:pt idx="4">
                  <c:v>57.56</c:v>
                </c:pt>
              </c:numCache>
            </c:numRef>
          </c:val>
        </c:ser>
        <c:dLbls>
          <c:showLegendKey val="0"/>
          <c:showVal val="0"/>
          <c:showCatName val="0"/>
          <c:showSerName val="0"/>
          <c:showPercent val="0"/>
          <c:showBubbleSize val="0"/>
        </c:dLbls>
        <c:gapWidth val="150"/>
        <c:axId val="102260736"/>
        <c:axId val="1022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02260736"/>
        <c:axId val="102262656"/>
      </c:lineChart>
      <c:dateAx>
        <c:axId val="102260736"/>
        <c:scaling>
          <c:orientation val="minMax"/>
        </c:scaling>
        <c:delete val="1"/>
        <c:axPos val="b"/>
        <c:numFmt formatCode="ge" sourceLinked="1"/>
        <c:majorTickMark val="none"/>
        <c:minorTickMark val="none"/>
        <c:tickLblPos val="none"/>
        <c:crossAx val="102262656"/>
        <c:crosses val="autoZero"/>
        <c:auto val="1"/>
        <c:lblOffset val="100"/>
        <c:baseTimeUnit val="years"/>
      </c:dateAx>
      <c:valAx>
        <c:axId val="1022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462.2</c:v>
                </c:pt>
                <c:pt idx="1">
                  <c:v>474.22</c:v>
                </c:pt>
                <c:pt idx="2">
                  <c:v>438.87</c:v>
                </c:pt>
                <c:pt idx="3">
                  <c:v>455.78</c:v>
                </c:pt>
                <c:pt idx="4">
                  <c:v>467.25</c:v>
                </c:pt>
              </c:numCache>
            </c:numRef>
          </c:val>
        </c:ser>
        <c:dLbls>
          <c:showLegendKey val="0"/>
          <c:showVal val="0"/>
          <c:showCatName val="0"/>
          <c:showSerName val="0"/>
          <c:showPercent val="0"/>
          <c:showBubbleSize val="0"/>
        </c:dLbls>
        <c:gapWidth val="150"/>
        <c:axId val="102288384"/>
        <c:axId val="1022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02288384"/>
        <c:axId val="102290560"/>
      </c:lineChart>
      <c:dateAx>
        <c:axId val="102288384"/>
        <c:scaling>
          <c:orientation val="minMax"/>
        </c:scaling>
        <c:delete val="1"/>
        <c:axPos val="b"/>
        <c:numFmt formatCode="ge" sourceLinked="1"/>
        <c:majorTickMark val="none"/>
        <c:minorTickMark val="none"/>
        <c:tickLblPos val="none"/>
        <c:crossAx val="102290560"/>
        <c:crosses val="autoZero"/>
        <c:auto val="1"/>
        <c:lblOffset val="100"/>
        <c:baseTimeUnit val="years"/>
      </c:dateAx>
      <c:valAx>
        <c:axId val="1022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7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広島県　神石高原町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9767</v>
      </c>
      <c r="AJ8" s="74"/>
      <c r="AK8" s="74"/>
      <c r="AL8" s="74"/>
      <c r="AM8" s="74"/>
      <c r="AN8" s="74"/>
      <c r="AO8" s="74"/>
      <c r="AP8" s="75"/>
      <c r="AQ8" s="56">
        <f>データ!R6</f>
        <v>381.98</v>
      </c>
      <c r="AR8" s="56"/>
      <c r="AS8" s="56"/>
      <c r="AT8" s="56"/>
      <c r="AU8" s="56"/>
      <c r="AV8" s="56"/>
      <c r="AW8" s="56"/>
      <c r="AX8" s="56"/>
      <c r="AY8" s="56">
        <f>データ!S6</f>
        <v>25.57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45.76</v>
      </c>
      <c r="S10" s="56"/>
      <c r="T10" s="56"/>
      <c r="U10" s="56"/>
      <c r="V10" s="56"/>
      <c r="W10" s="56"/>
      <c r="X10" s="56"/>
      <c r="Y10" s="56"/>
      <c r="Z10" s="64">
        <f>データ!P6</f>
        <v>4080</v>
      </c>
      <c r="AA10" s="64"/>
      <c r="AB10" s="64"/>
      <c r="AC10" s="64"/>
      <c r="AD10" s="64"/>
      <c r="AE10" s="64"/>
      <c r="AF10" s="64"/>
      <c r="AG10" s="64"/>
      <c r="AH10" s="2"/>
      <c r="AI10" s="64">
        <f>データ!T6</f>
        <v>4429</v>
      </c>
      <c r="AJ10" s="64"/>
      <c r="AK10" s="64"/>
      <c r="AL10" s="64"/>
      <c r="AM10" s="64"/>
      <c r="AN10" s="64"/>
      <c r="AO10" s="64"/>
      <c r="AP10" s="64"/>
      <c r="AQ10" s="56">
        <f>データ!U6</f>
        <v>35.5</v>
      </c>
      <c r="AR10" s="56"/>
      <c r="AS10" s="56"/>
      <c r="AT10" s="56"/>
      <c r="AU10" s="56"/>
      <c r="AV10" s="56"/>
      <c r="AW10" s="56"/>
      <c r="AX10" s="56"/>
      <c r="AY10" s="56">
        <f>データ!V6</f>
        <v>124.76</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345458</v>
      </c>
      <c r="D6" s="31">
        <f t="shared" si="3"/>
        <v>47</v>
      </c>
      <c r="E6" s="31">
        <f t="shared" si="3"/>
        <v>1</v>
      </c>
      <c r="F6" s="31">
        <f t="shared" si="3"/>
        <v>0</v>
      </c>
      <c r="G6" s="31">
        <f t="shared" si="3"/>
        <v>0</v>
      </c>
      <c r="H6" s="31" t="str">
        <f t="shared" si="3"/>
        <v>広島県　神石高原町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45.76</v>
      </c>
      <c r="P6" s="32">
        <f t="shared" si="3"/>
        <v>4080</v>
      </c>
      <c r="Q6" s="32">
        <f t="shared" si="3"/>
        <v>9767</v>
      </c>
      <c r="R6" s="32">
        <f t="shared" si="3"/>
        <v>381.98</v>
      </c>
      <c r="S6" s="32">
        <f t="shared" si="3"/>
        <v>25.57</v>
      </c>
      <c r="T6" s="32">
        <f t="shared" si="3"/>
        <v>4429</v>
      </c>
      <c r="U6" s="32">
        <f t="shared" si="3"/>
        <v>35.5</v>
      </c>
      <c r="V6" s="32">
        <f t="shared" si="3"/>
        <v>124.76</v>
      </c>
      <c r="W6" s="33">
        <f>IF(W7="",NA(),W7)</f>
        <v>75.599999999999994</v>
      </c>
      <c r="X6" s="33">
        <f t="shared" ref="X6:AF6" si="4">IF(X7="",NA(),X7)</f>
        <v>72.709999999999994</v>
      </c>
      <c r="Y6" s="33">
        <f t="shared" si="4"/>
        <v>79.08</v>
      </c>
      <c r="Z6" s="33">
        <f t="shared" si="4"/>
        <v>78.03</v>
      </c>
      <c r="AA6" s="33">
        <f t="shared" si="4"/>
        <v>69.55</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1224.8499999999999</v>
      </c>
      <c r="BE6" s="33">
        <f t="shared" ref="BE6:BM6" si="7">IF(BE7="",NA(),BE7)</f>
        <v>1178.56</v>
      </c>
      <c r="BF6" s="33">
        <f t="shared" si="7"/>
        <v>1120.8599999999999</v>
      </c>
      <c r="BG6" s="33">
        <f t="shared" si="7"/>
        <v>1043.95</v>
      </c>
      <c r="BH6" s="33">
        <f t="shared" si="7"/>
        <v>992.71</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56.75</v>
      </c>
      <c r="BP6" s="33">
        <f t="shared" ref="BP6:BX6" si="8">IF(BP7="",NA(),BP7)</f>
        <v>55.27</v>
      </c>
      <c r="BQ6" s="33">
        <f t="shared" si="8"/>
        <v>59.98</v>
      </c>
      <c r="BR6" s="33">
        <f t="shared" si="8"/>
        <v>58.98</v>
      </c>
      <c r="BS6" s="33">
        <f t="shared" si="8"/>
        <v>57.56</v>
      </c>
      <c r="BT6" s="33">
        <f t="shared" si="8"/>
        <v>56.46</v>
      </c>
      <c r="BU6" s="33">
        <f t="shared" si="8"/>
        <v>19.77</v>
      </c>
      <c r="BV6" s="33">
        <f t="shared" si="8"/>
        <v>34.25</v>
      </c>
      <c r="BW6" s="33">
        <f t="shared" si="8"/>
        <v>46.48</v>
      </c>
      <c r="BX6" s="33">
        <f t="shared" si="8"/>
        <v>40.6</v>
      </c>
      <c r="BY6" s="32" t="str">
        <f>IF(BY7="","",IF(BY7="-","【-】","【"&amp;SUBSTITUTE(TEXT(BY7,"#,##0.00"),"-","△")&amp;"】"))</f>
        <v>【33.35】</v>
      </c>
      <c r="BZ6" s="33">
        <f>IF(BZ7="",NA(),BZ7)</f>
        <v>462.2</v>
      </c>
      <c r="CA6" s="33">
        <f t="shared" ref="CA6:CI6" si="9">IF(CA7="",NA(),CA7)</f>
        <v>474.22</v>
      </c>
      <c r="CB6" s="33">
        <f t="shared" si="9"/>
        <v>438.87</v>
      </c>
      <c r="CC6" s="33">
        <f t="shared" si="9"/>
        <v>455.78</v>
      </c>
      <c r="CD6" s="33">
        <f t="shared" si="9"/>
        <v>467.25</v>
      </c>
      <c r="CE6" s="33">
        <f t="shared" si="9"/>
        <v>306.49</v>
      </c>
      <c r="CF6" s="33">
        <f t="shared" si="9"/>
        <v>878.73</v>
      </c>
      <c r="CG6" s="33">
        <f t="shared" si="9"/>
        <v>501.18</v>
      </c>
      <c r="CH6" s="33">
        <f t="shared" si="9"/>
        <v>376.61</v>
      </c>
      <c r="CI6" s="33">
        <f t="shared" si="9"/>
        <v>440.03</v>
      </c>
      <c r="CJ6" s="32" t="str">
        <f>IF(CJ7="","",IF(CJ7="-","【-】","【"&amp;SUBSTITUTE(TEXT(CJ7,"#,##0.00"),"-","△")&amp;"】"))</f>
        <v>【524.69】</v>
      </c>
      <c r="CK6" s="33">
        <f>IF(CK7="",NA(),CK7)</f>
        <v>46.14</v>
      </c>
      <c r="CL6" s="33">
        <f t="shared" ref="CL6:CT6" si="10">IF(CL7="",NA(),CL7)</f>
        <v>46.5</v>
      </c>
      <c r="CM6" s="33">
        <f t="shared" si="10"/>
        <v>45.81</v>
      </c>
      <c r="CN6" s="33">
        <f t="shared" si="10"/>
        <v>45.59</v>
      </c>
      <c r="CO6" s="33">
        <f t="shared" si="10"/>
        <v>46.19</v>
      </c>
      <c r="CP6" s="33">
        <f t="shared" si="10"/>
        <v>58.25</v>
      </c>
      <c r="CQ6" s="33">
        <f t="shared" si="10"/>
        <v>57.17</v>
      </c>
      <c r="CR6" s="33">
        <f t="shared" si="10"/>
        <v>57.55</v>
      </c>
      <c r="CS6" s="33">
        <f t="shared" si="10"/>
        <v>57.43</v>
      </c>
      <c r="CT6" s="33">
        <f t="shared" si="10"/>
        <v>57.29</v>
      </c>
      <c r="CU6" s="32" t="str">
        <f>IF(CU7="","",IF(CU7="-","【-】","【"&amp;SUBSTITUTE(TEXT(CU7,"#,##0.00"),"-","△")&amp;"】"))</f>
        <v>【57.58】</v>
      </c>
      <c r="CV6" s="33">
        <f>IF(CV7="",NA(),CV7)</f>
        <v>90.61</v>
      </c>
      <c r="CW6" s="33">
        <f t="shared" ref="CW6:DE6" si="11">IF(CW7="",NA(),CW7)</f>
        <v>90.63</v>
      </c>
      <c r="CX6" s="33">
        <f t="shared" si="11"/>
        <v>91.79</v>
      </c>
      <c r="CY6" s="33">
        <f t="shared" si="11"/>
        <v>91.84</v>
      </c>
      <c r="CZ6" s="33">
        <f t="shared" si="11"/>
        <v>90.68</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1.42</v>
      </c>
      <c r="ED6" s="33">
        <f t="shared" ref="ED6:EL6" si="14">IF(ED7="",NA(),ED7)</f>
        <v>1.81</v>
      </c>
      <c r="EE6" s="32">
        <f t="shared" si="14"/>
        <v>0</v>
      </c>
      <c r="EF6" s="32">
        <f t="shared" si="14"/>
        <v>0</v>
      </c>
      <c r="EG6" s="33">
        <f t="shared" si="14"/>
        <v>0.33</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345458</v>
      </c>
      <c r="D7" s="35">
        <v>47</v>
      </c>
      <c r="E7" s="35">
        <v>1</v>
      </c>
      <c r="F7" s="35">
        <v>0</v>
      </c>
      <c r="G7" s="35">
        <v>0</v>
      </c>
      <c r="H7" s="35" t="s">
        <v>93</v>
      </c>
      <c r="I7" s="35" t="s">
        <v>94</v>
      </c>
      <c r="J7" s="35" t="s">
        <v>95</v>
      </c>
      <c r="K7" s="35" t="s">
        <v>96</v>
      </c>
      <c r="L7" s="35" t="s">
        <v>97</v>
      </c>
      <c r="M7" s="36" t="s">
        <v>98</v>
      </c>
      <c r="N7" s="36" t="s">
        <v>99</v>
      </c>
      <c r="O7" s="36">
        <v>45.76</v>
      </c>
      <c r="P7" s="36">
        <v>4080</v>
      </c>
      <c r="Q7" s="36">
        <v>9767</v>
      </c>
      <c r="R7" s="36">
        <v>381.98</v>
      </c>
      <c r="S7" s="36">
        <v>25.57</v>
      </c>
      <c r="T7" s="36">
        <v>4429</v>
      </c>
      <c r="U7" s="36">
        <v>35.5</v>
      </c>
      <c r="V7" s="36">
        <v>124.76</v>
      </c>
      <c r="W7" s="36">
        <v>75.599999999999994</v>
      </c>
      <c r="X7" s="36">
        <v>72.709999999999994</v>
      </c>
      <c r="Y7" s="36">
        <v>79.08</v>
      </c>
      <c r="Z7" s="36">
        <v>78.03</v>
      </c>
      <c r="AA7" s="36">
        <v>69.55</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1224.8499999999999</v>
      </c>
      <c r="BE7" s="36">
        <v>1178.56</v>
      </c>
      <c r="BF7" s="36">
        <v>1120.8599999999999</v>
      </c>
      <c r="BG7" s="36">
        <v>1043.95</v>
      </c>
      <c r="BH7" s="36">
        <v>992.71</v>
      </c>
      <c r="BI7" s="36">
        <v>1124.6400000000001</v>
      </c>
      <c r="BJ7" s="36">
        <v>1108.26</v>
      </c>
      <c r="BK7" s="36">
        <v>1113.76</v>
      </c>
      <c r="BL7" s="36">
        <v>1125.69</v>
      </c>
      <c r="BM7" s="36">
        <v>1134.67</v>
      </c>
      <c r="BN7" s="36">
        <v>1242.9000000000001</v>
      </c>
      <c r="BO7" s="36">
        <v>56.75</v>
      </c>
      <c r="BP7" s="36">
        <v>55.27</v>
      </c>
      <c r="BQ7" s="36">
        <v>59.98</v>
      </c>
      <c r="BR7" s="36">
        <v>58.98</v>
      </c>
      <c r="BS7" s="36">
        <v>57.56</v>
      </c>
      <c r="BT7" s="36">
        <v>56.46</v>
      </c>
      <c r="BU7" s="36">
        <v>19.77</v>
      </c>
      <c r="BV7" s="36">
        <v>34.25</v>
      </c>
      <c r="BW7" s="36">
        <v>46.48</v>
      </c>
      <c r="BX7" s="36">
        <v>40.6</v>
      </c>
      <c r="BY7" s="36">
        <v>33.35</v>
      </c>
      <c r="BZ7" s="36">
        <v>462.2</v>
      </c>
      <c r="CA7" s="36">
        <v>474.22</v>
      </c>
      <c r="CB7" s="36">
        <v>438.87</v>
      </c>
      <c r="CC7" s="36">
        <v>455.78</v>
      </c>
      <c r="CD7" s="36">
        <v>467.25</v>
      </c>
      <c r="CE7" s="36">
        <v>306.49</v>
      </c>
      <c r="CF7" s="36">
        <v>878.73</v>
      </c>
      <c r="CG7" s="36">
        <v>501.18</v>
      </c>
      <c r="CH7" s="36">
        <v>376.61</v>
      </c>
      <c r="CI7" s="36">
        <v>440.03</v>
      </c>
      <c r="CJ7" s="36">
        <v>524.69000000000005</v>
      </c>
      <c r="CK7" s="36">
        <v>46.14</v>
      </c>
      <c r="CL7" s="36">
        <v>46.5</v>
      </c>
      <c r="CM7" s="36">
        <v>45.81</v>
      </c>
      <c r="CN7" s="36">
        <v>45.59</v>
      </c>
      <c r="CO7" s="36">
        <v>46.19</v>
      </c>
      <c r="CP7" s="36">
        <v>58.25</v>
      </c>
      <c r="CQ7" s="36">
        <v>57.17</v>
      </c>
      <c r="CR7" s="36">
        <v>57.55</v>
      </c>
      <c r="CS7" s="36">
        <v>57.43</v>
      </c>
      <c r="CT7" s="36">
        <v>57.29</v>
      </c>
      <c r="CU7" s="36">
        <v>57.58</v>
      </c>
      <c r="CV7" s="36">
        <v>90.61</v>
      </c>
      <c r="CW7" s="36">
        <v>90.63</v>
      </c>
      <c r="CX7" s="36">
        <v>91.79</v>
      </c>
      <c r="CY7" s="36">
        <v>91.84</v>
      </c>
      <c r="CZ7" s="36">
        <v>90.68</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1.42</v>
      </c>
      <c r="ED7" s="36">
        <v>1.81</v>
      </c>
      <c r="EE7" s="36">
        <v>0</v>
      </c>
      <c r="EF7" s="36">
        <v>0</v>
      </c>
      <c r="EG7" s="36">
        <v>0.33</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2017-02-22T01:25:49Z</cp:lastPrinted>
  <dcterms:created xsi:type="dcterms:W3CDTF">2016-12-02T02:21:08Z</dcterms:created>
  <dcterms:modified xsi:type="dcterms:W3CDTF">2017-02-22T01:26:01Z</dcterms:modified>
</cp:coreProperties>
</file>