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10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<sst xmlns="http://schemas.openxmlformats.org/spreadsheetml/2006/main" count="221" uniqueCount="111">
  <si>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</si>
  <si>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</si>
  <si>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</si>
  <si>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</si>
  <si>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</si>
  <si>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</si>
  <si>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</si>
  <si>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</si>
  <si>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</si>
  <si>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</si>
  <si>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</si>
  <si>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</si>
  <si>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</si>
  <si>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</si>
  <si>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</si>
  <si>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</si>
  <si>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</si>
  <si>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</si>
  <si>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</si>
  <si>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</si>
  <si>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</si>
  <si>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</si>
  <si>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</si>
  <si>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</si>
  <si>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</si>
  <si>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</si>
  <si>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</si>
  <si>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</si>
  <si>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</si>
  <si>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</si>
  <si>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</si>
  <si>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</si>
  <si>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</si>
  <si>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</si>
  <si>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</si>
  <si>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</si>
  <si>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</si>
  <si>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</si>
  <si>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</si>
  <si>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</si>
  <si>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</si>
  <si>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</si>
  <si>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</si>
  <si>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</si>
  <si>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</si>
  <si>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</si>
  <si>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</si>
  <si>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</si>
  <si>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</si>
  <si>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</si>
  <si>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</si>
  <si>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</si>
  <si>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</si>
  <si>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</si>
  <si>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</si>
  <si>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</si>
  <si>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</si>
  <si>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</si>
  <si>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</si>
  <si>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</si>
  <si>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</si>
  <si>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</si>
  <si>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</si>
  <si>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</si>
  <si>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</si>
  <si>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</si>
  <si>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</si>
  <si>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</si>
  <si>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</si>
  <si>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</si>
  <si>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</si>
  <si>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</si>
  <si>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</si>
  <si>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</si>
  <si>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</si>
  <si>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</si>
  <si>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</si>
  <si>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</si>
  <si>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</si>
  <si>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</si>
  <si>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</si>
  <si>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</si>
  <si>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</si>
  <si>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</si>
  <si>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</si>
  <si>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</si>
  <si>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</si>
  <si>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</si>
  <si>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</si>
  <si>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</si>
  <si>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</si>
  <si>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</si>
  <si>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</si>
  <si>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</si>
  <si>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</si>
  <si>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</si>
  <si>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大崎上島町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</si>
  <si>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</si>
  <si>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</si>
  <si>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</si>
  <si>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</si>
  <si>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</si>
  <si>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</si>
  <si>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</si>
  <si>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</si>
  <si>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</si>
  <si>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</si>
  <si>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</si>
  <si>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渠改善率は、過去５年間０％となっている。これは、当該事業が平成15年度に供用開始しており、管渠の耐用年数50年に対し、12年程度しか経過していないことから、管渠の更新時期を迎えていないためである。
　設備については、今後、耐用年数を迎えるものがあり、計画的な更新が必要である。</t>
    <phoneticPr fontId="4"/>
  </si>
  <si>
    <t>　事業の経営について、経営戦略を作成中であり、中長期的な経営状況の把握及び経営健全化の検討を行っている。
　平成28年度に施設の長寿命化計画を策定する予定であり、今後、計画に基づいて施設（主に設備）の更新等を行う予定である。</t>
    <rPh sb="1" eb="3">
      <t>ジギョウ</t>
    </rPh>
    <rPh sb="11" eb="15">
      <t>ケイエイセンリャク</t>
    </rPh>
    <rPh sb="16" eb="19">
      <t>サクセイチュウ</t>
    </rPh>
    <rPh sb="35" eb="36">
      <t>オヨ</t>
    </rPh>
    <rPh sb="37" eb="39">
      <t>ケイエイ</t>
    </rPh>
    <rPh sb="46" eb="47">
      <t>オコナ</t>
    </rPh>
    <rPh sb="94" eb="95">
      <t>オモ</t>
    </rPh>
    <rPh sb="96" eb="98">
      <t>セツビ</t>
    </rPh>
    <phoneticPr fontId="4"/>
  </si>
  <si>
    <t>　収益的収支比率は近年、約100％となっているが、経費回収率は約35％と低く、一般会計からの繰入金を費用の財源としている状況である。この要因として、汚水処理原価が高いことが挙げられる。
　施設利用率は約40％と低いことから、汚水処理原価は類似団体に比べて高くなっている。この要因として、人口減少及び下水道への未接続も多いことが挙げられる。
　企業債残高対事業規模比率は、類似団体に比べ低くなっている。この要因は、施設整備にあたり、国庫補助金を活用し、企業債の発行額を抑えてきたためである。</t>
    <rPh sb="68" eb="70">
      <t>ヨウイン</t>
    </rPh>
    <rPh sb="74" eb="76">
      <t>オスイ</t>
    </rPh>
    <rPh sb="76" eb="78">
      <t>ショリ</t>
    </rPh>
    <rPh sb="78" eb="80">
      <t>ゲンカ</t>
    </rPh>
    <rPh sb="81" eb="82">
      <t>タカ</t>
    </rPh>
    <rPh sb="86" eb="87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</si>
</sst>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07424"/>
        <c:axId val="9929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07424"/>
        <c:axId val="99295616"/>
      </c:lineChart>
      <c:dateAx>
        <c:axId val="9920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295616"/>
        <c:crosses val="autoZero"/>
        <c:auto val="1"/>
        <c:lblOffset val="100"/>
        <c:baseTimeUnit val="years"/>
      </c:dateAx>
      <c:valAx>
        <c:axId val="9929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20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41.76</c:v>
                </c:pt>
                <c:pt idx="2">
                  <c:v>43.59</c:v>
                </c:pt>
                <c:pt idx="3">
                  <c:v>43.22</c:v>
                </c:pt>
                <c:pt idx="4">
                  <c:v>44.32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36224"/>
        <c:axId val="10245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45.95</c:v>
                </c:pt>
                <c:pt idx="3">
                  <c:v>44.69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36224"/>
        <c:axId val="102458880"/>
      </c:lineChart>
      <c:dateAx>
        <c:axId val="102436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458880"/>
        <c:crosses val="autoZero"/>
        <c:auto val="1"/>
        <c:lblOffset val="100"/>
        <c:baseTimeUnit val="years"/>
      </c:dateAx>
      <c:valAx>
        <c:axId val="10245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43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68.87</c:v>
                </c:pt>
                <c:pt idx="1">
                  <c:v>71.05</c:v>
                </c:pt>
                <c:pt idx="2">
                  <c:v>72.760000000000005</c:v>
                </c:pt>
                <c:pt idx="3">
                  <c:v>74.39</c:v>
                </c:pt>
                <c:pt idx="4">
                  <c:v>75.19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84992"/>
        <c:axId val="10250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71.97</c:v>
                </c:pt>
                <c:pt idx="3">
                  <c:v>70.59</c:v>
                </c:pt>
                <c:pt idx="4">
                  <c:v>69.67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84992"/>
        <c:axId val="102503552"/>
      </c:lineChart>
      <c:dateAx>
        <c:axId val="1024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03552"/>
        <c:crosses val="autoZero"/>
        <c:auto val="1"/>
        <c:lblOffset val="100"/>
        <c:baseTimeUnit val="years"/>
      </c:dateAx>
      <c:valAx>
        <c:axId val="102503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4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93.45</c:v>
                </c:pt>
                <c:pt idx="1">
                  <c:v>101.79</c:v>
                </c:pt>
                <c:pt idx="2">
                  <c:v>103.43</c:v>
                </c:pt>
                <c:pt idx="3">
                  <c:v>99.21</c:v>
                </c:pt>
                <c:pt idx="4">
                  <c:v>99.78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21728"/>
        <c:axId val="9934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21728"/>
        <c:axId val="99340288"/>
      </c:lineChart>
      <c:dateAx>
        <c:axId val="9932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40288"/>
        <c:crosses val="autoZero"/>
        <c:auto val="1"/>
        <c:lblOffset val="100"/>
        <c:baseTimeUnit val="years"/>
      </c:dateAx>
      <c:valAx>
        <c:axId val="9934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32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08192"/>
        <c:axId val="10081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08192"/>
        <c:axId val="100810112"/>
      </c:lineChart>
      <c:dateAx>
        <c:axId val="10080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810112"/>
        <c:crosses val="autoZero"/>
        <c:auto val="1"/>
        <c:lblOffset val="100"/>
        <c:baseTimeUnit val="years"/>
      </c:dateAx>
      <c:valAx>
        <c:axId val="10081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808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52864"/>
        <c:axId val="10085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52864"/>
        <c:axId val="100854784"/>
      </c:lineChart>
      <c:dateAx>
        <c:axId val="10085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854784"/>
        <c:crosses val="autoZero"/>
        <c:auto val="1"/>
        <c:lblOffset val="100"/>
        <c:baseTimeUnit val="years"/>
      </c:dateAx>
      <c:valAx>
        <c:axId val="10085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85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02368"/>
        <c:axId val="10220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02368"/>
        <c:axId val="102208640"/>
      </c:lineChart>
      <c:dateAx>
        <c:axId val="10220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208640"/>
        <c:crosses val="autoZero"/>
        <c:auto val="1"/>
        <c:lblOffset val="100"/>
        <c:baseTimeUnit val="years"/>
      </c:dateAx>
      <c:valAx>
        <c:axId val="10220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20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70624"/>
        <c:axId val="10258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70624"/>
        <c:axId val="102585088"/>
      </c:lineChart>
      <c:dateAx>
        <c:axId val="10257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85088"/>
        <c:crosses val="autoZero"/>
        <c:auto val="1"/>
        <c:lblOffset val="100"/>
        <c:baseTimeUnit val="years"/>
      </c:dateAx>
      <c:valAx>
        <c:axId val="10258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57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966.64</c:v>
                </c:pt>
                <c:pt idx="1">
                  <c:v>932.8</c:v>
                </c:pt>
                <c:pt idx="2">
                  <c:v>821.97</c:v>
                </c:pt>
                <c:pt idx="3">
                  <c:v>1378.72</c:v>
                </c:pt>
                <c:pt idx="4">
                  <c:v>740.65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03008"/>
        <c:axId val="102617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1117.1099999999999</c:v>
                </c:pt>
                <c:pt idx="3">
                  <c:v>1161.05</c:v>
                </c:pt>
                <c:pt idx="4">
                  <c:v>979.89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3008"/>
        <c:axId val="102617472"/>
      </c:lineChart>
      <c:dateAx>
        <c:axId val="10260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617472"/>
        <c:crosses val="autoZero"/>
        <c:auto val="1"/>
        <c:lblOffset val="100"/>
        <c:baseTimeUnit val="years"/>
      </c:dateAx>
      <c:valAx>
        <c:axId val="102617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603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33.6</c:v>
                </c:pt>
                <c:pt idx="1">
                  <c:v>33.979999999999997</c:v>
                </c:pt>
                <c:pt idx="2">
                  <c:v>28.47</c:v>
                </c:pt>
                <c:pt idx="3">
                  <c:v>35.049999999999997</c:v>
                </c:pt>
                <c:pt idx="4">
                  <c:v>35.340000000000003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28192"/>
        <c:axId val="10233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41.04</c:v>
                </c:pt>
                <c:pt idx="3">
                  <c:v>41.08</c:v>
                </c:pt>
                <c:pt idx="4">
                  <c:v>41.34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28192"/>
        <c:axId val="102330368"/>
      </c:lineChart>
      <c:dateAx>
        <c:axId val="10232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330368"/>
        <c:crosses val="autoZero"/>
        <c:auto val="1"/>
        <c:lblOffset val="100"/>
        <c:baseTimeUnit val="years"/>
      </c:dateAx>
      <c:valAx>
        <c:axId val="10233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328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484.85</c:v>
                </c:pt>
                <c:pt idx="1">
                  <c:v>546.94000000000005</c:v>
                </c:pt>
                <c:pt idx="2">
                  <c:v>638.58000000000004</c:v>
                </c:pt>
                <c:pt idx="3">
                  <c:v>550.52</c:v>
                </c:pt>
                <c:pt idx="4">
                  <c:v>543.97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5728"/>
        <c:axId val="10235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357.08</c:v>
                </c:pt>
                <c:pt idx="3">
                  <c:v>378.08</c:v>
                </c:pt>
                <c:pt idx="4">
                  <c:v>357.49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45728"/>
        <c:axId val="102356096"/>
      </c:lineChart>
      <c:dateAx>
        <c:axId val="10234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356096"/>
        <c:crosses val="autoZero"/>
        <c:auto val="1"/>
        <c:lblOffset val="100"/>
        <c:baseTimeUnit val="years"/>
      </c:dateAx>
      <c:valAx>
        <c:axId val="10235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345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view="pageBreakPreview" zoomScale="85" zoomScaleNormal="100" zoomScaleSheetLayoutView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広島県　大崎上島町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7988</v>
      </c>
      <c r="AM8" s="47"/>
      <c r="AN8" s="47"/>
      <c r="AO8" s="47"/>
      <c r="AP8" s="47"/>
      <c r="AQ8" s="47"/>
      <c r="AR8" s="47"/>
      <c r="AS8" s="47"/>
      <c r="AT8" s="43">
        <f>データ!S6</f>
        <v>43.11</v>
      </c>
      <c r="AU8" s="43"/>
      <c r="AV8" s="43"/>
      <c r="AW8" s="43"/>
      <c r="AX8" s="43"/>
      <c r="AY8" s="43"/>
      <c r="AZ8" s="43"/>
      <c r="BA8" s="43"/>
      <c r="BB8" s="43">
        <f>データ!T6</f>
        <v>185.29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6.61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3564</v>
      </c>
      <c r="AE10" s="47"/>
      <c r="AF10" s="47"/>
      <c r="AG10" s="47"/>
      <c r="AH10" s="47"/>
      <c r="AI10" s="47"/>
      <c r="AJ10" s="47"/>
      <c r="AK10" s="2"/>
      <c r="AL10" s="47">
        <f>データ!U6</f>
        <v>528</v>
      </c>
      <c r="AM10" s="47"/>
      <c r="AN10" s="47"/>
      <c r="AO10" s="47"/>
      <c r="AP10" s="47"/>
      <c r="AQ10" s="47"/>
      <c r="AR10" s="47"/>
      <c r="AS10" s="47"/>
      <c r="AT10" s="43">
        <f>データ!V6</f>
        <v>0.2</v>
      </c>
      <c r="AU10" s="43"/>
      <c r="AV10" s="43"/>
      <c r="AW10" s="43"/>
      <c r="AX10" s="43"/>
      <c r="AY10" s="43"/>
      <c r="AZ10" s="43"/>
      <c r="BA10" s="43"/>
      <c r="BB10" s="43">
        <f>データ!W6</f>
        <v>2640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344311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広島県　大崎上島町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6.61</v>
      </c>
      <c r="P6" s="32">
        <f t="shared" si="3"/>
        <v>100</v>
      </c>
      <c r="Q6" s="32">
        <f t="shared" si="3"/>
        <v>3564</v>
      </c>
      <c r="R6" s="32">
        <f t="shared" si="3"/>
        <v>7988</v>
      </c>
      <c r="S6" s="32">
        <f t="shared" si="3"/>
        <v>43.11</v>
      </c>
      <c r="T6" s="32">
        <f t="shared" si="3"/>
        <v>185.29</v>
      </c>
      <c r="U6" s="32">
        <f t="shared" si="3"/>
        <v>528</v>
      </c>
      <c r="V6" s="32">
        <f t="shared" si="3"/>
        <v>0.2</v>
      </c>
      <c r="W6" s="32">
        <f t="shared" si="3"/>
        <v>2640</v>
      </c>
      <c r="X6" s="33">
        <f>IF(X7="",NA(),X7)</f>
        <v>93.45</v>
      </c>
      <c r="Y6" s="33">
        <f t="shared" ref="Y6:AG6" si="4">IF(Y7="",NA(),Y7)</f>
        <v>101.79</v>
      </c>
      <c r="Z6" s="33">
        <f t="shared" si="4"/>
        <v>103.43</v>
      </c>
      <c r="AA6" s="33">
        <f t="shared" si="4"/>
        <v>99.21</v>
      </c>
      <c r="AB6" s="33">
        <f t="shared" si="4"/>
        <v>99.78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966.64</v>
      </c>
      <c r="BF6" s="33">
        <f t="shared" ref="BF6:BN6" si="7">IF(BF7="",NA(),BF7)</f>
        <v>932.8</v>
      </c>
      <c r="BG6" s="33">
        <f t="shared" si="7"/>
        <v>821.97</v>
      </c>
      <c r="BH6" s="33">
        <f t="shared" si="7"/>
        <v>1378.72</v>
      </c>
      <c r="BI6" s="33">
        <f t="shared" si="7"/>
        <v>740.65</v>
      </c>
      <c r="BJ6" s="33">
        <f t="shared" si="7"/>
        <v>1224.75</v>
      </c>
      <c r="BK6" s="33">
        <f t="shared" si="7"/>
        <v>1144.05</v>
      </c>
      <c r="BL6" s="33">
        <f t="shared" si="7"/>
        <v>1117.1099999999999</v>
      </c>
      <c r="BM6" s="33">
        <f t="shared" si="7"/>
        <v>1161.05</v>
      </c>
      <c r="BN6" s="33">
        <f t="shared" si="7"/>
        <v>979.89</v>
      </c>
      <c r="BO6" s="32" t="str">
        <f>IF(BO7="","",IF(BO7="-","【-】","【"&amp;SUBSTITUTE(TEXT(BO7,"#,##0.00"),"-","△")&amp;"】"))</f>
        <v>【1,015.77】</v>
      </c>
      <c r="BP6" s="33">
        <f>IF(BP7="",NA(),BP7)</f>
        <v>33.6</v>
      </c>
      <c r="BQ6" s="33">
        <f t="shared" ref="BQ6:BY6" si="8">IF(BQ7="",NA(),BQ7)</f>
        <v>33.979999999999997</v>
      </c>
      <c r="BR6" s="33">
        <f t="shared" si="8"/>
        <v>28.47</v>
      </c>
      <c r="BS6" s="33">
        <f t="shared" si="8"/>
        <v>35.049999999999997</v>
      </c>
      <c r="BT6" s="33">
        <f t="shared" si="8"/>
        <v>35.340000000000003</v>
      </c>
      <c r="BU6" s="33">
        <f t="shared" si="8"/>
        <v>42.13</v>
      </c>
      <c r="BV6" s="33">
        <f t="shared" si="8"/>
        <v>42.48</v>
      </c>
      <c r="BW6" s="33">
        <f t="shared" si="8"/>
        <v>41.04</v>
      </c>
      <c r="BX6" s="33">
        <f t="shared" si="8"/>
        <v>41.08</v>
      </c>
      <c r="BY6" s="33">
        <f t="shared" si="8"/>
        <v>41.34</v>
      </c>
      <c r="BZ6" s="32" t="str">
        <f>IF(BZ7="","",IF(BZ7="-","【-】","【"&amp;SUBSTITUTE(TEXT(BZ7,"#,##0.00"),"-","△")&amp;"】"))</f>
        <v>【52.78】</v>
      </c>
      <c r="CA6" s="33">
        <f>IF(CA7="",NA(),CA7)</f>
        <v>484.85</v>
      </c>
      <c r="CB6" s="33">
        <f t="shared" ref="CB6:CJ6" si="9">IF(CB7="",NA(),CB7)</f>
        <v>546.94000000000005</v>
      </c>
      <c r="CC6" s="33">
        <f t="shared" si="9"/>
        <v>638.58000000000004</v>
      </c>
      <c r="CD6" s="33">
        <f t="shared" si="9"/>
        <v>550.52</v>
      </c>
      <c r="CE6" s="33">
        <f t="shared" si="9"/>
        <v>543.97</v>
      </c>
      <c r="CF6" s="33">
        <f t="shared" si="9"/>
        <v>348.41</v>
      </c>
      <c r="CG6" s="33">
        <f t="shared" si="9"/>
        <v>343.8</v>
      </c>
      <c r="CH6" s="33">
        <f t="shared" si="9"/>
        <v>357.08</v>
      </c>
      <c r="CI6" s="33">
        <f t="shared" si="9"/>
        <v>378.08</v>
      </c>
      <c r="CJ6" s="33">
        <f t="shared" si="9"/>
        <v>357.49</v>
      </c>
      <c r="CK6" s="32" t="str">
        <f>IF(CK7="","",IF(CK7="-","【-】","【"&amp;SUBSTITUTE(TEXT(CK7,"#,##0.00"),"-","△")&amp;"】"))</f>
        <v>【289.81】</v>
      </c>
      <c r="CL6" s="33">
        <f>IF(CL7="",NA(),CL7)</f>
        <v>44.69</v>
      </c>
      <c r="CM6" s="33">
        <f t="shared" ref="CM6:CU6" si="10">IF(CM7="",NA(),CM7)</f>
        <v>41.76</v>
      </c>
      <c r="CN6" s="33">
        <f t="shared" si="10"/>
        <v>43.59</v>
      </c>
      <c r="CO6" s="33">
        <f t="shared" si="10"/>
        <v>43.22</v>
      </c>
      <c r="CP6" s="33">
        <f t="shared" si="10"/>
        <v>44.32</v>
      </c>
      <c r="CQ6" s="33">
        <f t="shared" si="10"/>
        <v>46.85</v>
      </c>
      <c r="CR6" s="33">
        <f t="shared" si="10"/>
        <v>46.06</v>
      </c>
      <c r="CS6" s="33">
        <f t="shared" si="10"/>
        <v>45.95</v>
      </c>
      <c r="CT6" s="33">
        <f t="shared" si="10"/>
        <v>44.69</v>
      </c>
      <c r="CU6" s="33">
        <f t="shared" si="10"/>
        <v>44.69</v>
      </c>
      <c r="CV6" s="32" t="str">
        <f>IF(CV7="","",IF(CV7="-","【-】","【"&amp;SUBSTITUTE(TEXT(CV7,"#,##0.00"),"-","△")&amp;"】"))</f>
        <v>【52.74】</v>
      </c>
      <c r="CW6" s="33">
        <f>IF(CW7="",NA(),CW7)</f>
        <v>68.87</v>
      </c>
      <c r="CX6" s="33">
        <f t="shared" ref="CX6:DF6" si="11">IF(CX7="",NA(),CX7)</f>
        <v>71.05</v>
      </c>
      <c r="CY6" s="33">
        <f t="shared" si="11"/>
        <v>72.760000000000005</v>
      </c>
      <c r="CZ6" s="33">
        <f t="shared" si="11"/>
        <v>74.39</v>
      </c>
      <c r="DA6" s="33">
        <f t="shared" si="11"/>
        <v>75.19</v>
      </c>
      <c r="DB6" s="33">
        <f t="shared" si="11"/>
        <v>73.78</v>
      </c>
      <c r="DC6" s="33">
        <f t="shared" si="11"/>
        <v>72.989999999999995</v>
      </c>
      <c r="DD6" s="33">
        <f t="shared" si="11"/>
        <v>71.97</v>
      </c>
      <c r="DE6" s="33">
        <f t="shared" si="11"/>
        <v>70.59</v>
      </c>
      <c r="DF6" s="33">
        <f t="shared" si="11"/>
        <v>69.67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0.04</v>
      </c>
      <c r="EL6" s="33">
        <f t="shared" si="14"/>
        <v>7.0000000000000007E-2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344311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6.61</v>
      </c>
      <c r="P7" s="36">
        <v>100</v>
      </c>
      <c r="Q7" s="36">
        <v>3564</v>
      </c>
      <c r="R7" s="36">
        <v>7988</v>
      </c>
      <c r="S7" s="36">
        <v>43.11</v>
      </c>
      <c r="T7" s="36">
        <v>185.29</v>
      </c>
      <c r="U7" s="36">
        <v>528</v>
      </c>
      <c r="V7" s="36">
        <v>0.2</v>
      </c>
      <c r="W7" s="36">
        <v>2640</v>
      </c>
      <c r="X7" s="36">
        <v>93.45</v>
      </c>
      <c r="Y7" s="36">
        <v>101.79</v>
      </c>
      <c r="Z7" s="36">
        <v>103.43</v>
      </c>
      <c r="AA7" s="36">
        <v>99.21</v>
      </c>
      <c r="AB7" s="36">
        <v>99.78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966.64</v>
      </c>
      <c r="BF7" s="36">
        <v>932.8</v>
      </c>
      <c r="BG7" s="36">
        <v>821.97</v>
      </c>
      <c r="BH7" s="36">
        <v>1378.72</v>
      </c>
      <c r="BI7" s="36">
        <v>740.65</v>
      </c>
      <c r="BJ7" s="36">
        <v>1224.75</v>
      </c>
      <c r="BK7" s="36">
        <v>1144.05</v>
      </c>
      <c r="BL7" s="36">
        <v>1117.1099999999999</v>
      </c>
      <c r="BM7" s="36">
        <v>1161.05</v>
      </c>
      <c r="BN7" s="36">
        <v>979.89</v>
      </c>
      <c r="BO7" s="36">
        <v>1015.77</v>
      </c>
      <c r="BP7" s="36">
        <v>33.6</v>
      </c>
      <c r="BQ7" s="36">
        <v>33.979999999999997</v>
      </c>
      <c r="BR7" s="36">
        <v>28.47</v>
      </c>
      <c r="BS7" s="36">
        <v>35.049999999999997</v>
      </c>
      <c r="BT7" s="36">
        <v>35.340000000000003</v>
      </c>
      <c r="BU7" s="36">
        <v>42.13</v>
      </c>
      <c r="BV7" s="36">
        <v>42.48</v>
      </c>
      <c r="BW7" s="36">
        <v>41.04</v>
      </c>
      <c r="BX7" s="36">
        <v>41.08</v>
      </c>
      <c r="BY7" s="36">
        <v>41.34</v>
      </c>
      <c r="BZ7" s="36">
        <v>52.78</v>
      </c>
      <c r="CA7" s="36">
        <v>484.85</v>
      </c>
      <c r="CB7" s="36">
        <v>546.94000000000005</v>
      </c>
      <c r="CC7" s="36">
        <v>638.58000000000004</v>
      </c>
      <c r="CD7" s="36">
        <v>550.52</v>
      </c>
      <c r="CE7" s="36">
        <v>543.97</v>
      </c>
      <c r="CF7" s="36">
        <v>348.41</v>
      </c>
      <c r="CG7" s="36">
        <v>343.8</v>
      </c>
      <c r="CH7" s="36">
        <v>357.08</v>
      </c>
      <c r="CI7" s="36">
        <v>378.08</v>
      </c>
      <c r="CJ7" s="36">
        <v>357.49</v>
      </c>
      <c r="CK7" s="36">
        <v>289.81</v>
      </c>
      <c r="CL7" s="36">
        <v>44.69</v>
      </c>
      <c r="CM7" s="36">
        <v>41.76</v>
      </c>
      <c r="CN7" s="36">
        <v>43.59</v>
      </c>
      <c r="CO7" s="36">
        <v>43.22</v>
      </c>
      <c r="CP7" s="36">
        <v>44.32</v>
      </c>
      <c r="CQ7" s="36">
        <v>46.85</v>
      </c>
      <c r="CR7" s="36">
        <v>46.06</v>
      </c>
      <c r="CS7" s="36">
        <v>45.95</v>
      </c>
      <c r="CT7" s="36">
        <v>44.69</v>
      </c>
      <c r="CU7" s="36">
        <v>44.69</v>
      </c>
      <c r="CV7" s="36">
        <v>52.74</v>
      </c>
      <c r="CW7" s="36">
        <v>68.87</v>
      </c>
      <c r="CX7" s="36">
        <v>71.05</v>
      </c>
      <c r="CY7" s="36">
        <v>72.760000000000005</v>
      </c>
      <c r="CZ7" s="36">
        <v>74.39</v>
      </c>
      <c r="DA7" s="36">
        <v>75.19</v>
      </c>
      <c r="DB7" s="36">
        <v>73.78</v>
      </c>
      <c r="DC7" s="36">
        <v>72.989999999999995</v>
      </c>
      <c r="DD7" s="36">
        <v>71.97</v>
      </c>
      <c r="DE7" s="36">
        <v>70.59</v>
      </c>
      <c r="DF7" s="36">
        <v>69.67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0.04</v>
      </c>
      <c r="EL7" s="36">
        <v>7.0000000000000007E-2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2017-02-14T02:20:55Z</cp:lastPrinted>
  <dcterms:created xsi:type="dcterms:W3CDTF">2017-02-08T03:14:23Z</dcterms:created>
  <dcterms:modified xsi:type="dcterms:W3CDTF">2017-02-16T07:25:47Z</dcterms:modified>
  <cp:category/>
</cp:coreProperties>
</file>