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Q10" i="4"/>
  <c r="AI10" i="4"/>
  <c r="Z10" i="4"/>
  <c r="R10" i="4"/>
  <c r="J10" i="4"/>
  <c r="B10" i="4"/>
  <c r="AY8" i="4"/>
  <c r="AQ8" i="4"/>
  <c r="AI8" i="4"/>
  <c r="Z8" i="4"/>
  <c r="R8" i="4"/>
  <c r="J8" i="4"/>
  <c r="B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<sst xmlns="http://schemas.openxmlformats.org/spreadsheetml/2006/main" count="217" uniqueCount="107">
  <si>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</si>
  <si>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</si>
  <si>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</si>
  <si>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</si>
  <si>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</si>
  <si>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</si>
  <si>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</si>
  <si>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</si>
  <si>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</si>
  <si>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</si>
  <si>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</si>
  <si>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</si>
  <si>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</si>
  <si>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</si>
  <si>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</si>
  <si>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</si>
  <si>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</si>
  <si>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</si>
  <si>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</si>
  <si>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</si>
  <si>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</si>
  <si>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</si>
  <si>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</si>
  <si>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</si>
  <si>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</si>
  <si>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</si>
  <si>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</si>
  <si>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</si>
  <si>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</si>
  <si>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</si>
  <si>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</si>
  <si>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</si>
  <si>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</si>
  <si>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</si>
  <si>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</si>
  <si>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</si>
  <si>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</si>
  <si>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</si>
  <si>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</si>
  <si>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</si>
  <si>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</si>
  <si>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</si>
  <si>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</si>
  <si>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</si>
  <si>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</si>
  <si>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</si>
  <si>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</si>
  <si>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</si>
  <si>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</si>
  <si>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</si>
  <si>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</si>
  <si>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</si>
  <si>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</si>
  <si>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</si>
  <si>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</si>
  <si>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</si>
  <si>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</si>
  <si>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</si>
  <si>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</si>
  <si>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</si>
  <si>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</si>
  <si>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</si>
  <si>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</si>
  <si>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</si>
  <si>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</si>
  <si>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</si>
  <si>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</si>
  <si>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</si>
  <si>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</si>
  <si>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</si>
  <si>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</si>
  <si>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</si>
  <si>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</si>
  <si>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</si>
  <si>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</si>
  <si>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</si>
  <si>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</si>
  <si>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</si>
  <si>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</si>
  <si>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</si>
  <si>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</si>
  <si>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</si>
  <si>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</si>
  <si>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</si>
  <si>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</si>
  <si>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</si>
  <si>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</si>
  <si>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</si>
  <si>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</si>
  <si>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</si>
  <si>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</si>
  <si>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</si>
  <si>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</si>
  <si>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広島県　北広島町</t>
  </si>
  <si>
    <t>法適用</t>
  </si>
  <si>
    <t>水道事業</t>
  </si>
  <si>
    <t>末端給水事業</t>
  </si>
  <si>
    <t>A9</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</si>
  <si>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</si>
  <si>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</si>
  <si>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</si>
  <si>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</si>
  <si>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</si>
  <si>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</si>
  <si>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有形固定資産減価償却率は、数値自体は類似団体平均とほぼ同規模で推移している。平成27年度において50％足らずの減価償却率であるが、年数を経過するにつれて施設の老朽化も進んでいくことが想定されることから、維持修繕等への対応が必要になってくると考える。
②現在、管路経年化率は16％程度であるが、平成26年度から法定耐用年数を超える管路が出始めている。今後、この率は高くなっていくものと思われることから対応が必要となってくる。
③法定耐用年数を超える管路が出始めている状況である。管路も老朽化し始めており、徐々に更新に向けた対策も必要となってくることから、適正な時期に適正な管路更新ができるよう、計画的な資産管理を行いたい。</t>
    <phoneticPr fontId="4"/>
  </si>
  <si>
    <t>①経常収支比率は、総費用の増により対前年度比が減少している。しかしながら、単年度収支は黒字であり、また、類似団体平均と比較しても若干ではあるが上回っている状況である。
②累積欠損金は発生していない。
③流動比率は100％を超えていることから、当面の支払い能力はあると考える。しかし、流動資産は増加しているが、流動負債も増加傾向にあることから将来的な見込みを踏まえた分析が必要である。
④企業債残高対給水収益比率については、給水収益は横ばいであるが企業債現在高は順調に減少しており、比率自体も類似団体平均と比較しても低い数値で推移している。
⑤料金回収率は、平成27年度において100％を下回る数値となった。給水収益により費用が賄われていない状況にあることから、今後、こうした状況が続くようであれば、適切な歳入確保に向けた取組みが必要である。
⑥給水原価は、類似団体平均を下回る比率となっており、費用の面では比較的効率的な経営ができているものと考える。
⑦施設利用率は、類似団体平均を上回る利用率であり、施設は適正に稼働していると考える。有収率とともに100％に近づけるよう取組んでいきたい。
⑧有収率は、ここ数年80％台半ばで推移しており、施設自体は健全な稼働状況であると考える。施設稼働率とともに100％に近づけるよう取組んでいきたい。</t>
    <rPh sb="385" eb="387">
      <t>シタマワ</t>
    </rPh>
    <rPh sb="388" eb="390">
      <t>ヒリツ</t>
    </rPh>
    <rPh sb="397" eb="399">
      <t>ヒヨウ</t>
    </rPh>
    <rPh sb="400" eb="401">
      <t>メン</t>
    </rPh>
    <rPh sb="403" eb="405">
      <t>ヒカク</t>
    </rPh>
    <rPh sb="405" eb="406">
      <t>テキ</t>
    </rPh>
    <rPh sb="406" eb="409">
      <t>コウリツテキ</t>
    </rPh>
    <rPh sb="410" eb="412">
      <t>ケイエイ</t>
    </rPh>
    <rPh sb="421" eb="422">
      <t>カンガ</t>
    </rPh>
    <phoneticPr fontId="4"/>
  </si>
  <si>
    <t>　全体的な経営状況については、数値的には健全な値を示しているものと考える。しかしながら、年数が経過するにつれ、施設の老朽化にともなう維持管理費の増大などが想定されることから、平成28年度策定の経営戦略に基づき固定資産の適正な管理・更新、必要な資金の確保などの課題解消に向けて、より計画性のある運営を目指したい。また今後、簡易水道事業の統合を予定しており、それとあわせた健全運営の検討も必要となってくる。さらに、今後見込まれる人口減少や施設の老朽化等に対応するため、広域化による経営の可能性についても検討していきたい。</t>
    <rPh sb="87" eb="89">
      <t>ヘイセイ</t>
    </rPh>
    <rPh sb="91" eb="93">
      <t>ネンド</t>
    </rPh>
    <rPh sb="93" eb="95">
      <t>サクテイ</t>
    </rPh>
    <rPh sb="96" eb="98">
      <t>ケイエイ</t>
    </rPh>
    <rPh sb="98" eb="100">
      <t>センリャク</t>
    </rPh>
    <rPh sb="101" eb="102">
      <t>モト</t>
    </rPh>
    <rPh sb="205" eb="207">
      <t>コンゴ</t>
    </rPh>
    <rPh sb="207" eb="209">
      <t>ミコ</t>
    </rPh>
    <rPh sb="212" eb="214">
      <t>ジンコウ</t>
    </rPh>
    <rPh sb="214" eb="216">
      <t>ゲンショウ</t>
    </rPh>
    <rPh sb="217" eb="219">
      <t>シセツ</t>
    </rPh>
    <rPh sb="220" eb="223">
      <t>ロウキュウカ</t>
    </rPh>
    <rPh sb="223" eb="224">
      <t>トウ</t>
    </rPh>
    <rPh sb="225" eb="227">
      <t>タイオウ</t>
    </rPh>
    <rPh sb="232" eb="235">
      <t>コウイキカ</t>
    </rPh>
    <rPh sb="238" eb="240">
      <t>ケイエイ</t>
    </rPh>
    <rPh sb="241" eb="244">
      <t>カノウセイ</t>
    </rPh>
    <rPh sb="249" eb="251">
      <t>ケントウ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</si>
</sst>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18" fillId="0" borderId="9"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18" fillId="0" borderId="11"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formatCode="#,##0.00;&quot;△&quot;#,##0.00;&quot;-&quot;">
                  <c:v>0.21</c:v>
                </c:pt>
                <c:pt idx="1">
                  <c:v>0</c:v>
                </c:pt>
                <c:pt idx="2">
                  <c:v>0</c:v>
                </c:pt>
                <c:pt idx="3">
                  <c:v>0</c:v>
                </c:pt>
                <c:pt idx="4" formatCode="#,##0.00;&quot;△&quot;#,##0.00;&quot;-&quot;">
                  <c:v>0.08</c:v>
                </c:pt>
              </c:numCache>
            </c:numRef>
          </c:val>
        </c:ser>
        <c:dLbls>
          <c:showLegendKey val="0"/>
          <c:showVal val="0"/>
          <c:showCatName val="0"/>
          <c:showSerName val="0"/>
          <c:showPercent val="0"/>
          <c:showBubbleSize val="0"/>
        </c:dLbls>
        <c:gapWidth val="150"/>
        <c:axId val="98027776"/>
        <c:axId val="102965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0.5</c:v>
                </c:pt>
                <c:pt idx="1">
                  <c:v>0.62</c:v>
                </c:pt>
                <c:pt idx="2">
                  <c:v>0.23</c:v>
                </c:pt>
                <c:pt idx="3">
                  <c:v>0.34</c:v>
                </c:pt>
                <c:pt idx="4">
                  <c:v>0.28999999999999998</c:v>
                </c:pt>
              </c:numCache>
            </c:numRef>
          </c:val>
          <c:smooth val="0"/>
        </c:ser>
        <c:dLbls>
          <c:showLegendKey val="0"/>
          <c:showVal val="0"/>
          <c:showCatName val="0"/>
          <c:showSerName val="0"/>
          <c:showPercent val="0"/>
          <c:showBubbleSize val="0"/>
        </c:dLbls>
        <c:marker val="1"/>
        <c:smooth val="0"/>
        <c:axId val="98027776"/>
        <c:axId val="102965632"/>
      </c:lineChart>
      <c:dateAx>
        <c:axId val="98027776"/>
        <c:scaling>
          <c:orientation val="minMax"/>
        </c:scaling>
        <c:delete val="1"/>
        <c:axPos val="b"/>
        <c:numFmt formatCode="ge" sourceLinked="1"/>
        <c:majorTickMark val="none"/>
        <c:minorTickMark val="none"/>
        <c:tickLblPos val="none"/>
        <c:crossAx val="102965632"/>
        <c:crosses val="autoZero"/>
        <c:auto val="1"/>
        <c:lblOffset val="100"/>
        <c:baseTimeUnit val="years"/>
      </c:dateAx>
      <c:valAx>
        <c:axId val="102965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027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74.16</c:v>
                </c:pt>
                <c:pt idx="1">
                  <c:v>76.790000000000006</c:v>
                </c:pt>
                <c:pt idx="2">
                  <c:v>81.010000000000005</c:v>
                </c:pt>
                <c:pt idx="3">
                  <c:v>80.03</c:v>
                </c:pt>
                <c:pt idx="4">
                  <c:v>79.44</c:v>
                </c:pt>
              </c:numCache>
            </c:numRef>
          </c:val>
        </c:ser>
        <c:dLbls>
          <c:showLegendKey val="0"/>
          <c:showVal val="0"/>
          <c:showCatName val="0"/>
          <c:showSerName val="0"/>
          <c:showPercent val="0"/>
          <c:showBubbleSize val="0"/>
        </c:dLbls>
        <c:gapWidth val="150"/>
        <c:axId val="109644416"/>
        <c:axId val="109662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38.770000000000003</c:v>
                </c:pt>
                <c:pt idx="1">
                  <c:v>40.119999999999997</c:v>
                </c:pt>
                <c:pt idx="2">
                  <c:v>41.24</c:v>
                </c:pt>
                <c:pt idx="3">
                  <c:v>40.700000000000003</c:v>
                </c:pt>
                <c:pt idx="4">
                  <c:v>39.909999999999997</c:v>
                </c:pt>
              </c:numCache>
            </c:numRef>
          </c:val>
          <c:smooth val="0"/>
        </c:ser>
        <c:dLbls>
          <c:showLegendKey val="0"/>
          <c:showVal val="0"/>
          <c:showCatName val="0"/>
          <c:showSerName val="0"/>
          <c:showPercent val="0"/>
          <c:showBubbleSize val="0"/>
        </c:dLbls>
        <c:marker val="1"/>
        <c:smooth val="0"/>
        <c:axId val="109644416"/>
        <c:axId val="109662976"/>
      </c:lineChart>
      <c:dateAx>
        <c:axId val="109644416"/>
        <c:scaling>
          <c:orientation val="minMax"/>
        </c:scaling>
        <c:delete val="1"/>
        <c:axPos val="b"/>
        <c:numFmt formatCode="ge" sourceLinked="1"/>
        <c:majorTickMark val="none"/>
        <c:minorTickMark val="none"/>
        <c:tickLblPos val="none"/>
        <c:crossAx val="109662976"/>
        <c:crosses val="autoZero"/>
        <c:auto val="1"/>
        <c:lblOffset val="100"/>
        <c:baseTimeUnit val="years"/>
      </c:dateAx>
      <c:valAx>
        <c:axId val="109662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644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85</c:v>
                </c:pt>
                <c:pt idx="1">
                  <c:v>85.73</c:v>
                </c:pt>
                <c:pt idx="2">
                  <c:v>87.15</c:v>
                </c:pt>
                <c:pt idx="3">
                  <c:v>86.75</c:v>
                </c:pt>
                <c:pt idx="4">
                  <c:v>85.95</c:v>
                </c:pt>
              </c:numCache>
            </c:numRef>
          </c:val>
        </c:ser>
        <c:dLbls>
          <c:showLegendKey val="0"/>
          <c:showVal val="0"/>
          <c:showCatName val="0"/>
          <c:showSerName val="0"/>
          <c:showPercent val="0"/>
          <c:showBubbleSize val="0"/>
        </c:dLbls>
        <c:gapWidth val="150"/>
        <c:axId val="109701376"/>
        <c:axId val="109711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77.69</c:v>
                </c:pt>
                <c:pt idx="1">
                  <c:v>76.87</c:v>
                </c:pt>
                <c:pt idx="2">
                  <c:v>74.900000000000006</c:v>
                </c:pt>
                <c:pt idx="3">
                  <c:v>74.61</c:v>
                </c:pt>
                <c:pt idx="4">
                  <c:v>75.62</c:v>
                </c:pt>
              </c:numCache>
            </c:numRef>
          </c:val>
          <c:smooth val="0"/>
        </c:ser>
        <c:dLbls>
          <c:showLegendKey val="0"/>
          <c:showVal val="0"/>
          <c:showCatName val="0"/>
          <c:showSerName val="0"/>
          <c:showPercent val="0"/>
          <c:showBubbleSize val="0"/>
        </c:dLbls>
        <c:marker val="1"/>
        <c:smooth val="0"/>
        <c:axId val="109701376"/>
        <c:axId val="109711744"/>
      </c:lineChart>
      <c:dateAx>
        <c:axId val="109701376"/>
        <c:scaling>
          <c:orientation val="minMax"/>
        </c:scaling>
        <c:delete val="1"/>
        <c:axPos val="b"/>
        <c:numFmt formatCode="ge" sourceLinked="1"/>
        <c:majorTickMark val="none"/>
        <c:minorTickMark val="none"/>
        <c:tickLblPos val="none"/>
        <c:crossAx val="109711744"/>
        <c:crosses val="autoZero"/>
        <c:auto val="1"/>
        <c:lblOffset val="100"/>
        <c:baseTimeUnit val="years"/>
      </c:dateAx>
      <c:valAx>
        <c:axId val="109711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701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115.35</c:v>
                </c:pt>
                <c:pt idx="1">
                  <c:v>122.71</c:v>
                </c:pt>
                <c:pt idx="2">
                  <c:v>119.96</c:v>
                </c:pt>
                <c:pt idx="3">
                  <c:v>141.30000000000001</c:v>
                </c:pt>
                <c:pt idx="4">
                  <c:v>117.35</c:v>
                </c:pt>
              </c:numCache>
            </c:numRef>
          </c:val>
        </c:ser>
        <c:dLbls>
          <c:showLegendKey val="0"/>
          <c:showVal val="0"/>
          <c:showCatName val="0"/>
          <c:showSerName val="0"/>
          <c:showPercent val="0"/>
          <c:showBubbleSize val="0"/>
        </c:dLbls>
        <c:gapWidth val="150"/>
        <c:axId val="102995840"/>
        <c:axId val="103002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100.54</c:v>
                </c:pt>
                <c:pt idx="1">
                  <c:v>100.73</c:v>
                </c:pt>
                <c:pt idx="2">
                  <c:v>109.5</c:v>
                </c:pt>
                <c:pt idx="3">
                  <c:v>106.28</c:v>
                </c:pt>
                <c:pt idx="4">
                  <c:v>108.35</c:v>
                </c:pt>
              </c:numCache>
            </c:numRef>
          </c:val>
          <c:smooth val="0"/>
        </c:ser>
        <c:dLbls>
          <c:showLegendKey val="0"/>
          <c:showVal val="0"/>
          <c:showCatName val="0"/>
          <c:showSerName val="0"/>
          <c:showPercent val="0"/>
          <c:showBubbleSize val="0"/>
        </c:dLbls>
        <c:marker val="1"/>
        <c:smooth val="0"/>
        <c:axId val="102995840"/>
        <c:axId val="103002112"/>
      </c:lineChart>
      <c:dateAx>
        <c:axId val="102995840"/>
        <c:scaling>
          <c:orientation val="minMax"/>
        </c:scaling>
        <c:delete val="1"/>
        <c:axPos val="b"/>
        <c:numFmt formatCode="ge" sourceLinked="1"/>
        <c:majorTickMark val="none"/>
        <c:minorTickMark val="none"/>
        <c:tickLblPos val="none"/>
        <c:crossAx val="103002112"/>
        <c:crosses val="autoZero"/>
        <c:auto val="1"/>
        <c:lblOffset val="100"/>
        <c:baseTimeUnit val="years"/>
      </c:dateAx>
      <c:valAx>
        <c:axId val="1030021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2995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35.28</c:v>
                </c:pt>
                <c:pt idx="1">
                  <c:v>36.74</c:v>
                </c:pt>
                <c:pt idx="2">
                  <c:v>39.07</c:v>
                </c:pt>
                <c:pt idx="3">
                  <c:v>47.99</c:v>
                </c:pt>
                <c:pt idx="4">
                  <c:v>49.83</c:v>
                </c:pt>
              </c:numCache>
            </c:numRef>
          </c:val>
        </c:ser>
        <c:dLbls>
          <c:showLegendKey val="0"/>
          <c:showVal val="0"/>
          <c:showCatName val="0"/>
          <c:showSerName val="0"/>
          <c:showPercent val="0"/>
          <c:showBubbleSize val="0"/>
        </c:dLbls>
        <c:gapWidth val="150"/>
        <c:axId val="103028224"/>
        <c:axId val="103030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37.409999999999997</c:v>
                </c:pt>
                <c:pt idx="1">
                  <c:v>38.520000000000003</c:v>
                </c:pt>
                <c:pt idx="2">
                  <c:v>39.049999999999997</c:v>
                </c:pt>
                <c:pt idx="3">
                  <c:v>50.44</c:v>
                </c:pt>
                <c:pt idx="4">
                  <c:v>51.44</c:v>
                </c:pt>
              </c:numCache>
            </c:numRef>
          </c:val>
          <c:smooth val="0"/>
        </c:ser>
        <c:dLbls>
          <c:showLegendKey val="0"/>
          <c:showVal val="0"/>
          <c:showCatName val="0"/>
          <c:showSerName val="0"/>
          <c:showPercent val="0"/>
          <c:showBubbleSize val="0"/>
        </c:dLbls>
        <c:marker val="1"/>
        <c:smooth val="0"/>
        <c:axId val="103028224"/>
        <c:axId val="103030144"/>
      </c:lineChart>
      <c:dateAx>
        <c:axId val="103028224"/>
        <c:scaling>
          <c:orientation val="minMax"/>
        </c:scaling>
        <c:delete val="1"/>
        <c:axPos val="b"/>
        <c:numFmt formatCode="ge" sourceLinked="1"/>
        <c:majorTickMark val="none"/>
        <c:minorTickMark val="none"/>
        <c:tickLblPos val="none"/>
        <c:crossAx val="103030144"/>
        <c:crosses val="autoZero"/>
        <c:auto val="1"/>
        <c:lblOffset val="100"/>
        <c:baseTimeUnit val="years"/>
      </c:dateAx>
      <c:valAx>
        <c:axId val="103030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028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0</c:v>
                </c:pt>
                <c:pt idx="1">
                  <c:v>0</c:v>
                </c:pt>
                <c:pt idx="2">
                  <c:v>0</c:v>
                </c:pt>
                <c:pt idx="3" formatCode="#,##0.00;&quot;△&quot;#,##0.00;&quot;-&quot;">
                  <c:v>16.05</c:v>
                </c:pt>
                <c:pt idx="4" formatCode="#,##0.00;&quot;△&quot;#,##0.00;&quot;-&quot;">
                  <c:v>16.02</c:v>
                </c:pt>
              </c:numCache>
            </c:numRef>
          </c:val>
        </c:ser>
        <c:dLbls>
          <c:showLegendKey val="0"/>
          <c:showVal val="0"/>
          <c:showCatName val="0"/>
          <c:showSerName val="0"/>
          <c:showPercent val="0"/>
          <c:showBubbleSize val="0"/>
        </c:dLbls>
        <c:gapWidth val="150"/>
        <c:axId val="104203392"/>
        <c:axId val="104205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5.74</c:v>
                </c:pt>
                <c:pt idx="1">
                  <c:v>6.76</c:v>
                </c:pt>
                <c:pt idx="2">
                  <c:v>8.18</c:v>
                </c:pt>
                <c:pt idx="3">
                  <c:v>9.64</c:v>
                </c:pt>
                <c:pt idx="4">
                  <c:v>11.68</c:v>
                </c:pt>
              </c:numCache>
            </c:numRef>
          </c:val>
          <c:smooth val="0"/>
        </c:ser>
        <c:dLbls>
          <c:showLegendKey val="0"/>
          <c:showVal val="0"/>
          <c:showCatName val="0"/>
          <c:showSerName val="0"/>
          <c:showPercent val="0"/>
          <c:showBubbleSize val="0"/>
        </c:dLbls>
        <c:marker val="1"/>
        <c:smooth val="0"/>
        <c:axId val="104203392"/>
        <c:axId val="104205312"/>
      </c:lineChart>
      <c:dateAx>
        <c:axId val="104203392"/>
        <c:scaling>
          <c:orientation val="minMax"/>
        </c:scaling>
        <c:delete val="1"/>
        <c:axPos val="b"/>
        <c:numFmt formatCode="ge" sourceLinked="1"/>
        <c:majorTickMark val="none"/>
        <c:minorTickMark val="none"/>
        <c:tickLblPos val="none"/>
        <c:crossAx val="104205312"/>
        <c:crosses val="autoZero"/>
        <c:auto val="1"/>
        <c:lblOffset val="100"/>
        <c:baseTimeUnit val="years"/>
      </c:dateAx>
      <c:valAx>
        <c:axId val="104205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203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4229504"/>
        <c:axId val="104239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46.21</c:v>
                </c:pt>
                <c:pt idx="1">
                  <c:v>50.06</c:v>
                </c:pt>
                <c:pt idx="2">
                  <c:v>44.3</c:v>
                </c:pt>
                <c:pt idx="3">
                  <c:v>32.31</c:v>
                </c:pt>
                <c:pt idx="4">
                  <c:v>26.85</c:v>
                </c:pt>
              </c:numCache>
            </c:numRef>
          </c:val>
          <c:smooth val="0"/>
        </c:ser>
        <c:dLbls>
          <c:showLegendKey val="0"/>
          <c:showVal val="0"/>
          <c:showCatName val="0"/>
          <c:showSerName val="0"/>
          <c:showPercent val="0"/>
          <c:showBubbleSize val="0"/>
        </c:dLbls>
        <c:marker val="1"/>
        <c:smooth val="0"/>
        <c:axId val="104229504"/>
        <c:axId val="104239872"/>
      </c:lineChart>
      <c:dateAx>
        <c:axId val="104229504"/>
        <c:scaling>
          <c:orientation val="minMax"/>
        </c:scaling>
        <c:delete val="1"/>
        <c:axPos val="b"/>
        <c:numFmt formatCode="ge" sourceLinked="1"/>
        <c:majorTickMark val="none"/>
        <c:minorTickMark val="none"/>
        <c:tickLblPos val="none"/>
        <c:crossAx val="104239872"/>
        <c:crosses val="autoZero"/>
        <c:auto val="1"/>
        <c:lblOffset val="100"/>
        <c:baseTimeUnit val="years"/>
      </c:dateAx>
      <c:valAx>
        <c:axId val="1042398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4229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950.47</c:v>
                </c:pt>
                <c:pt idx="1">
                  <c:v>840.13</c:v>
                </c:pt>
                <c:pt idx="2">
                  <c:v>672.97</c:v>
                </c:pt>
                <c:pt idx="3">
                  <c:v>347.62</c:v>
                </c:pt>
                <c:pt idx="4">
                  <c:v>273.13</c:v>
                </c:pt>
              </c:numCache>
            </c:numRef>
          </c:val>
        </c:ser>
        <c:dLbls>
          <c:showLegendKey val="0"/>
          <c:showVal val="0"/>
          <c:showCatName val="0"/>
          <c:showSerName val="0"/>
          <c:showPercent val="0"/>
          <c:showBubbleSize val="0"/>
        </c:dLbls>
        <c:gapWidth val="150"/>
        <c:axId val="104268928"/>
        <c:axId val="104270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2046.32</c:v>
                </c:pt>
                <c:pt idx="1">
                  <c:v>2322.9699999999998</c:v>
                </c:pt>
                <c:pt idx="2">
                  <c:v>2098.87</c:v>
                </c:pt>
                <c:pt idx="3">
                  <c:v>571.29999999999995</c:v>
                </c:pt>
                <c:pt idx="4">
                  <c:v>527.82000000000005</c:v>
                </c:pt>
              </c:numCache>
            </c:numRef>
          </c:val>
          <c:smooth val="0"/>
        </c:ser>
        <c:dLbls>
          <c:showLegendKey val="0"/>
          <c:showVal val="0"/>
          <c:showCatName val="0"/>
          <c:showSerName val="0"/>
          <c:showPercent val="0"/>
          <c:showBubbleSize val="0"/>
        </c:dLbls>
        <c:marker val="1"/>
        <c:smooth val="0"/>
        <c:axId val="104268928"/>
        <c:axId val="104270848"/>
      </c:lineChart>
      <c:dateAx>
        <c:axId val="104268928"/>
        <c:scaling>
          <c:orientation val="minMax"/>
        </c:scaling>
        <c:delete val="1"/>
        <c:axPos val="b"/>
        <c:numFmt formatCode="ge" sourceLinked="1"/>
        <c:majorTickMark val="none"/>
        <c:minorTickMark val="none"/>
        <c:tickLblPos val="none"/>
        <c:crossAx val="104270848"/>
        <c:crosses val="autoZero"/>
        <c:auto val="1"/>
        <c:lblOffset val="100"/>
        <c:baseTimeUnit val="years"/>
      </c:dateAx>
      <c:valAx>
        <c:axId val="1042708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4268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465.13</c:v>
                </c:pt>
                <c:pt idx="1">
                  <c:v>427.62</c:v>
                </c:pt>
                <c:pt idx="2">
                  <c:v>387.48</c:v>
                </c:pt>
                <c:pt idx="3">
                  <c:v>374.26</c:v>
                </c:pt>
                <c:pt idx="4">
                  <c:v>363.2</c:v>
                </c:pt>
              </c:numCache>
            </c:numRef>
          </c:val>
        </c:ser>
        <c:dLbls>
          <c:showLegendKey val="0"/>
          <c:showVal val="0"/>
          <c:showCatName val="0"/>
          <c:showSerName val="0"/>
          <c:showPercent val="0"/>
          <c:showBubbleSize val="0"/>
        </c:dLbls>
        <c:gapWidth val="150"/>
        <c:axId val="104309504"/>
        <c:axId val="104311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592.66999999999996</c:v>
                </c:pt>
                <c:pt idx="1">
                  <c:v>547.41999999999996</c:v>
                </c:pt>
                <c:pt idx="2">
                  <c:v>536.9</c:v>
                </c:pt>
                <c:pt idx="3">
                  <c:v>495.43</c:v>
                </c:pt>
                <c:pt idx="4">
                  <c:v>488.5</c:v>
                </c:pt>
              </c:numCache>
            </c:numRef>
          </c:val>
          <c:smooth val="0"/>
        </c:ser>
        <c:dLbls>
          <c:showLegendKey val="0"/>
          <c:showVal val="0"/>
          <c:showCatName val="0"/>
          <c:showSerName val="0"/>
          <c:showPercent val="0"/>
          <c:showBubbleSize val="0"/>
        </c:dLbls>
        <c:marker val="1"/>
        <c:smooth val="0"/>
        <c:axId val="104309504"/>
        <c:axId val="104311424"/>
      </c:lineChart>
      <c:dateAx>
        <c:axId val="104309504"/>
        <c:scaling>
          <c:orientation val="minMax"/>
        </c:scaling>
        <c:delete val="1"/>
        <c:axPos val="b"/>
        <c:numFmt formatCode="ge" sourceLinked="1"/>
        <c:majorTickMark val="none"/>
        <c:minorTickMark val="none"/>
        <c:tickLblPos val="none"/>
        <c:crossAx val="104311424"/>
        <c:crosses val="autoZero"/>
        <c:auto val="1"/>
        <c:lblOffset val="100"/>
        <c:baseTimeUnit val="years"/>
      </c:dateAx>
      <c:valAx>
        <c:axId val="104311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4309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104.1</c:v>
                </c:pt>
                <c:pt idx="1">
                  <c:v>104.18</c:v>
                </c:pt>
                <c:pt idx="2">
                  <c:v>103.84</c:v>
                </c:pt>
                <c:pt idx="3">
                  <c:v>117.68</c:v>
                </c:pt>
                <c:pt idx="4">
                  <c:v>94.98</c:v>
                </c:pt>
              </c:numCache>
            </c:numRef>
          </c:val>
        </c:ser>
        <c:dLbls>
          <c:showLegendKey val="0"/>
          <c:showVal val="0"/>
          <c:showCatName val="0"/>
          <c:showSerName val="0"/>
          <c:showPercent val="0"/>
          <c:showBubbleSize val="0"/>
        </c:dLbls>
        <c:gapWidth val="150"/>
        <c:axId val="109597056"/>
        <c:axId val="109598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81.56</c:v>
                </c:pt>
                <c:pt idx="1">
                  <c:v>80.62</c:v>
                </c:pt>
                <c:pt idx="2">
                  <c:v>80.010000000000005</c:v>
                </c:pt>
                <c:pt idx="3">
                  <c:v>81.900000000000006</c:v>
                </c:pt>
                <c:pt idx="4">
                  <c:v>82.42</c:v>
                </c:pt>
              </c:numCache>
            </c:numRef>
          </c:val>
          <c:smooth val="0"/>
        </c:ser>
        <c:dLbls>
          <c:showLegendKey val="0"/>
          <c:showVal val="0"/>
          <c:showCatName val="0"/>
          <c:showSerName val="0"/>
          <c:showPercent val="0"/>
          <c:showBubbleSize val="0"/>
        </c:dLbls>
        <c:marker val="1"/>
        <c:smooth val="0"/>
        <c:axId val="109597056"/>
        <c:axId val="109598976"/>
      </c:lineChart>
      <c:dateAx>
        <c:axId val="109597056"/>
        <c:scaling>
          <c:orientation val="minMax"/>
        </c:scaling>
        <c:delete val="1"/>
        <c:axPos val="b"/>
        <c:numFmt formatCode="ge" sourceLinked="1"/>
        <c:majorTickMark val="none"/>
        <c:minorTickMark val="none"/>
        <c:tickLblPos val="none"/>
        <c:crossAx val="109598976"/>
        <c:crosses val="autoZero"/>
        <c:auto val="1"/>
        <c:lblOffset val="100"/>
        <c:baseTimeUnit val="years"/>
      </c:dateAx>
      <c:valAx>
        <c:axId val="109598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597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160.18</c:v>
                </c:pt>
                <c:pt idx="1">
                  <c:v>158.65</c:v>
                </c:pt>
                <c:pt idx="2">
                  <c:v>160.84</c:v>
                </c:pt>
                <c:pt idx="3">
                  <c:v>143.19</c:v>
                </c:pt>
                <c:pt idx="4">
                  <c:v>176.33</c:v>
                </c:pt>
              </c:numCache>
            </c:numRef>
          </c:val>
        </c:ser>
        <c:dLbls>
          <c:showLegendKey val="0"/>
          <c:showVal val="0"/>
          <c:showCatName val="0"/>
          <c:showSerName val="0"/>
          <c:showPercent val="0"/>
          <c:showBubbleSize val="0"/>
        </c:dLbls>
        <c:gapWidth val="150"/>
        <c:axId val="109628800"/>
        <c:axId val="109630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227.44</c:v>
                </c:pt>
                <c:pt idx="1">
                  <c:v>229.31</c:v>
                </c:pt>
                <c:pt idx="2">
                  <c:v>232.46</c:v>
                </c:pt>
                <c:pt idx="3">
                  <c:v>227.97</c:v>
                </c:pt>
                <c:pt idx="4">
                  <c:v>226.99</c:v>
                </c:pt>
              </c:numCache>
            </c:numRef>
          </c:val>
          <c:smooth val="0"/>
        </c:ser>
        <c:dLbls>
          <c:showLegendKey val="0"/>
          <c:showVal val="0"/>
          <c:showCatName val="0"/>
          <c:showSerName val="0"/>
          <c:showPercent val="0"/>
          <c:showBubbleSize val="0"/>
        </c:dLbls>
        <c:marker val="1"/>
        <c:smooth val="0"/>
        <c:axId val="109628800"/>
        <c:axId val="109630976"/>
      </c:lineChart>
      <c:dateAx>
        <c:axId val="109628800"/>
        <c:scaling>
          <c:orientation val="minMax"/>
        </c:scaling>
        <c:delete val="1"/>
        <c:axPos val="b"/>
        <c:numFmt formatCode="ge" sourceLinked="1"/>
        <c:majorTickMark val="none"/>
        <c:minorTickMark val="none"/>
        <c:tickLblPos val="none"/>
        <c:crossAx val="109630976"/>
        <c:crosses val="autoZero"/>
        <c:auto val="1"/>
        <c:lblOffset val="100"/>
        <c:baseTimeUnit val="years"/>
      </c:dateAx>
      <c:valAx>
        <c:axId val="109630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628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view="pageBreakPreview" zoomScale="85" zoomScaleNormal="100" zoomScaleSheetLayoutView="85"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広島県　北広島町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A9</v>
      </c>
      <c r="AA8" s="53"/>
      <c r="AB8" s="53"/>
      <c r="AC8" s="53"/>
      <c r="AD8" s="53"/>
      <c r="AE8" s="53"/>
      <c r="AF8" s="53"/>
      <c r="AG8" s="54"/>
      <c r="AH8" s="3"/>
      <c r="AI8" s="55">
        <f>データ!Q6</f>
        <v>19459</v>
      </c>
      <c r="AJ8" s="56"/>
      <c r="AK8" s="56"/>
      <c r="AL8" s="56"/>
      <c r="AM8" s="56"/>
      <c r="AN8" s="56"/>
      <c r="AO8" s="56"/>
      <c r="AP8" s="57"/>
      <c r="AQ8" s="47">
        <f>データ!R6</f>
        <v>646.20000000000005</v>
      </c>
      <c r="AR8" s="47"/>
      <c r="AS8" s="47"/>
      <c r="AT8" s="47"/>
      <c r="AU8" s="47"/>
      <c r="AV8" s="47"/>
      <c r="AW8" s="47"/>
      <c r="AX8" s="47"/>
      <c r="AY8" s="47">
        <f>データ!S6</f>
        <v>30.11</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60.48</v>
      </c>
      <c r="K10" s="47"/>
      <c r="L10" s="47"/>
      <c r="M10" s="47"/>
      <c r="N10" s="47"/>
      <c r="O10" s="47"/>
      <c r="P10" s="47"/>
      <c r="Q10" s="47"/>
      <c r="R10" s="47">
        <f>データ!O6</f>
        <v>24.12</v>
      </c>
      <c r="S10" s="47"/>
      <c r="T10" s="47"/>
      <c r="U10" s="47"/>
      <c r="V10" s="47"/>
      <c r="W10" s="47"/>
      <c r="X10" s="47"/>
      <c r="Y10" s="47"/>
      <c r="Z10" s="78">
        <f>データ!P6</f>
        <v>3056</v>
      </c>
      <c r="AA10" s="78"/>
      <c r="AB10" s="78"/>
      <c r="AC10" s="78"/>
      <c r="AD10" s="78"/>
      <c r="AE10" s="78"/>
      <c r="AF10" s="78"/>
      <c r="AG10" s="78"/>
      <c r="AH10" s="2"/>
      <c r="AI10" s="78">
        <f>データ!T6</f>
        <v>4672</v>
      </c>
      <c r="AJ10" s="78"/>
      <c r="AK10" s="78"/>
      <c r="AL10" s="78"/>
      <c r="AM10" s="78"/>
      <c r="AN10" s="78"/>
      <c r="AO10" s="78"/>
      <c r="AP10" s="78"/>
      <c r="AQ10" s="47">
        <f>データ!U6</f>
        <v>5.6</v>
      </c>
      <c r="AR10" s="47"/>
      <c r="AS10" s="47"/>
      <c r="AT10" s="47"/>
      <c r="AU10" s="47"/>
      <c r="AV10" s="47"/>
      <c r="AW10" s="47"/>
      <c r="AX10" s="47"/>
      <c r="AY10" s="47">
        <f>データ!V6</f>
        <v>834.29</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105</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9" t="s">
        <v>104</v>
      </c>
      <c r="BM47" s="80"/>
      <c r="BN47" s="80"/>
      <c r="BO47" s="80"/>
      <c r="BP47" s="80"/>
      <c r="BQ47" s="80"/>
      <c r="BR47" s="80"/>
      <c r="BS47" s="80"/>
      <c r="BT47" s="80"/>
      <c r="BU47" s="80"/>
      <c r="BV47" s="80"/>
      <c r="BW47" s="80"/>
      <c r="BX47" s="80"/>
      <c r="BY47" s="80"/>
      <c r="BZ47" s="81"/>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9"/>
      <c r="BM48" s="80"/>
      <c r="BN48" s="80"/>
      <c r="BO48" s="80"/>
      <c r="BP48" s="80"/>
      <c r="BQ48" s="80"/>
      <c r="BR48" s="80"/>
      <c r="BS48" s="80"/>
      <c r="BT48" s="80"/>
      <c r="BU48" s="80"/>
      <c r="BV48" s="80"/>
      <c r="BW48" s="80"/>
      <c r="BX48" s="80"/>
      <c r="BY48" s="80"/>
      <c r="BZ48" s="81"/>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9"/>
      <c r="BM49" s="80"/>
      <c r="BN49" s="80"/>
      <c r="BO49" s="80"/>
      <c r="BP49" s="80"/>
      <c r="BQ49" s="80"/>
      <c r="BR49" s="80"/>
      <c r="BS49" s="80"/>
      <c r="BT49" s="80"/>
      <c r="BU49" s="80"/>
      <c r="BV49" s="80"/>
      <c r="BW49" s="80"/>
      <c r="BX49" s="80"/>
      <c r="BY49" s="80"/>
      <c r="BZ49" s="81"/>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9"/>
      <c r="BM50" s="80"/>
      <c r="BN50" s="80"/>
      <c r="BO50" s="80"/>
      <c r="BP50" s="80"/>
      <c r="BQ50" s="80"/>
      <c r="BR50" s="80"/>
      <c r="BS50" s="80"/>
      <c r="BT50" s="80"/>
      <c r="BU50" s="80"/>
      <c r="BV50" s="80"/>
      <c r="BW50" s="80"/>
      <c r="BX50" s="80"/>
      <c r="BY50" s="80"/>
      <c r="BZ50" s="81"/>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9"/>
      <c r="BM51" s="80"/>
      <c r="BN51" s="80"/>
      <c r="BO51" s="80"/>
      <c r="BP51" s="80"/>
      <c r="BQ51" s="80"/>
      <c r="BR51" s="80"/>
      <c r="BS51" s="80"/>
      <c r="BT51" s="80"/>
      <c r="BU51" s="80"/>
      <c r="BV51" s="80"/>
      <c r="BW51" s="80"/>
      <c r="BX51" s="80"/>
      <c r="BY51" s="80"/>
      <c r="BZ51" s="81"/>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9"/>
      <c r="BM52" s="80"/>
      <c r="BN52" s="80"/>
      <c r="BO52" s="80"/>
      <c r="BP52" s="80"/>
      <c r="BQ52" s="80"/>
      <c r="BR52" s="80"/>
      <c r="BS52" s="80"/>
      <c r="BT52" s="80"/>
      <c r="BU52" s="80"/>
      <c r="BV52" s="80"/>
      <c r="BW52" s="80"/>
      <c r="BX52" s="80"/>
      <c r="BY52" s="80"/>
      <c r="BZ52" s="81"/>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9"/>
      <c r="BM53" s="80"/>
      <c r="BN53" s="80"/>
      <c r="BO53" s="80"/>
      <c r="BP53" s="80"/>
      <c r="BQ53" s="80"/>
      <c r="BR53" s="80"/>
      <c r="BS53" s="80"/>
      <c r="BT53" s="80"/>
      <c r="BU53" s="80"/>
      <c r="BV53" s="80"/>
      <c r="BW53" s="80"/>
      <c r="BX53" s="80"/>
      <c r="BY53" s="80"/>
      <c r="BZ53" s="81"/>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9"/>
      <c r="BM54" s="80"/>
      <c r="BN54" s="80"/>
      <c r="BO54" s="80"/>
      <c r="BP54" s="80"/>
      <c r="BQ54" s="80"/>
      <c r="BR54" s="80"/>
      <c r="BS54" s="80"/>
      <c r="BT54" s="80"/>
      <c r="BU54" s="80"/>
      <c r="BV54" s="80"/>
      <c r="BW54" s="80"/>
      <c r="BX54" s="80"/>
      <c r="BY54" s="80"/>
      <c r="BZ54" s="81"/>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9"/>
      <c r="BM55" s="80"/>
      <c r="BN55" s="80"/>
      <c r="BO55" s="80"/>
      <c r="BP55" s="80"/>
      <c r="BQ55" s="80"/>
      <c r="BR55" s="80"/>
      <c r="BS55" s="80"/>
      <c r="BT55" s="80"/>
      <c r="BU55" s="80"/>
      <c r="BV55" s="80"/>
      <c r="BW55" s="80"/>
      <c r="BX55" s="80"/>
      <c r="BY55" s="80"/>
      <c r="BZ55" s="81"/>
    </row>
    <row r="56" spans="1:78" ht="13.5" customHeight="1">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79"/>
      <c r="BM56" s="80"/>
      <c r="BN56" s="80"/>
      <c r="BO56" s="80"/>
      <c r="BP56" s="80"/>
      <c r="BQ56" s="80"/>
      <c r="BR56" s="80"/>
      <c r="BS56" s="80"/>
      <c r="BT56" s="80"/>
      <c r="BU56" s="80"/>
      <c r="BV56" s="80"/>
      <c r="BW56" s="80"/>
      <c r="BX56" s="80"/>
      <c r="BY56" s="80"/>
      <c r="BZ56" s="81"/>
    </row>
    <row r="57" spans="1:78" ht="13.5" customHeight="1">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79"/>
      <c r="BM57" s="80"/>
      <c r="BN57" s="80"/>
      <c r="BO57" s="80"/>
      <c r="BP57" s="80"/>
      <c r="BQ57" s="80"/>
      <c r="BR57" s="80"/>
      <c r="BS57" s="80"/>
      <c r="BT57" s="80"/>
      <c r="BU57" s="80"/>
      <c r="BV57" s="80"/>
      <c r="BW57" s="80"/>
      <c r="BX57" s="80"/>
      <c r="BY57" s="80"/>
      <c r="BZ57" s="81"/>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9"/>
      <c r="BM58" s="80"/>
      <c r="BN58" s="80"/>
      <c r="BO58" s="80"/>
      <c r="BP58" s="80"/>
      <c r="BQ58" s="80"/>
      <c r="BR58" s="80"/>
      <c r="BS58" s="80"/>
      <c r="BT58" s="80"/>
      <c r="BU58" s="80"/>
      <c r="BV58" s="80"/>
      <c r="BW58" s="80"/>
      <c r="BX58" s="80"/>
      <c r="BY58" s="80"/>
      <c r="BZ58" s="81"/>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9"/>
      <c r="BM59" s="80"/>
      <c r="BN59" s="80"/>
      <c r="BO59" s="80"/>
      <c r="BP59" s="80"/>
      <c r="BQ59" s="80"/>
      <c r="BR59" s="80"/>
      <c r="BS59" s="80"/>
      <c r="BT59" s="80"/>
      <c r="BU59" s="80"/>
      <c r="BV59" s="80"/>
      <c r="BW59" s="80"/>
      <c r="BX59" s="80"/>
      <c r="BY59" s="80"/>
      <c r="BZ59" s="81"/>
    </row>
    <row r="60" spans="1:78" ht="13.5" customHeight="1">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79"/>
      <c r="BM60" s="80"/>
      <c r="BN60" s="80"/>
      <c r="BO60" s="80"/>
      <c r="BP60" s="80"/>
      <c r="BQ60" s="80"/>
      <c r="BR60" s="80"/>
      <c r="BS60" s="80"/>
      <c r="BT60" s="80"/>
      <c r="BU60" s="80"/>
      <c r="BV60" s="80"/>
      <c r="BW60" s="80"/>
      <c r="BX60" s="80"/>
      <c r="BY60" s="80"/>
      <c r="BZ60" s="81"/>
    </row>
    <row r="61" spans="1:78" ht="13.5" customHeight="1">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79"/>
      <c r="BM61" s="80"/>
      <c r="BN61" s="80"/>
      <c r="BO61" s="80"/>
      <c r="BP61" s="80"/>
      <c r="BQ61" s="80"/>
      <c r="BR61" s="80"/>
      <c r="BS61" s="80"/>
      <c r="BT61" s="80"/>
      <c r="BU61" s="80"/>
      <c r="BV61" s="80"/>
      <c r="BW61" s="80"/>
      <c r="BX61" s="80"/>
      <c r="BY61" s="80"/>
      <c r="BZ61" s="81"/>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9"/>
      <c r="BM62" s="80"/>
      <c r="BN62" s="80"/>
      <c r="BO62" s="80"/>
      <c r="BP62" s="80"/>
      <c r="BQ62" s="80"/>
      <c r="BR62" s="80"/>
      <c r="BS62" s="80"/>
      <c r="BT62" s="80"/>
      <c r="BU62" s="80"/>
      <c r="BV62" s="80"/>
      <c r="BW62" s="80"/>
      <c r="BX62" s="80"/>
      <c r="BY62" s="80"/>
      <c r="BZ62" s="81"/>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9"/>
      <c r="BM63" s="80"/>
      <c r="BN63" s="80"/>
      <c r="BO63" s="80"/>
      <c r="BP63" s="80"/>
      <c r="BQ63" s="80"/>
      <c r="BR63" s="80"/>
      <c r="BS63" s="80"/>
      <c r="BT63" s="80"/>
      <c r="BU63" s="80"/>
      <c r="BV63" s="80"/>
      <c r="BW63" s="80"/>
      <c r="BX63" s="80"/>
      <c r="BY63" s="80"/>
      <c r="BZ63" s="8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106</v>
      </c>
      <c r="BM66" s="59"/>
      <c r="BN66" s="59"/>
      <c r="BO66" s="59"/>
      <c r="BP66" s="59"/>
      <c r="BQ66" s="59"/>
      <c r="BR66" s="59"/>
      <c r="BS66" s="59"/>
      <c r="BT66" s="59"/>
      <c r="BU66" s="59"/>
      <c r="BV66" s="59"/>
      <c r="BW66" s="59"/>
      <c r="BX66" s="59"/>
      <c r="BY66" s="59"/>
      <c r="BZ66" s="6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58"/>
      <c r="BM79" s="59"/>
      <c r="BN79" s="59"/>
      <c r="BO79" s="59"/>
      <c r="BP79" s="59"/>
      <c r="BQ79" s="59"/>
      <c r="BR79" s="59"/>
      <c r="BS79" s="59"/>
      <c r="BT79" s="59"/>
      <c r="BU79" s="59"/>
      <c r="BV79" s="59"/>
      <c r="BW79" s="59"/>
      <c r="BX79" s="59"/>
      <c r="BY79" s="59"/>
      <c r="BZ79" s="60"/>
    </row>
    <row r="80" spans="1:78" ht="13.5" customHeight="1">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58"/>
      <c r="BM80" s="59"/>
      <c r="BN80" s="59"/>
      <c r="BO80" s="59"/>
      <c r="BP80" s="59"/>
      <c r="BQ80" s="59"/>
      <c r="BR80" s="59"/>
      <c r="BS80" s="59"/>
      <c r="BT80" s="59"/>
      <c r="BU80" s="59"/>
      <c r="BV80" s="59"/>
      <c r="BW80" s="59"/>
      <c r="BX80" s="59"/>
      <c r="BY80" s="59"/>
      <c r="BZ80" s="6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2"/>
      <c r="BM82" s="83"/>
      <c r="BN82" s="83"/>
      <c r="BO82" s="83"/>
      <c r="BP82" s="83"/>
      <c r="BQ82" s="83"/>
      <c r="BR82" s="83"/>
      <c r="BS82" s="83"/>
      <c r="BT82" s="83"/>
      <c r="BU82" s="83"/>
      <c r="BV82" s="83"/>
      <c r="BW82" s="83"/>
      <c r="BX82" s="83"/>
      <c r="BY82" s="83"/>
      <c r="BZ82" s="84"/>
    </row>
    <row r="83" spans="1:78">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6" t="s">
        <v>49</v>
      </c>
      <c r="I3" s="87"/>
      <c r="J3" s="87"/>
      <c r="K3" s="87"/>
      <c r="L3" s="87"/>
      <c r="M3" s="87"/>
      <c r="N3" s="87"/>
      <c r="O3" s="87"/>
      <c r="P3" s="87"/>
      <c r="Q3" s="87"/>
      <c r="R3" s="87"/>
      <c r="S3" s="87"/>
      <c r="T3" s="87"/>
      <c r="U3" s="87"/>
      <c r="V3" s="88"/>
      <c r="W3" s="92" t="s">
        <v>50</v>
      </c>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t="s">
        <v>51</v>
      </c>
      <c r="DH3" s="85"/>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row>
    <row r="4" spans="1:143">
      <c r="A4" s="26" t="s">
        <v>52</v>
      </c>
      <c r="B4" s="28"/>
      <c r="C4" s="28"/>
      <c r="D4" s="28"/>
      <c r="E4" s="28"/>
      <c r="F4" s="28"/>
      <c r="G4" s="28"/>
      <c r="H4" s="89"/>
      <c r="I4" s="90"/>
      <c r="J4" s="90"/>
      <c r="K4" s="90"/>
      <c r="L4" s="90"/>
      <c r="M4" s="90"/>
      <c r="N4" s="90"/>
      <c r="O4" s="90"/>
      <c r="P4" s="90"/>
      <c r="Q4" s="90"/>
      <c r="R4" s="90"/>
      <c r="S4" s="90"/>
      <c r="T4" s="90"/>
      <c r="U4" s="90"/>
      <c r="V4" s="91"/>
      <c r="W4" s="85" t="s">
        <v>53</v>
      </c>
      <c r="X4" s="85"/>
      <c r="Y4" s="85"/>
      <c r="Z4" s="85"/>
      <c r="AA4" s="85"/>
      <c r="AB4" s="85"/>
      <c r="AC4" s="85"/>
      <c r="AD4" s="85"/>
      <c r="AE4" s="85"/>
      <c r="AF4" s="85"/>
      <c r="AG4" s="85"/>
      <c r="AH4" s="85" t="s">
        <v>54</v>
      </c>
      <c r="AI4" s="85"/>
      <c r="AJ4" s="85"/>
      <c r="AK4" s="85"/>
      <c r="AL4" s="85"/>
      <c r="AM4" s="85"/>
      <c r="AN4" s="85"/>
      <c r="AO4" s="85"/>
      <c r="AP4" s="85"/>
      <c r="AQ4" s="85"/>
      <c r="AR4" s="85"/>
      <c r="AS4" s="85" t="s">
        <v>55</v>
      </c>
      <c r="AT4" s="85"/>
      <c r="AU4" s="85"/>
      <c r="AV4" s="85"/>
      <c r="AW4" s="85"/>
      <c r="AX4" s="85"/>
      <c r="AY4" s="85"/>
      <c r="AZ4" s="85"/>
      <c r="BA4" s="85"/>
      <c r="BB4" s="85"/>
      <c r="BC4" s="85"/>
      <c r="BD4" s="85" t="s">
        <v>56</v>
      </c>
      <c r="BE4" s="85"/>
      <c r="BF4" s="85"/>
      <c r="BG4" s="85"/>
      <c r="BH4" s="85"/>
      <c r="BI4" s="85"/>
      <c r="BJ4" s="85"/>
      <c r="BK4" s="85"/>
      <c r="BL4" s="85"/>
      <c r="BM4" s="85"/>
      <c r="BN4" s="85"/>
      <c r="BO4" s="85" t="s">
        <v>57</v>
      </c>
      <c r="BP4" s="85"/>
      <c r="BQ4" s="85"/>
      <c r="BR4" s="85"/>
      <c r="BS4" s="85"/>
      <c r="BT4" s="85"/>
      <c r="BU4" s="85"/>
      <c r="BV4" s="85"/>
      <c r="BW4" s="85"/>
      <c r="BX4" s="85"/>
      <c r="BY4" s="85"/>
      <c r="BZ4" s="85" t="s">
        <v>58</v>
      </c>
      <c r="CA4" s="85"/>
      <c r="CB4" s="85"/>
      <c r="CC4" s="85"/>
      <c r="CD4" s="85"/>
      <c r="CE4" s="85"/>
      <c r="CF4" s="85"/>
      <c r="CG4" s="85"/>
      <c r="CH4" s="85"/>
      <c r="CI4" s="85"/>
      <c r="CJ4" s="85"/>
      <c r="CK4" s="85" t="s">
        <v>59</v>
      </c>
      <c r="CL4" s="85"/>
      <c r="CM4" s="85"/>
      <c r="CN4" s="85"/>
      <c r="CO4" s="85"/>
      <c r="CP4" s="85"/>
      <c r="CQ4" s="85"/>
      <c r="CR4" s="85"/>
      <c r="CS4" s="85"/>
      <c r="CT4" s="85"/>
      <c r="CU4" s="85"/>
      <c r="CV4" s="85" t="s">
        <v>60</v>
      </c>
      <c r="CW4" s="85"/>
      <c r="CX4" s="85"/>
      <c r="CY4" s="85"/>
      <c r="CZ4" s="85"/>
      <c r="DA4" s="85"/>
      <c r="DB4" s="85"/>
      <c r="DC4" s="85"/>
      <c r="DD4" s="85"/>
      <c r="DE4" s="85"/>
      <c r="DF4" s="85"/>
      <c r="DG4" s="85" t="s">
        <v>61</v>
      </c>
      <c r="DH4" s="85"/>
      <c r="DI4" s="85"/>
      <c r="DJ4" s="85"/>
      <c r="DK4" s="85"/>
      <c r="DL4" s="85"/>
      <c r="DM4" s="85"/>
      <c r="DN4" s="85"/>
      <c r="DO4" s="85"/>
      <c r="DP4" s="85"/>
      <c r="DQ4" s="85"/>
      <c r="DR4" s="85" t="s">
        <v>62</v>
      </c>
      <c r="DS4" s="85"/>
      <c r="DT4" s="85"/>
      <c r="DU4" s="85"/>
      <c r="DV4" s="85"/>
      <c r="DW4" s="85"/>
      <c r="DX4" s="85"/>
      <c r="DY4" s="85"/>
      <c r="DZ4" s="85"/>
      <c r="EA4" s="85"/>
      <c r="EB4" s="85"/>
      <c r="EC4" s="85" t="s">
        <v>63</v>
      </c>
      <c r="ED4" s="85"/>
      <c r="EE4" s="85"/>
      <c r="EF4" s="85"/>
      <c r="EG4" s="85"/>
      <c r="EH4" s="85"/>
      <c r="EI4" s="85"/>
      <c r="EJ4" s="85"/>
      <c r="EK4" s="85"/>
      <c r="EL4" s="85"/>
      <c r="EM4" s="85"/>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343692</v>
      </c>
      <c r="D6" s="31">
        <f t="shared" si="3"/>
        <v>46</v>
      </c>
      <c r="E6" s="31">
        <f t="shared" si="3"/>
        <v>1</v>
      </c>
      <c r="F6" s="31">
        <f t="shared" si="3"/>
        <v>0</v>
      </c>
      <c r="G6" s="31">
        <f t="shared" si="3"/>
        <v>1</v>
      </c>
      <c r="H6" s="31" t="str">
        <f t="shared" si="3"/>
        <v>広島県　北広島町</v>
      </c>
      <c r="I6" s="31" t="str">
        <f t="shared" si="3"/>
        <v>法適用</v>
      </c>
      <c r="J6" s="31" t="str">
        <f t="shared" si="3"/>
        <v>水道事業</v>
      </c>
      <c r="K6" s="31" t="str">
        <f t="shared" si="3"/>
        <v>末端給水事業</v>
      </c>
      <c r="L6" s="31" t="str">
        <f t="shared" si="3"/>
        <v>A9</v>
      </c>
      <c r="M6" s="32" t="str">
        <f t="shared" si="3"/>
        <v>-</v>
      </c>
      <c r="N6" s="32">
        <f t="shared" si="3"/>
        <v>60.48</v>
      </c>
      <c r="O6" s="32">
        <f t="shared" si="3"/>
        <v>24.12</v>
      </c>
      <c r="P6" s="32">
        <f t="shared" si="3"/>
        <v>3056</v>
      </c>
      <c r="Q6" s="32">
        <f t="shared" si="3"/>
        <v>19459</v>
      </c>
      <c r="R6" s="32">
        <f t="shared" si="3"/>
        <v>646.20000000000005</v>
      </c>
      <c r="S6" s="32">
        <f t="shared" si="3"/>
        <v>30.11</v>
      </c>
      <c r="T6" s="32">
        <f t="shared" si="3"/>
        <v>4672</v>
      </c>
      <c r="U6" s="32">
        <f t="shared" si="3"/>
        <v>5.6</v>
      </c>
      <c r="V6" s="32">
        <f t="shared" si="3"/>
        <v>834.29</v>
      </c>
      <c r="W6" s="33">
        <f>IF(W7="",NA(),W7)</f>
        <v>115.35</v>
      </c>
      <c r="X6" s="33">
        <f t="shared" ref="X6:AF6" si="4">IF(X7="",NA(),X7)</f>
        <v>122.71</v>
      </c>
      <c r="Y6" s="33">
        <f t="shared" si="4"/>
        <v>119.96</v>
      </c>
      <c r="Z6" s="33">
        <f t="shared" si="4"/>
        <v>141.30000000000001</v>
      </c>
      <c r="AA6" s="33">
        <f t="shared" si="4"/>
        <v>117.35</v>
      </c>
      <c r="AB6" s="33">
        <f t="shared" si="4"/>
        <v>100.54</v>
      </c>
      <c r="AC6" s="33">
        <f t="shared" si="4"/>
        <v>100.73</v>
      </c>
      <c r="AD6" s="33">
        <f t="shared" si="4"/>
        <v>109.5</v>
      </c>
      <c r="AE6" s="33">
        <f t="shared" si="4"/>
        <v>106.28</v>
      </c>
      <c r="AF6" s="33">
        <f t="shared" si="4"/>
        <v>108.35</v>
      </c>
      <c r="AG6" s="32" t="str">
        <f>IF(AG7="","",IF(AG7="-","【-】","【"&amp;SUBSTITUTE(TEXT(AG7,"#,##0.00"),"-","△")&amp;"】"))</f>
        <v>【113.56】</v>
      </c>
      <c r="AH6" s="32">
        <f>IF(AH7="",NA(),AH7)</f>
        <v>0</v>
      </c>
      <c r="AI6" s="32">
        <f t="shared" ref="AI6:AQ6" si="5">IF(AI7="",NA(),AI7)</f>
        <v>0</v>
      </c>
      <c r="AJ6" s="32">
        <f t="shared" si="5"/>
        <v>0</v>
      </c>
      <c r="AK6" s="32">
        <f t="shared" si="5"/>
        <v>0</v>
      </c>
      <c r="AL6" s="32">
        <f t="shared" si="5"/>
        <v>0</v>
      </c>
      <c r="AM6" s="33">
        <f t="shared" si="5"/>
        <v>46.21</v>
      </c>
      <c r="AN6" s="33">
        <f t="shared" si="5"/>
        <v>50.06</v>
      </c>
      <c r="AO6" s="33">
        <f t="shared" si="5"/>
        <v>44.3</v>
      </c>
      <c r="AP6" s="33">
        <f t="shared" si="5"/>
        <v>32.31</v>
      </c>
      <c r="AQ6" s="33">
        <f t="shared" si="5"/>
        <v>26.85</v>
      </c>
      <c r="AR6" s="32" t="str">
        <f>IF(AR7="","",IF(AR7="-","【-】","【"&amp;SUBSTITUTE(TEXT(AR7,"#,##0.00"),"-","△")&amp;"】"))</f>
        <v>【0.87】</v>
      </c>
      <c r="AS6" s="33">
        <f>IF(AS7="",NA(),AS7)</f>
        <v>950.47</v>
      </c>
      <c r="AT6" s="33">
        <f t="shared" ref="AT6:BB6" si="6">IF(AT7="",NA(),AT7)</f>
        <v>840.13</v>
      </c>
      <c r="AU6" s="33">
        <f t="shared" si="6"/>
        <v>672.97</v>
      </c>
      <c r="AV6" s="33">
        <f t="shared" si="6"/>
        <v>347.62</v>
      </c>
      <c r="AW6" s="33">
        <f t="shared" si="6"/>
        <v>273.13</v>
      </c>
      <c r="AX6" s="33">
        <f t="shared" si="6"/>
        <v>2046.32</v>
      </c>
      <c r="AY6" s="33">
        <f t="shared" si="6"/>
        <v>2322.9699999999998</v>
      </c>
      <c r="AZ6" s="33">
        <f t="shared" si="6"/>
        <v>2098.87</v>
      </c>
      <c r="BA6" s="33">
        <f t="shared" si="6"/>
        <v>571.29999999999995</v>
      </c>
      <c r="BB6" s="33">
        <f t="shared" si="6"/>
        <v>527.82000000000005</v>
      </c>
      <c r="BC6" s="32" t="str">
        <f>IF(BC7="","",IF(BC7="-","【-】","【"&amp;SUBSTITUTE(TEXT(BC7,"#,##0.00"),"-","△")&amp;"】"))</f>
        <v>【262.74】</v>
      </c>
      <c r="BD6" s="33">
        <f>IF(BD7="",NA(),BD7)</f>
        <v>465.13</v>
      </c>
      <c r="BE6" s="33">
        <f t="shared" ref="BE6:BM6" si="7">IF(BE7="",NA(),BE7)</f>
        <v>427.62</v>
      </c>
      <c r="BF6" s="33">
        <f t="shared" si="7"/>
        <v>387.48</v>
      </c>
      <c r="BG6" s="33">
        <f t="shared" si="7"/>
        <v>374.26</v>
      </c>
      <c r="BH6" s="33">
        <f t="shared" si="7"/>
        <v>363.2</v>
      </c>
      <c r="BI6" s="33">
        <f t="shared" si="7"/>
        <v>592.66999999999996</v>
      </c>
      <c r="BJ6" s="33">
        <f t="shared" si="7"/>
        <v>547.41999999999996</v>
      </c>
      <c r="BK6" s="33">
        <f t="shared" si="7"/>
        <v>536.9</v>
      </c>
      <c r="BL6" s="33">
        <f t="shared" si="7"/>
        <v>495.43</v>
      </c>
      <c r="BM6" s="33">
        <f t="shared" si="7"/>
        <v>488.5</v>
      </c>
      <c r="BN6" s="32" t="str">
        <f>IF(BN7="","",IF(BN7="-","【-】","【"&amp;SUBSTITUTE(TEXT(BN7,"#,##0.00"),"-","△")&amp;"】"))</f>
        <v>【276.38】</v>
      </c>
      <c r="BO6" s="33">
        <f>IF(BO7="",NA(),BO7)</f>
        <v>104.1</v>
      </c>
      <c r="BP6" s="33">
        <f t="shared" ref="BP6:BX6" si="8">IF(BP7="",NA(),BP7)</f>
        <v>104.18</v>
      </c>
      <c r="BQ6" s="33">
        <f t="shared" si="8"/>
        <v>103.84</v>
      </c>
      <c r="BR6" s="33">
        <f t="shared" si="8"/>
        <v>117.68</v>
      </c>
      <c r="BS6" s="33">
        <f t="shared" si="8"/>
        <v>94.98</v>
      </c>
      <c r="BT6" s="33">
        <f t="shared" si="8"/>
        <v>81.56</v>
      </c>
      <c r="BU6" s="33">
        <f t="shared" si="8"/>
        <v>80.62</v>
      </c>
      <c r="BV6" s="33">
        <f t="shared" si="8"/>
        <v>80.010000000000005</v>
      </c>
      <c r="BW6" s="33">
        <f t="shared" si="8"/>
        <v>81.900000000000006</v>
      </c>
      <c r="BX6" s="33">
        <f t="shared" si="8"/>
        <v>82.42</v>
      </c>
      <c r="BY6" s="32" t="str">
        <f>IF(BY7="","",IF(BY7="-","【-】","【"&amp;SUBSTITUTE(TEXT(BY7,"#,##0.00"),"-","△")&amp;"】"))</f>
        <v>【104.99】</v>
      </c>
      <c r="BZ6" s="33">
        <f>IF(BZ7="",NA(),BZ7)</f>
        <v>160.18</v>
      </c>
      <c r="CA6" s="33">
        <f t="shared" ref="CA6:CI6" si="9">IF(CA7="",NA(),CA7)</f>
        <v>158.65</v>
      </c>
      <c r="CB6" s="33">
        <f t="shared" si="9"/>
        <v>160.84</v>
      </c>
      <c r="CC6" s="33">
        <f t="shared" si="9"/>
        <v>143.19</v>
      </c>
      <c r="CD6" s="33">
        <f t="shared" si="9"/>
        <v>176.33</v>
      </c>
      <c r="CE6" s="33">
        <f t="shared" si="9"/>
        <v>227.44</v>
      </c>
      <c r="CF6" s="33">
        <f t="shared" si="9"/>
        <v>229.31</v>
      </c>
      <c r="CG6" s="33">
        <f t="shared" si="9"/>
        <v>232.46</v>
      </c>
      <c r="CH6" s="33">
        <f t="shared" si="9"/>
        <v>227.97</v>
      </c>
      <c r="CI6" s="33">
        <f t="shared" si="9"/>
        <v>226.99</v>
      </c>
      <c r="CJ6" s="32" t="str">
        <f>IF(CJ7="","",IF(CJ7="-","【-】","【"&amp;SUBSTITUTE(TEXT(CJ7,"#,##0.00"),"-","△")&amp;"】"))</f>
        <v>【163.72】</v>
      </c>
      <c r="CK6" s="33">
        <f>IF(CK7="",NA(),CK7)</f>
        <v>74.16</v>
      </c>
      <c r="CL6" s="33">
        <f t="shared" ref="CL6:CT6" si="10">IF(CL7="",NA(),CL7)</f>
        <v>76.790000000000006</v>
      </c>
      <c r="CM6" s="33">
        <f t="shared" si="10"/>
        <v>81.010000000000005</v>
      </c>
      <c r="CN6" s="33">
        <f t="shared" si="10"/>
        <v>80.03</v>
      </c>
      <c r="CO6" s="33">
        <f t="shared" si="10"/>
        <v>79.44</v>
      </c>
      <c r="CP6" s="33">
        <f t="shared" si="10"/>
        <v>38.770000000000003</v>
      </c>
      <c r="CQ6" s="33">
        <f t="shared" si="10"/>
        <v>40.119999999999997</v>
      </c>
      <c r="CR6" s="33">
        <f t="shared" si="10"/>
        <v>41.24</v>
      </c>
      <c r="CS6" s="33">
        <f t="shared" si="10"/>
        <v>40.700000000000003</v>
      </c>
      <c r="CT6" s="33">
        <f t="shared" si="10"/>
        <v>39.909999999999997</v>
      </c>
      <c r="CU6" s="32" t="str">
        <f>IF(CU7="","",IF(CU7="-","【-】","【"&amp;SUBSTITUTE(TEXT(CU7,"#,##0.00"),"-","△")&amp;"】"))</f>
        <v>【59.76】</v>
      </c>
      <c r="CV6" s="33">
        <f>IF(CV7="",NA(),CV7)</f>
        <v>85</v>
      </c>
      <c r="CW6" s="33">
        <f t="shared" ref="CW6:DE6" si="11">IF(CW7="",NA(),CW7)</f>
        <v>85.73</v>
      </c>
      <c r="CX6" s="33">
        <f t="shared" si="11"/>
        <v>87.15</v>
      </c>
      <c r="CY6" s="33">
        <f t="shared" si="11"/>
        <v>86.75</v>
      </c>
      <c r="CZ6" s="33">
        <f t="shared" si="11"/>
        <v>85.95</v>
      </c>
      <c r="DA6" s="33">
        <f t="shared" si="11"/>
        <v>77.69</v>
      </c>
      <c r="DB6" s="33">
        <f t="shared" si="11"/>
        <v>76.87</v>
      </c>
      <c r="DC6" s="33">
        <f t="shared" si="11"/>
        <v>74.900000000000006</v>
      </c>
      <c r="DD6" s="33">
        <f t="shared" si="11"/>
        <v>74.61</v>
      </c>
      <c r="DE6" s="33">
        <f t="shared" si="11"/>
        <v>75.62</v>
      </c>
      <c r="DF6" s="32" t="str">
        <f>IF(DF7="","",IF(DF7="-","【-】","【"&amp;SUBSTITUTE(TEXT(DF7,"#,##0.00"),"-","△")&amp;"】"))</f>
        <v>【89.95】</v>
      </c>
      <c r="DG6" s="33">
        <f>IF(DG7="",NA(),DG7)</f>
        <v>35.28</v>
      </c>
      <c r="DH6" s="33">
        <f t="shared" ref="DH6:DP6" si="12">IF(DH7="",NA(),DH7)</f>
        <v>36.74</v>
      </c>
      <c r="DI6" s="33">
        <f t="shared" si="12"/>
        <v>39.07</v>
      </c>
      <c r="DJ6" s="33">
        <f t="shared" si="12"/>
        <v>47.99</v>
      </c>
      <c r="DK6" s="33">
        <f t="shared" si="12"/>
        <v>49.83</v>
      </c>
      <c r="DL6" s="33">
        <f t="shared" si="12"/>
        <v>37.409999999999997</v>
      </c>
      <c r="DM6" s="33">
        <f t="shared" si="12"/>
        <v>38.520000000000003</v>
      </c>
      <c r="DN6" s="33">
        <f t="shared" si="12"/>
        <v>39.049999999999997</v>
      </c>
      <c r="DO6" s="33">
        <f t="shared" si="12"/>
        <v>50.44</v>
      </c>
      <c r="DP6" s="33">
        <f t="shared" si="12"/>
        <v>51.44</v>
      </c>
      <c r="DQ6" s="32" t="str">
        <f>IF(DQ7="","",IF(DQ7="-","【-】","【"&amp;SUBSTITUTE(TEXT(DQ7,"#,##0.00"),"-","△")&amp;"】"))</f>
        <v>【47.18】</v>
      </c>
      <c r="DR6" s="32">
        <f>IF(DR7="",NA(),DR7)</f>
        <v>0</v>
      </c>
      <c r="DS6" s="32">
        <f t="shared" ref="DS6:EA6" si="13">IF(DS7="",NA(),DS7)</f>
        <v>0</v>
      </c>
      <c r="DT6" s="32">
        <f t="shared" si="13"/>
        <v>0</v>
      </c>
      <c r="DU6" s="33">
        <f t="shared" si="13"/>
        <v>16.05</v>
      </c>
      <c r="DV6" s="33">
        <f t="shared" si="13"/>
        <v>16.02</v>
      </c>
      <c r="DW6" s="33">
        <f t="shared" si="13"/>
        <v>5.74</v>
      </c>
      <c r="DX6" s="33">
        <f t="shared" si="13"/>
        <v>6.76</v>
      </c>
      <c r="DY6" s="33">
        <f t="shared" si="13"/>
        <v>8.18</v>
      </c>
      <c r="DZ6" s="33">
        <f t="shared" si="13"/>
        <v>9.64</v>
      </c>
      <c r="EA6" s="33">
        <f t="shared" si="13"/>
        <v>11.68</v>
      </c>
      <c r="EB6" s="32" t="str">
        <f>IF(EB7="","",IF(EB7="-","【-】","【"&amp;SUBSTITUTE(TEXT(EB7,"#,##0.00"),"-","△")&amp;"】"))</f>
        <v>【13.18】</v>
      </c>
      <c r="EC6" s="33">
        <f>IF(EC7="",NA(),EC7)</f>
        <v>0.21</v>
      </c>
      <c r="ED6" s="32">
        <f t="shared" ref="ED6:EL6" si="14">IF(ED7="",NA(),ED7)</f>
        <v>0</v>
      </c>
      <c r="EE6" s="32">
        <f t="shared" si="14"/>
        <v>0</v>
      </c>
      <c r="EF6" s="32">
        <f t="shared" si="14"/>
        <v>0</v>
      </c>
      <c r="EG6" s="33">
        <f t="shared" si="14"/>
        <v>0.08</v>
      </c>
      <c r="EH6" s="33">
        <f t="shared" si="14"/>
        <v>0.5</v>
      </c>
      <c r="EI6" s="33">
        <f t="shared" si="14"/>
        <v>0.62</v>
      </c>
      <c r="EJ6" s="33">
        <f t="shared" si="14"/>
        <v>0.23</v>
      </c>
      <c r="EK6" s="33">
        <f t="shared" si="14"/>
        <v>0.34</v>
      </c>
      <c r="EL6" s="33">
        <f t="shared" si="14"/>
        <v>0.28999999999999998</v>
      </c>
      <c r="EM6" s="32" t="str">
        <f>IF(EM7="","",IF(EM7="-","【-】","【"&amp;SUBSTITUTE(TEXT(EM7,"#,##0.00"),"-","△")&amp;"】"))</f>
        <v>【0.85】</v>
      </c>
    </row>
    <row r="7" spans="1:143" s="34" customFormat="1">
      <c r="A7" s="26"/>
      <c r="B7" s="35">
        <v>2015</v>
      </c>
      <c r="C7" s="35">
        <v>343692</v>
      </c>
      <c r="D7" s="35">
        <v>46</v>
      </c>
      <c r="E7" s="35">
        <v>1</v>
      </c>
      <c r="F7" s="35">
        <v>0</v>
      </c>
      <c r="G7" s="35">
        <v>1</v>
      </c>
      <c r="H7" s="35" t="s">
        <v>93</v>
      </c>
      <c r="I7" s="35" t="s">
        <v>94</v>
      </c>
      <c r="J7" s="35" t="s">
        <v>95</v>
      </c>
      <c r="K7" s="35" t="s">
        <v>96</v>
      </c>
      <c r="L7" s="35" t="s">
        <v>97</v>
      </c>
      <c r="M7" s="36" t="s">
        <v>98</v>
      </c>
      <c r="N7" s="36">
        <v>60.48</v>
      </c>
      <c r="O7" s="36">
        <v>24.12</v>
      </c>
      <c r="P7" s="36">
        <v>3056</v>
      </c>
      <c r="Q7" s="36">
        <v>19459</v>
      </c>
      <c r="R7" s="36">
        <v>646.20000000000005</v>
      </c>
      <c r="S7" s="36">
        <v>30.11</v>
      </c>
      <c r="T7" s="36">
        <v>4672</v>
      </c>
      <c r="U7" s="36">
        <v>5.6</v>
      </c>
      <c r="V7" s="36">
        <v>834.29</v>
      </c>
      <c r="W7" s="36">
        <v>115.35</v>
      </c>
      <c r="X7" s="36">
        <v>122.71</v>
      </c>
      <c r="Y7" s="36">
        <v>119.96</v>
      </c>
      <c r="Z7" s="36">
        <v>141.30000000000001</v>
      </c>
      <c r="AA7" s="36">
        <v>117.35</v>
      </c>
      <c r="AB7" s="36">
        <v>100.54</v>
      </c>
      <c r="AC7" s="36">
        <v>100.73</v>
      </c>
      <c r="AD7" s="36">
        <v>109.5</v>
      </c>
      <c r="AE7" s="36">
        <v>106.28</v>
      </c>
      <c r="AF7" s="36">
        <v>108.35</v>
      </c>
      <c r="AG7" s="36">
        <v>113.56</v>
      </c>
      <c r="AH7" s="36">
        <v>0</v>
      </c>
      <c r="AI7" s="36">
        <v>0</v>
      </c>
      <c r="AJ7" s="36">
        <v>0</v>
      </c>
      <c r="AK7" s="36">
        <v>0</v>
      </c>
      <c r="AL7" s="36">
        <v>0</v>
      </c>
      <c r="AM7" s="36">
        <v>46.21</v>
      </c>
      <c r="AN7" s="36">
        <v>50.06</v>
      </c>
      <c r="AO7" s="36">
        <v>44.3</v>
      </c>
      <c r="AP7" s="36">
        <v>32.31</v>
      </c>
      <c r="AQ7" s="36">
        <v>26.85</v>
      </c>
      <c r="AR7" s="36">
        <v>0.87</v>
      </c>
      <c r="AS7" s="36">
        <v>950.47</v>
      </c>
      <c r="AT7" s="36">
        <v>840.13</v>
      </c>
      <c r="AU7" s="36">
        <v>672.97</v>
      </c>
      <c r="AV7" s="36">
        <v>347.62</v>
      </c>
      <c r="AW7" s="36">
        <v>273.13</v>
      </c>
      <c r="AX7" s="36">
        <v>2046.32</v>
      </c>
      <c r="AY7" s="36">
        <v>2322.9699999999998</v>
      </c>
      <c r="AZ7" s="36">
        <v>2098.87</v>
      </c>
      <c r="BA7" s="36">
        <v>571.29999999999995</v>
      </c>
      <c r="BB7" s="36">
        <v>527.82000000000005</v>
      </c>
      <c r="BC7" s="36">
        <v>262.74</v>
      </c>
      <c r="BD7" s="36">
        <v>465.13</v>
      </c>
      <c r="BE7" s="36">
        <v>427.62</v>
      </c>
      <c r="BF7" s="36">
        <v>387.48</v>
      </c>
      <c r="BG7" s="36">
        <v>374.26</v>
      </c>
      <c r="BH7" s="36">
        <v>363.2</v>
      </c>
      <c r="BI7" s="36">
        <v>592.66999999999996</v>
      </c>
      <c r="BJ7" s="36">
        <v>547.41999999999996</v>
      </c>
      <c r="BK7" s="36">
        <v>536.9</v>
      </c>
      <c r="BL7" s="36">
        <v>495.43</v>
      </c>
      <c r="BM7" s="36">
        <v>488.5</v>
      </c>
      <c r="BN7" s="36">
        <v>276.38</v>
      </c>
      <c r="BO7" s="36">
        <v>104.1</v>
      </c>
      <c r="BP7" s="36">
        <v>104.18</v>
      </c>
      <c r="BQ7" s="36">
        <v>103.84</v>
      </c>
      <c r="BR7" s="36">
        <v>117.68</v>
      </c>
      <c r="BS7" s="36">
        <v>94.98</v>
      </c>
      <c r="BT7" s="36">
        <v>81.56</v>
      </c>
      <c r="BU7" s="36">
        <v>80.62</v>
      </c>
      <c r="BV7" s="36">
        <v>80.010000000000005</v>
      </c>
      <c r="BW7" s="36">
        <v>81.900000000000006</v>
      </c>
      <c r="BX7" s="36">
        <v>82.42</v>
      </c>
      <c r="BY7" s="36">
        <v>104.99</v>
      </c>
      <c r="BZ7" s="36">
        <v>160.18</v>
      </c>
      <c r="CA7" s="36">
        <v>158.65</v>
      </c>
      <c r="CB7" s="36">
        <v>160.84</v>
      </c>
      <c r="CC7" s="36">
        <v>143.19</v>
      </c>
      <c r="CD7" s="36">
        <v>176.33</v>
      </c>
      <c r="CE7" s="36">
        <v>227.44</v>
      </c>
      <c r="CF7" s="36">
        <v>229.31</v>
      </c>
      <c r="CG7" s="36">
        <v>232.46</v>
      </c>
      <c r="CH7" s="36">
        <v>227.97</v>
      </c>
      <c r="CI7" s="36">
        <v>226.99</v>
      </c>
      <c r="CJ7" s="36">
        <v>163.72</v>
      </c>
      <c r="CK7" s="36">
        <v>74.16</v>
      </c>
      <c r="CL7" s="36">
        <v>76.790000000000006</v>
      </c>
      <c r="CM7" s="36">
        <v>81.010000000000005</v>
      </c>
      <c r="CN7" s="36">
        <v>80.03</v>
      </c>
      <c r="CO7" s="36">
        <v>79.44</v>
      </c>
      <c r="CP7" s="36">
        <v>38.770000000000003</v>
      </c>
      <c r="CQ7" s="36">
        <v>40.119999999999997</v>
      </c>
      <c r="CR7" s="36">
        <v>41.24</v>
      </c>
      <c r="CS7" s="36">
        <v>40.700000000000003</v>
      </c>
      <c r="CT7" s="36">
        <v>39.909999999999997</v>
      </c>
      <c r="CU7" s="36">
        <v>59.76</v>
      </c>
      <c r="CV7" s="36">
        <v>85</v>
      </c>
      <c r="CW7" s="36">
        <v>85.73</v>
      </c>
      <c r="CX7" s="36">
        <v>87.15</v>
      </c>
      <c r="CY7" s="36">
        <v>86.75</v>
      </c>
      <c r="CZ7" s="36">
        <v>85.95</v>
      </c>
      <c r="DA7" s="36">
        <v>77.69</v>
      </c>
      <c r="DB7" s="36">
        <v>76.87</v>
      </c>
      <c r="DC7" s="36">
        <v>74.900000000000006</v>
      </c>
      <c r="DD7" s="36">
        <v>74.61</v>
      </c>
      <c r="DE7" s="36">
        <v>75.62</v>
      </c>
      <c r="DF7" s="36">
        <v>89.95</v>
      </c>
      <c r="DG7" s="36">
        <v>35.28</v>
      </c>
      <c r="DH7" s="36">
        <v>36.74</v>
      </c>
      <c r="DI7" s="36">
        <v>39.07</v>
      </c>
      <c r="DJ7" s="36">
        <v>47.99</v>
      </c>
      <c r="DK7" s="36">
        <v>49.83</v>
      </c>
      <c r="DL7" s="36">
        <v>37.409999999999997</v>
      </c>
      <c r="DM7" s="36">
        <v>38.520000000000003</v>
      </c>
      <c r="DN7" s="36">
        <v>39.049999999999997</v>
      </c>
      <c r="DO7" s="36">
        <v>50.44</v>
      </c>
      <c r="DP7" s="36">
        <v>51.44</v>
      </c>
      <c r="DQ7" s="36">
        <v>47.18</v>
      </c>
      <c r="DR7" s="36">
        <v>0</v>
      </c>
      <c r="DS7" s="36">
        <v>0</v>
      </c>
      <c r="DT7" s="36">
        <v>0</v>
      </c>
      <c r="DU7" s="36">
        <v>16.05</v>
      </c>
      <c r="DV7" s="36">
        <v>16.02</v>
      </c>
      <c r="DW7" s="36">
        <v>5.74</v>
      </c>
      <c r="DX7" s="36">
        <v>6.76</v>
      </c>
      <c r="DY7" s="36">
        <v>8.18</v>
      </c>
      <c r="DZ7" s="36">
        <v>9.64</v>
      </c>
      <c r="EA7" s="36">
        <v>11.68</v>
      </c>
      <c r="EB7" s="36">
        <v>13.18</v>
      </c>
      <c r="EC7" s="36">
        <v>0.21</v>
      </c>
      <c r="ED7" s="36">
        <v>0</v>
      </c>
      <c r="EE7" s="36">
        <v>0</v>
      </c>
      <c r="EF7" s="36">
        <v>0</v>
      </c>
      <c r="EG7" s="36">
        <v>0.08</v>
      </c>
      <c r="EH7" s="36">
        <v>0.5</v>
      </c>
      <c r="EI7" s="36">
        <v>0.62</v>
      </c>
      <c r="EJ7" s="36">
        <v>0.23</v>
      </c>
      <c r="EK7" s="36">
        <v>0.34</v>
      </c>
      <c r="EL7" s="36">
        <v>0.28999999999999998</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2017-02-17T05:21:11Z</cp:lastPrinted>
  <dcterms:created xsi:type="dcterms:W3CDTF">2017-02-01T08:47:30Z</dcterms:created>
  <dcterms:modified xsi:type="dcterms:W3CDTF">2017-02-17T06:33:16Z</dcterms:modified>
  <cp:category/>
</cp:coreProperties>
</file>