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<sst xmlns="http://schemas.openxmlformats.org/spreadsheetml/2006/main" count="221" uniqueCount="111">
  <si>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</si>
  <si>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</si>
  <si>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</si>
  <si>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</si>
  <si>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</si>
  <si>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</si>
  <si>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</si>
  <si>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</si>
  <si>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</si>
  <si>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</si>
  <si>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</si>
  <si>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</si>
  <si>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</si>
  <si>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</si>
  <si>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</si>
  <si>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</si>
  <si>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</si>
  <si>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</si>
  <si>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</si>
  <si>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</si>
  <si>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</si>
  <si>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</si>
  <si>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</si>
  <si>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</si>
  <si>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</si>
  <si>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</si>
  <si>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</si>
  <si>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</si>
  <si>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</si>
  <si>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</si>
  <si>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</si>
  <si>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</si>
  <si>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</si>
  <si>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</si>
  <si>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</si>
  <si>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</si>
  <si>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</si>
  <si>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</si>
  <si>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</si>
  <si>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</si>
  <si>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</si>
  <si>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</si>
  <si>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</si>
  <si>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</si>
  <si>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</si>
  <si>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</si>
  <si>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</si>
  <si>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</si>
  <si>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</si>
  <si>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</si>
  <si>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</si>
  <si>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</si>
  <si>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</si>
  <si>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</si>
  <si>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</si>
  <si>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</si>
  <si>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</si>
  <si>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</si>
  <si>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</si>
  <si>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</si>
  <si>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</si>
  <si>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</si>
  <si>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</si>
  <si>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</si>
  <si>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</si>
  <si>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</si>
  <si>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</si>
  <si>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</si>
  <si>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</si>
  <si>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</si>
  <si>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</si>
  <si>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</si>
  <si>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</si>
  <si>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</si>
  <si>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</si>
  <si>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</si>
  <si>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</si>
  <si>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</si>
  <si>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</si>
  <si>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</si>
  <si>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</si>
  <si>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</si>
  <si>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</si>
  <si>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</si>
  <si>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</si>
  <si>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</si>
  <si>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</si>
  <si>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</si>
  <si>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</si>
  <si>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</si>
  <si>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</si>
  <si>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</si>
  <si>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</si>
  <si>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</si>
  <si>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</si>
  <si>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</si>
  <si>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安芸太田町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</si>
  <si>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</si>
  <si>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</si>
  <si>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</si>
  <si>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</si>
  <si>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</si>
  <si>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</si>
  <si>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</si>
  <si>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</si>
  <si>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</si>
  <si>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</si>
  <si>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</si>
  <si>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供用開始後10年以上、各施設の保守点検は定期的に行っているが老朽化は否めない。修理等で緊急的に対応している状況であり、定期的な改修を行い施設の維持管理を適正に行っていく。</t>
    <rPh sb="1" eb="3">
      <t>キョウヨウ</t>
    </rPh>
    <rPh sb="3" eb="5">
      <t>カイシ</t>
    </rPh>
    <rPh sb="5" eb="6">
      <t>ゴ</t>
    </rPh>
    <rPh sb="8" eb="9">
      <t>ネン</t>
    </rPh>
    <rPh sb="9" eb="11">
      <t>イジョウ</t>
    </rPh>
    <rPh sb="12" eb="13">
      <t>カク</t>
    </rPh>
    <rPh sb="13" eb="15">
      <t>シセツ</t>
    </rPh>
    <rPh sb="16" eb="18">
      <t>ホシュ</t>
    </rPh>
    <rPh sb="18" eb="20">
      <t>テンケン</t>
    </rPh>
    <rPh sb="21" eb="24">
      <t>テイキテキ</t>
    </rPh>
    <rPh sb="25" eb="26">
      <t>オコナ</t>
    </rPh>
    <rPh sb="31" eb="34">
      <t>ロウキュウカ</t>
    </rPh>
    <rPh sb="35" eb="36">
      <t>イナ</t>
    </rPh>
    <rPh sb="40" eb="42">
      <t>シュウリ</t>
    </rPh>
    <rPh sb="42" eb="43">
      <t>トウ</t>
    </rPh>
    <rPh sb="44" eb="47">
      <t>キンキュウテキ</t>
    </rPh>
    <rPh sb="48" eb="50">
      <t>タイオウ</t>
    </rPh>
    <rPh sb="54" eb="56">
      <t>ジョウキョウ</t>
    </rPh>
    <rPh sb="60" eb="63">
      <t>テイキテキ</t>
    </rPh>
    <rPh sb="64" eb="66">
      <t>カイシュウ</t>
    </rPh>
    <rPh sb="67" eb="68">
      <t>オコナ</t>
    </rPh>
    <rPh sb="69" eb="71">
      <t>シセツ</t>
    </rPh>
    <rPh sb="72" eb="74">
      <t>イジ</t>
    </rPh>
    <rPh sb="74" eb="76">
      <t>カンリ</t>
    </rPh>
    <rPh sb="77" eb="79">
      <t>テキセイ</t>
    </rPh>
    <rPh sb="80" eb="81">
      <t>オコナ</t>
    </rPh>
    <phoneticPr fontId="4"/>
  </si>
  <si>
    <t>　収益的収支比率は年々改善されてきているが、経費回収率は40％に届かず一般会計からの繰入に依存している状況である。先ずは早期に適正な料金改定を行う必要がある。</t>
    <rPh sb="1" eb="4">
      <t>シュウエキテキ</t>
    </rPh>
    <rPh sb="4" eb="6">
      <t>シュウシ</t>
    </rPh>
    <rPh sb="6" eb="8">
      <t>ヒリツ</t>
    </rPh>
    <rPh sb="9" eb="11">
      <t>ネンネン</t>
    </rPh>
    <rPh sb="11" eb="13">
      <t>カイゼン</t>
    </rPh>
    <rPh sb="22" eb="24">
      <t>ケイヒ</t>
    </rPh>
    <rPh sb="24" eb="26">
      <t>カイシュウ</t>
    </rPh>
    <rPh sb="26" eb="27">
      <t>リツ</t>
    </rPh>
    <rPh sb="32" eb="33">
      <t>トド</t>
    </rPh>
    <rPh sb="35" eb="37">
      <t>イッパン</t>
    </rPh>
    <rPh sb="37" eb="39">
      <t>カイケイ</t>
    </rPh>
    <rPh sb="42" eb="44">
      <t>クリイレ</t>
    </rPh>
    <rPh sb="45" eb="47">
      <t>イゾン</t>
    </rPh>
    <rPh sb="51" eb="53">
      <t>ジョウキョウ</t>
    </rPh>
    <rPh sb="57" eb="58">
      <t>マ</t>
    </rPh>
    <rPh sb="60" eb="62">
      <t>ソウキ</t>
    </rPh>
    <rPh sb="63" eb="65">
      <t>テキセイ</t>
    </rPh>
    <rPh sb="66" eb="68">
      <t>リョウキン</t>
    </rPh>
    <rPh sb="68" eb="70">
      <t>カイテイ</t>
    </rPh>
    <rPh sb="71" eb="72">
      <t>オコナ</t>
    </rPh>
    <rPh sb="73" eb="75">
      <t>ヒツヨウ</t>
    </rPh>
    <phoneticPr fontId="4"/>
  </si>
  <si>
    <t>①収益的収支比率
　維持管理費の抑制により、年々改善されている。しかしながら過疎、少子高齢化による人口減少が進み加入人口も減少、使用水量の減少から料金改定等経営改善に向けた取組が必要となってくる。
④企業債残高対事業規模比率
　類似団体を上回っているが、地方債現在高は年々減少している。
⑤経費回収率
　料金収入が減少する中、歳出の抑制に努め微弱ながら改善したが、類似団体と比較して依然として低い値（39％）となっている。維持管理費の節減に努めつつ、料金改定等の経営改善を行う必要がある。
⑥汚水処理原価
　汚水処理費の減少により若干低下したが、類似団体より約2倍上回る値となっている。今後も引き続き維持管理費の節減に努める。
⑦施設利用率
　継続的に類似団体を下回る値となっている。有収水量の増加を見込めないことから施設利用率は横ばい状態である。
⑧水洗化率
　類似団体に比べ高い値で推移している。過疎、少子高齢化による人口減少が進む中、未加入世帯について粘り強く加入促進に努める。　　　　　　　　　　　　　　　　　　</t>
    <rPh sb="1" eb="4">
      <t>シュウエキテキ</t>
    </rPh>
    <rPh sb="4" eb="6">
      <t>シュウシ</t>
    </rPh>
    <rPh sb="6" eb="8">
      <t>ヒリツ</t>
    </rPh>
    <rPh sb="10" eb="12">
      <t>イジ</t>
    </rPh>
    <rPh sb="12" eb="15">
      <t>カンリヒ</t>
    </rPh>
    <rPh sb="16" eb="18">
      <t>ヨクセイ</t>
    </rPh>
    <rPh sb="22" eb="24">
      <t>ネンネン</t>
    </rPh>
    <rPh sb="24" eb="26">
      <t>カイゼン</t>
    </rPh>
    <rPh sb="38" eb="40">
      <t>カソ</t>
    </rPh>
    <rPh sb="41" eb="43">
      <t>ショウシ</t>
    </rPh>
    <rPh sb="43" eb="46">
      <t>コウレイカ</t>
    </rPh>
    <rPh sb="49" eb="51">
      <t>ジンコウ</t>
    </rPh>
    <rPh sb="51" eb="53">
      <t>ゲンショウ</t>
    </rPh>
    <rPh sb="54" eb="55">
      <t>スス</t>
    </rPh>
    <rPh sb="56" eb="58">
      <t>カニュウ</t>
    </rPh>
    <rPh sb="58" eb="60">
      <t>ジンコウ</t>
    </rPh>
    <rPh sb="61" eb="63">
      <t>ゲンショウ</t>
    </rPh>
    <rPh sb="64" eb="66">
      <t>シヨウ</t>
    </rPh>
    <rPh sb="66" eb="68">
      <t>スイリョウ</t>
    </rPh>
    <rPh sb="69" eb="71">
      <t>ゲンショウ</t>
    </rPh>
    <rPh sb="73" eb="75">
      <t>リョウキン</t>
    </rPh>
    <rPh sb="75" eb="77">
      <t>カイテイ</t>
    </rPh>
    <rPh sb="77" eb="78">
      <t>トウ</t>
    </rPh>
    <rPh sb="78" eb="80">
      <t>ケイエイ</t>
    </rPh>
    <rPh sb="80" eb="82">
      <t>カイゼン</t>
    </rPh>
    <rPh sb="83" eb="84">
      <t>ム</t>
    </rPh>
    <rPh sb="86" eb="88">
      <t>トリクミ</t>
    </rPh>
    <rPh sb="89" eb="91">
      <t>ヒツヨウ</t>
    </rPh>
    <rPh sb="100" eb="102">
      <t>キギョウ</t>
    </rPh>
    <rPh sb="102" eb="103">
      <t>サイ</t>
    </rPh>
    <rPh sb="103" eb="105">
      <t>ザンダカ</t>
    </rPh>
    <rPh sb="105" eb="106">
      <t>タイ</t>
    </rPh>
    <rPh sb="106" eb="108">
      <t>ジギョウ</t>
    </rPh>
    <rPh sb="108" eb="110">
      <t>キボ</t>
    </rPh>
    <rPh sb="110" eb="112">
      <t>ヒリツ</t>
    </rPh>
    <rPh sb="114" eb="116">
      <t>ルイジ</t>
    </rPh>
    <rPh sb="116" eb="118">
      <t>ダンタイ</t>
    </rPh>
    <rPh sb="119" eb="121">
      <t>ウワマワ</t>
    </rPh>
    <rPh sb="127" eb="130">
      <t>チホウサイ</t>
    </rPh>
    <rPh sb="130" eb="132">
      <t>ゲンザイ</t>
    </rPh>
    <rPh sb="132" eb="133">
      <t>ダカ</t>
    </rPh>
    <rPh sb="134" eb="136">
      <t>ネンネン</t>
    </rPh>
    <rPh sb="136" eb="138">
      <t>ゲンショウ</t>
    </rPh>
    <rPh sb="145" eb="147">
      <t>ケイヒ</t>
    </rPh>
    <rPh sb="147" eb="149">
      <t>カイシュウ</t>
    </rPh>
    <rPh sb="149" eb="150">
      <t>リツ</t>
    </rPh>
    <rPh sb="152" eb="154">
      <t>リョウキン</t>
    </rPh>
    <rPh sb="154" eb="156">
      <t>シュウニュウ</t>
    </rPh>
    <rPh sb="157" eb="159">
      <t>ゲンショウ</t>
    </rPh>
    <rPh sb="161" eb="162">
      <t>ナカ</t>
    </rPh>
    <rPh sb="163" eb="165">
      <t>サイシュツ</t>
    </rPh>
    <rPh sb="166" eb="168">
      <t>ヨクセイ</t>
    </rPh>
    <rPh sb="169" eb="170">
      <t>ツト</t>
    </rPh>
    <rPh sb="171" eb="173">
      <t>ビジャク</t>
    </rPh>
    <rPh sb="176" eb="178">
      <t>カイゼン</t>
    </rPh>
    <rPh sb="182" eb="184">
      <t>ルイジ</t>
    </rPh>
    <rPh sb="184" eb="186">
      <t>ダンタイ</t>
    </rPh>
    <rPh sb="187" eb="189">
      <t>ヒカク</t>
    </rPh>
    <rPh sb="191" eb="193">
      <t>イゼン</t>
    </rPh>
    <rPh sb="196" eb="197">
      <t>ヒク</t>
    </rPh>
    <rPh sb="198" eb="199">
      <t>アタイ</t>
    </rPh>
    <rPh sb="211" eb="213">
      <t>イジ</t>
    </rPh>
    <rPh sb="213" eb="216">
      <t>カンリヒ</t>
    </rPh>
    <rPh sb="217" eb="219">
      <t>セツゲン</t>
    </rPh>
    <rPh sb="220" eb="221">
      <t>ツト</t>
    </rPh>
    <rPh sb="225" eb="227">
      <t>リョウキン</t>
    </rPh>
    <rPh sb="227" eb="229">
      <t>カイテイ</t>
    </rPh>
    <rPh sb="229" eb="230">
      <t>トウ</t>
    </rPh>
    <rPh sb="231" eb="233">
      <t>ケイエイ</t>
    </rPh>
    <rPh sb="233" eb="235">
      <t>カイゼン</t>
    </rPh>
    <rPh sb="236" eb="237">
      <t>オコナ</t>
    </rPh>
    <rPh sb="238" eb="240">
      <t>ヒツヨウ</t>
    </rPh>
    <rPh sb="246" eb="248">
      <t>オスイ</t>
    </rPh>
    <rPh sb="248" eb="250">
      <t>ショリ</t>
    </rPh>
    <rPh sb="250" eb="252">
      <t>ゲンカ</t>
    </rPh>
    <rPh sb="254" eb="256">
      <t>オスイ</t>
    </rPh>
    <rPh sb="256" eb="258">
      <t>ショリ</t>
    </rPh>
    <rPh sb="258" eb="259">
      <t>ヒ</t>
    </rPh>
    <rPh sb="260" eb="262">
      <t>ゲンショウ</t>
    </rPh>
    <rPh sb="265" eb="267">
      <t>ジャッカン</t>
    </rPh>
    <rPh sb="267" eb="269">
      <t>テイカ</t>
    </rPh>
    <rPh sb="273" eb="275">
      <t>ルイジ</t>
    </rPh>
    <rPh sb="275" eb="277">
      <t>ダンタイ</t>
    </rPh>
    <rPh sb="279" eb="280">
      <t>ヤク</t>
    </rPh>
    <rPh sb="281" eb="282">
      <t>バイ</t>
    </rPh>
    <rPh sb="282" eb="284">
      <t>ウワマワ</t>
    </rPh>
    <rPh sb="285" eb="286">
      <t>アタイ</t>
    </rPh>
    <rPh sb="293" eb="295">
      <t>コンゴ</t>
    </rPh>
    <rPh sb="296" eb="297">
      <t>ヒ</t>
    </rPh>
    <rPh sb="298" eb="299">
      <t>ツヅ</t>
    </rPh>
    <rPh sb="300" eb="302">
      <t>イジ</t>
    </rPh>
    <rPh sb="302" eb="305">
      <t>カンリヒ</t>
    </rPh>
    <rPh sb="306" eb="308">
      <t>セツゲン</t>
    </rPh>
    <rPh sb="309" eb="310">
      <t>ツト</t>
    </rPh>
    <rPh sb="315" eb="317">
      <t>シセツ</t>
    </rPh>
    <rPh sb="317" eb="320">
      <t>リヨウリツ</t>
    </rPh>
    <rPh sb="322" eb="325">
      <t>ケイゾクテキ</t>
    </rPh>
    <rPh sb="326" eb="328">
      <t>ルイジ</t>
    </rPh>
    <rPh sb="328" eb="330">
      <t>ダンタイ</t>
    </rPh>
    <rPh sb="331" eb="333">
      <t>シタマワ</t>
    </rPh>
    <rPh sb="334" eb="335">
      <t>アタイ</t>
    </rPh>
    <rPh sb="342" eb="344">
      <t>ユウシュウ</t>
    </rPh>
    <rPh sb="344" eb="346">
      <t>スイリョウ</t>
    </rPh>
    <rPh sb="347" eb="349">
      <t>ゾウカ</t>
    </rPh>
    <rPh sb="350" eb="352">
      <t>ミコ</t>
    </rPh>
    <rPh sb="359" eb="361">
      <t>シセツ</t>
    </rPh>
    <rPh sb="361" eb="364">
      <t>リヨウリツ</t>
    </rPh>
    <rPh sb="365" eb="366">
      <t>ヨコ</t>
    </rPh>
    <rPh sb="368" eb="370">
      <t>ジョウタイ</t>
    </rPh>
    <rPh sb="376" eb="379">
      <t>スイセンカ</t>
    </rPh>
    <rPh sb="379" eb="380">
      <t>リツ</t>
    </rPh>
    <rPh sb="382" eb="384">
      <t>ルイジ</t>
    </rPh>
    <rPh sb="384" eb="386">
      <t>ダンタイ</t>
    </rPh>
    <rPh sb="387" eb="388">
      <t>クラ</t>
    </rPh>
    <rPh sb="389" eb="390">
      <t>タカ</t>
    </rPh>
    <rPh sb="391" eb="392">
      <t>アタイ</t>
    </rPh>
    <rPh sb="393" eb="395">
      <t>スイイ</t>
    </rPh>
    <rPh sb="400" eb="402">
      <t>カソ</t>
    </rPh>
    <rPh sb="403" eb="405">
      <t>ショウシ</t>
    </rPh>
    <rPh sb="405" eb="408">
      <t>コウレイカ</t>
    </rPh>
    <rPh sb="411" eb="413">
      <t>ジンコウ</t>
    </rPh>
    <rPh sb="413" eb="415">
      <t>ゲンショウ</t>
    </rPh>
    <rPh sb="416" eb="417">
      <t>スス</t>
    </rPh>
    <rPh sb="418" eb="419">
      <t>ナカ</t>
    </rPh>
    <rPh sb="420" eb="423">
      <t>ミカニュウ</t>
    </rPh>
    <rPh sb="423" eb="425">
      <t>セタイ</t>
    </rPh>
    <rPh sb="429" eb="430">
      <t>ネバ</t>
    </rPh>
    <rPh sb="431" eb="432">
      <t>ヅヨ</t>
    </rPh>
    <rPh sb="433" eb="435">
      <t>カニュウ</t>
    </rPh>
    <rPh sb="435" eb="437">
      <t>ソクシン</t>
    </rPh>
    <rPh sb="438" eb="4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</si>
</sst>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80960"/>
        <c:axId val="92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1080960"/>
        <c:axId val="92217728"/>
      </c:lineChart>
      <c:dateAx>
        <c:axId val="91080960"/>
        <c:scaling>
          <c:orientation val="minMax"/>
        </c:scaling>
        <c:delete val="1"/>
        <c:axPos val="b"/>
        <c:numFmt formatCode="ge" sourceLinked="1"/>
        <c:majorTickMark val="none"/>
        <c:minorTickMark val="none"/>
        <c:tickLblPos val="none"/>
        <c:crossAx val="92217728"/>
        <c:crosses val="autoZero"/>
        <c:auto val="1"/>
        <c:lblOffset val="100"/>
        <c:baseTimeUnit val="years"/>
      </c:dateAx>
      <c:valAx>
        <c:axId val="92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0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44.91</c:v>
                </c:pt>
                <c:pt idx="1">
                  <c:v>43.77</c:v>
                </c:pt>
                <c:pt idx="2">
                  <c:v>48</c:v>
                </c:pt>
                <c:pt idx="3">
                  <c:v>46.51</c:v>
                </c:pt>
                <c:pt idx="4">
                  <c:v>47.77</c:v>
                </c:pt>
              </c:numCache>
            </c:numRef>
          </c:val>
        </c:ser>
        <c:dLbls>
          <c:showLegendKey val="0"/>
          <c:showVal val="0"/>
          <c:showCatName val="0"/>
          <c:showSerName val="0"/>
          <c:showPercent val="0"/>
          <c:showBubbleSize val="0"/>
        </c:dLbls>
        <c:gapWidth val="150"/>
        <c:axId val="95489408"/>
        <c:axId val="955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5489408"/>
        <c:axId val="95512064"/>
      </c:lineChart>
      <c:dateAx>
        <c:axId val="95489408"/>
        <c:scaling>
          <c:orientation val="minMax"/>
        </c:scaling>
        <c:delete val="1"/>
        <c:axPos val="b"/>
        <c:numFmt formatCode="ge" sourceLinked="1"/>
        <c:majorTickMark val="none"/>
        <c:minorTickMark val="none"/>
        <c:tickLblPos val="none"/>
        <c:crossAx val="95512064"/>
        <c:crosses val="autoZero"/>
        <c:auto val="1"/>
        <c:lblOffset val="100"/>
        <c:baseTimeUnit val="years"/>
      </c:dateAx>
      <c:valAx>
        <c:axId val="955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84.06</c:v>
                </c:pt>
                <c:pt idx="1">
                  <c:v>85.59</c:v>
                </c:pt>
                <c:pt idx="2">
                  <c:v>86.32</c:v>
                </c:pt>
                <c:pt idx="3">
                  <c:v>87.64</c:v>
                </c:pt>
                <c:pt idx="4">
                  <c:v>89.31</c:v>
                </c:pt>
              </c:numCache>
            </c:numRef>
          </c:val>
        </c:ser>
        <c:dLbls>
          <c:showLegendKey val="0"/>
          <c:showVal val="0"/>
          <c:showCatName val="0"/>
          <c:showSerName val="0"/>
          <c:showPercent val="0"/>
          <c:showBubbleSize val="0"/>
        </c:dLbls>
        <c:gapWidth val="150"/>
        <c:axId val="95538176"/>
        <c:axId val="955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5538176"/>
        <c:axId val="95556736"/>
      </c:lineChart>
      <c:dateAx>
        <c:axId val="95538176"/>
        <c:scaling>
          <c:orientation val="minMax"/>
        </c:scaling>
        <c:delete val="1"/>
        <c:axPos val="b"/>
        <c:numFmt formatCode="ge" sourceLinked="1"/>
        <c:majorTickMark val="none"/>
        <c:minorTickMark val="none"/>
        <c:tickLblPos val="none"/>
        <c:crossAx val="95556736"/>
        <c:crosses val="autoZero"/>
        <c:auto val="1"/>
        <c:lblOffset val="100"/>
        <c:baseTimeUnit val="years"/>
      </c:dateAx>
      <c:valAx>
        <c:axId val="955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59.61</c:v>
                </c:pt>
                <c:pt idx="1">
                  <c:v>58.16</c:v>
                </c:pt>
                <c:pt idx="2">
                  <c:v>60.65</c:v>
                </c:pt>
                <c:pt idx="3">
                  <c:v>66.28</c:v>
                </c:pt>
                <c:pt idx="4">
                  <c:v>69.31</c:v>
                </c:pt>
              </c:numCache>
            </c:numRef>
          </c:val>
        </c:ser>
        <c:dLbls>
          <c:showLegendKey val="0"/>
          <c:showVal val="0"/>
          <c:showCatName val="0"/>
          <c:showSerName val="0"/>
          <c:showPercent val="0"/>
          <c:showBubbleSize val="0"/>
        </c:dLbls>
        <c:gapWidth val="150"/>
        <c:axId val="92243840"/>
        <c:axId val="92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43840"/>
        <c:axId val="92258304"/>
      </c:lineChart>
      <c:dateAx>
        <c:axId val="92243840"/>
        <c:scaling>
          <c:orientation val="minMax"/>
        </c:scaling>
        <c:delete val="1"/>
        <c:axPos val="b"/>
        <c:numFmt formatCode="ge" sourceLinked="1"/>
        <c:majorTickMark val="none"/>
        <c:minorTickMark val="none"/>
        <c:tickLblPos val="none"/>
        <c:crossAx val="92258304"/>
        <c:crosses val="autoZero"/>
        <c:auto val="1"/>
        <c:lblOffset val="100"/>
        <c:baseTimeUnit val="years"/>
      </c:dateAx>
      <c:valAx>
        <c:axId val="922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88352"/>
        <c:axId val="939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88352"/>
        <c:axId val="93990272"/>
      </c:lineChart>
      <c:dateAx>
        <c:axId val="93988352"/>
        <c:scaling>
          <c:orientation val="minMax"/>
        </c:scaling>
        <c:delete val="1"/>
        <c:axPos val="b"/>
        <c:numFmt formatCode="ge" sourceLinked="1"/>
        <c:majorTickMark val="none"/>
        <c:minorTickMark val="none"/>
        <c:tickLblPos val="none"/>
        <c:crossAx val="93990272"/>
        <c:crosses val="autoZero"/>
        <c:auto val="1"/>
        <c:lblOffset val="100"/>
        <c:baseTimeUnit val="years"/>
      </c:dateAx>
      <c:valAx>
        <c:axId val="939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28928"/>
        <c:axId val="94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8928"/>
        <c:axId val="94030848"/>
      </c:lineChart>
      <c:dateAx>
        <c:axId val="94028928"/>
        <c:scaling>
          <c:orientation val="minMax"/>
        </c:scaling>
        <c:delete val="1"/>
        <c:axPos val="b"/>
        <c:numFmt formatCode="ge" sourceLinked="1"/>
        <c:majorTickMark val="none"/>
        <c:minorTickMark val="none"/>
        <c:tickLblPos val="none"/>
        <c:crossAx val="94030848"/>
        <c:crosses val="autoZero"/>
        <c:auto val="1"/>
        <c:lblOffset val="100"/>
        <c:baseTimeUnit val="years"/>
      </c:dateAx>
      <c:valAx>
        <c:axId val="94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41440"/>
        <c:axId val="941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41440"/>
        <c:axId val="94147712"/>
      </c:lineChart>
      <c:dateAx>
        <c:axId val="94141440"/>
        <c:scaling>
          <c:orientation val="minMax"/>
        </c:scaling>
        <c:delete val="1"/>
        <c:axPos val="b"/>
        <c:numFmt formatCode="ge" sourceLinked="1"/>
        <c:majorTickMark val="none"/>
        <c:minorTickMark val="none"/>
        <c:tickLblPos val="none"/>
        <c:crossAx val="94147712"/>
        <c:crosses val="autoZero"/>
        <c:auto val="1"/>
        <c:lblOffset val="100"/>
        <c:baseTimeUnit val="years"/>
      </c:dateAx>
      <c:valAx>
        <c:axId val="94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82016"/>
        <c:axId val="941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82016"/>
        <c:axId val="94196480"/>
      </c:lineChart>
      <c:dateAx>
        <c:axId val="94182016"/>
        <c:scaling>
          <c:orientation val="minMax"/>
        </c:scaling>
        <c:delete val="1"/>
        <c:axPos val="b"/>
        <c:numFmt formatCode="ge" sourceLinked="1"/>
        <c:majorTickMark val="none"/>
        <c:minorTickMark val="none"/>
        <c:tickLblPos val="none"/>
        <c:crossAx val="94196480"/>
        <c:crosses val="autoZero"/>
        <c:auto val="1"/>
        <c:lblOffset val="100"/>
        <c:baseTimeUnit val="years"/>
      </c:dateAx>
      <c:valAx>
        <c:axId val="94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2840.66</c:v>
                </c:pt>
                <c:pt idx="1">
                  <c:v>2691.53</c:v>
                </c:pt>
                <c:pt idx="2">
                  <c:v>2499.5100000000002</c:v>
                </c:pt>
                <c:pt idx="3">
                  <c:v>2277.42</c:v>
                </c:pt>
                <c:pt idx="4">
                  <c:v>2194.08</c:v>
                </c:pt>
              </c:numCache>
            </c:numRef>
          </c:val>
        </c:ser>
        <c:dLbls>
          <c:showLegendKey val="0"/>
          <c:showVal val="0"/>
          <c:showCatName val="0"/>
          <c:showSerName val="0"/>
          <c:showPercent val="0"/>
          <c:showBubbleSize val="0"/>
        </c:dLbls>
        <c:gapWidth val="150"/>
        <c:axId val="94213632"/>
        <c:axId val="942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4213632"/>
        <c:axId val="94215552"/>
      </c:lineChart>
      <c:dateAx>
        <c:axId val="94213632"/>
        <c:scaling>
          <c:orientation val="minMax"/>
        </c:scaling>
        <c:delete val="1"/>
        <c:axPos val="b"/>
        <c:numFmt formatCode="ge" sourceLinked="1"/>
        <c:majorTickMark val="none"/>
        <c:minorTickMark val="none"/>
        <c:tickLblPos val="none"/>
        <c:crossAx val="94215552"/>
        <c:crosses val="autoZero"/>
        <c:auto val="1"/>
        <c:lblOffset val="100"/>
        <c:baseTimeUnit val="years"/>
      </c:dateAx>
      <c:valAx>
        <c:axId val="94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35.11</c:v>
                </c:pt>
                <c:pt idx="1">
                  <c:v>33.01</c:v>
                </c:pt>
                <c:pt idx="2">
                  <c:v>36.32</c:v>
                </c:pt>
                <c:pt idx="3">
                  <c:v>32.770000000000003</c:v>
                </c:pt>
                <c:pt idx="4">
                  <c:v>39.31</c:v>
                </c:pt>
              </c:numCache>
            </c:numRef>
          </c:val>
        </c:ser>
        <c:dLbls>
          <c:showLegendKey val="0"/>
          <c:showVal val="0"/>
          <c:showCatName val="0"/>
          <c:showSerName val="0"/>
          <c:showPercent val="0"/>
          <c:showBubbleSize val="0"/>
        </c:dLbls>
        <c:gapWidth val="150"/>
        <c:axId val="94331648"/>
        <c:axId val="943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4331648"/>
        <c:axId val="94333568"/>
      </c:lineChart>
      <c:dateAx>
        <c:axId val="94331648"/>
        <c:scaling>
          <c:orientation val="minMax"/>
        </c:scaling>
        <c:delete val="1"/>
        <c:axPos val="b"/>
        <c:numFmt formatCode="ge" sourceLinked="1"/>
        <c:majorTickMark val="none"/>
        <c:minorTickMark val="none"/>
        <c:tickLblPos val="none"/>
        <c:crossAx val="94333568"/>
        <c:crosses val="autoZero"/>
        <c:auto val="1"/>
        <c:lblOffset val="100"/>
        <c:baseTimeUnit val="years"/>
      </c:dateAx>
      <c:valAx>
        <c:axId val="943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592.04</c:v>
                </c:pt>
                <c:pt idx="1">
                  <c:v>629.84</c:v>
                </c:pt>
                <c:pt idx="2">
                  <c:v>590.89</c:v>
                </c:pt>
                <c:pt idx="3">
                  <c:v>678.04</c:v>
                </c:pt>
                <c:pt idx="4">
                  <c:v>566.70000000000005</c:v>
                </c:pt>
              </c:numCache>
            </c:numRef>
          </c:val>
        </c:ser>
        <c:dLbls>
          <c:showLegendKey val="0"/>
          <c:showVal val="0"/>
          <c:showCatName val="0"/>
          <c:showSerName val="0"/>
          <c:showPercent val="0"/>
          <c:showBubbleSize val="0"/>
        </c:dLbls>
        <c:gapWidth val="150"/>
        <c:axId val="94359552"/>
        <c:axId val="943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4359552"/>
        <c:axId val="94361472"/>
      </c:lineChart>
      <c:dateAx>
        <c:axId val="94359552"/>
        <c:scaling>
          <c:orientation val="minMax"/>
        </c:scaling>
        <c:delete val="1"/>
        <c:axPos val="b"/>
        <c:numFmt formatCode="ge" sourceLinked="1"/>
        <c:majorTickMark val="none"/>
        <c:minorTickMark val="none"/>
        <c:tickLblPos val="none"/>
        <c:crossAx val="94361472"/>
        <c:crosses val="autoZero"/>
        <c:auto val="1"/>
        <c:lblOffset val="100"/>
        <c:baseTimeUnit val="years"/>
      </c:dateAx>
      <c:valAx>
        <c:axId val="943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安芸太田町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6807</v>
      </c>
      <c r="AM8" s="47"/>
      <c r="AN8" s="47"/>
      <c r="AO8" s="47"/>
      <c r="AP8" s="47"/>
      <c r="AQ8" s="47"/>
      <c r="AR8" s="47"/>
      <c r="AS8" s="47"/>
      <c r="AT8" s="43">
        <f>データ!S6</f>
        <v>341.89</v>
      </c>
      <c r="AU8" s="43"/>
      <c r="AV8" s="43"/>
      <c r="AW8" s="43"/>
      <c r="AX8" s="43"/>
      <c r="AY8" s="43"/>
      <c r="AZ8" s="43"/>
      <c r="BA8" s="43"/>
      <c r="BB8" s="43">
        <f>データ!T6</f>
        <v>19.91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20.079999999999998</v>
      </c>
      <c r="Q10" s="43"/>
      <c r="R10" s="43"/>
      <c r="S10" s="43"/>
      <c r="T10" s="43"/>
      <c r="U10" s="43"/>
      <c r="V10" s="43"/>
      <c r="W10" s="43">
        <f>データ!P6</f>
        <v>85.03</v>
      </c>
      <c r="X10" s="43"/>
      <c r="Y10" s="43"/>
      <c r="Z10" s="43"/>
      <c r="AA10" s="43"/>
      <c r="AB10" s="43"/>
      <c r="AC10" s="43"/>
      <c r="AD10" s="47">
        <f>データ!Q6</f>
        <v>3854</v>
      </c>
      <c r="AE10" s="47"/>
      <c r="AF10" s="47"/>
      <c r="AG10" s="47"/>
      <c r="AH10" s="47"/>
      <c r="AI10" s="47"/>
      <c r="AJ10" s="47"/>
      <c r="AK10" s="2"/>
      <c r="AL10" s="47">
        <f>データ!U6</f>
        <v>1357</v>
      </c>
      <c r="AM10" s="47"/>
      <c r="AN10" s="47"/>
      <c r="AO10" s="47"/>
      <c r="AP10" s="47"/>
      <c r="AQ10" s="47"/>
      <c r="AR10" s="47"/>
      <c r="AS10" s="47"/>
      <c r="AT10" s="43">
        <f>データ!V6</f>
        <v>0.4</v>
      </c>
      <c r="AU10" s="43"/>
      <c r="AV10" s="43"/>
      <c r="AW10" s="43"/>
      <c r="AX10" s="43"/>
      <c r="AY10" s="43"/>
      <c r="AZ10" s="43"/>
      <c r="BA10" s="43"/>
      <c r="BB10" s="43">
        <f>データ!W6</f>
        <v>3392.5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343684</v>
      </c>
      <c r="D6" s="31">
        <f t="shared" si="3"/>
        <v>47</v>
      </c>
      <c r="E6" s="31">
        <f t="shared" si="3"/>
        <v>17</v>
      </c>
      <c r="F6" s="31">
        <f t="shared" si="3"/>
        <v>5</v>
      </c>
      <c r="G6" s="31">
        <f t="shared" si="3"/>
        <v>0</v>
      </c>
      <c r="H6" s="31" t="str">
        <f t="shared" si="3"/>
        <v>広島県　安芸太田町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20.079999999999998</v>
      </c>
      <c r="P6" s="32">
        <f t="shared" si="3"/>
        <v>85.03</v>
      </c>
      <c r="Q6" s="32">
        <f t="shared" si="3"/>
        <v>3854</v>
      </c>
      <c r="R6" s="32">
        <f t="shared" si="3"/>
        <v>6807</v>
      </c>
      <c r="S6" s="32">
        <f t="shared" si="3"/>
        <v>341.89</v>
      </c>
      <c r="T6" s="32">
        <f t="shared" si="3"/>
        <v>19.91</v>
      </c>
      <c r="U6" s="32">
        <f t="shared" si="3"/>
        <v>1357</v>
      </c>
      <c r="V6" s="32">
        <f t="shared" si="3"/>
        <v>0.4</v>
      </c>
      <c r="W6" s="32">
        <f t="shared" si="3"/>
        <v>3392.5</v>
      </c>
      <c r="X6" s="33">
        <f>IF(X7="",NA(),X7)</f>
        <v>59.61</v>
      </c>
      <c r="Y6" s="33">
        <f t="shared" ref="Y6:AG6" si="4">IF(Y7="",NA(),Y7)</f>
        <v>58.16</v>
      </c>
      <c r="Z6" s="33">
        <f t="shared" si="4"/>
        <v>60.65</v>
      </c>
      <c r="AA6" s="33">
        <f t="shared" si="4"/>
        <v>66.28</v>
      </c>
      <c r="AB6" s="33">
        <f t="shared" si="4"/>
        <v>69.31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2840.66</v>
      </c>
      <c r="BF6" s="33">
        <f t="shared" ref="BF6:BN6" si="7">IF(BF7="",NA(),BF7)</f>
        <v>2691.53</v>
      </c>
      <c r="BG6" s="33">
        <f t="shared" si="7"/>
        <v>2499.5100000000002</v>
      </c>
      <c r="BH6" s="33">
        <f t="shared" si="7"/>
        <v>2277.42</v>
      </c>
      <c r="BI6" s="33">
        <f t="shared" si="7"/>
        <v>2194.08</v>
      </c>
      <c r="BJ6" s="33">
        <f t="shared" si="7"/>
        <v>1239.2</v>
      </c>
      <c r="BK6" s="33">
        <f t="shared" si="7"/>
        <v>1197.82</v>
      </c>
      <c r="BL6" s="33">
        <f t="shared" si="7"/>
        <v>1126.77</v>
      </c>
      <c r="BM6" s="33">
        <f t="shared" si="7"/>
        <v>1044.8</v>
      </c>
      <c r="BN6" s="33">
        <f t="shared" si="7"/>
        <v>1081.8</v>
      </c>
      <c r="BO6" s="32" t="str">
        <f>IF(BO7="","",IF(BO7="-","【-】","【"&amp;SUBSTITUTE(TEXT(BO7,"#,##0.00"),"-","△")&amp;"】"))</f>
        <v>【1,015.77】</v>
      </c>
      <c r="BP6" s="33">
        <f>IF(BP7="",NA(),BP7)</f>
        <v>35.11</v>
      </c>
      <c r="BQ6" s="33">
        <f t="shared" ref="BQ6:BY6" si="8">IF(BQ7="",NA(),BQ7)</f>
        <v>33.01</v>
      </c>
      <c r="BR6" s="33">
        <f t="shared" si="8"/>
        <v>36.32</v>
      </c>
      <c r="BS6" s="33">
        <f t="shared" si="8"/>
        <v>32.770000000000003</v>
      </c>
      <c r="BT6" s="33">
        <f t="shared" si="8"/>
        <v>39.31</v>
      </c>
      <c r="BU6" s="33">
        <f t="shared" si="8"/>
        <v>51.56</v>
      </c>
      <c r="BV6" s="33">
        <f t="shared" si="8"/>
        <v>51.03</v>
      </c>
      <c r="BW6" s="33">
        <f t="shared" si="8"/>
        <v>50.9</v>
      </c>
      <c r="BX6" s="33">
        <f t="shared" si="8"/>
        <v>50.82</v>
      </c>
      <c r="BY6" s="33">
        <f t="shared" si="8"/>
        <v>52.19</v>
      </c>
      <c r="BZ6" s="32" t="str">
        <f>IF(BZ7="","",IF(BZ7="-","【-】","【"&amp;SUBSTITUTE(TEXT(BZ7,"#,##0.00"),"-","△")&amp;"】"))</f>
        <v>【52.78】</v>
      </c>
      <c r="CA6" s="33">
        <f>IF(CA7="",NA(),CA7)</f>
        <v>592.04</v>
      </c>
      <c r="CB6" s="33">
        <f t="shared" ref="CB6:CJ6" si="9">IF(CB7="",NA(),CB7)</f>
        <v>629.84</v>
      </c>
      <c r="CC6" s="33">
        <f t="shared" si="9"/>
        <v>590.89</v>
      </c>
      <c r="CD6" s="33">
        <f t="shared" si="9"/>
        <v>678.04</v>
      </c>
      <c r="CE6" s="33">
        <f t="shared" si="9"/>
        <v>566.70000000000005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44.91</v>
      </c>
      <c r="CM6" s="33">
        <f t="shared" ref="CM6:CU6" si="10">IF(CM7="",NA(),CM7)</f>
        <v>43.77</v>
      </c>
      <c r="CN6" s="33">
        <f t="shared" si="10"/>
        <v>48</v>
      </c>
      <c r="CO6" s="33">
        <f t="shared" si="10"/>
        <v>46.51</v>
      </c>
      <c r="CP6" s="33">
        <f t="shared" si="10"/>
        <v>47.77</v>
      </c>
      <c r="CQ6" s="33">
        <f t="shared" si="10"/>
        <v>55.2</v>
      </c>
      <c r="CR6" s="33">
        <f t="shared" si="10"/>
        <v>54.74</v>
      </c>
      <c r="CS6" s="33">
        <f t="shared" si="10"/>
        <v>53.78</v>
      </c>
      <c r="CT6" s="33">
        <f t="shared" si="10"/>
        <v>53.24</v>
      </c>
      <c r="CU6" s="33">
        <f t="shared" si="10"/>
        <v>52.31</v>
      </c>
      <c r="CV6" s="32" t="str">
        <f>IF(CV7="","",IF(CV7="-","【-】","【"&amp;SUBSTITUTE(TEXT(CV7,"#,##0.00"),"-","△")&amp;"】"))</f>
        <v>【52.74】</v>
      </c>
      <c r="CW6" s="33">
        <f>IF(CW7="",NA(),CW7)</f>
        <v>84.06</v>
      </c>
      <c r="CX6" s="33">
        <f t="shared" ref="CX6:DF6" si="11">IF(CX7="",NA(),CX7)</f>
        <v>85.59</v>
      </c>
      <c r="CY6" s="33">
        <f t="shared" si="11"/>
        <v>86.32</v>
      </c>
      <c r="CZ6" s="33">
        <f t="shared" si="11"/>
        <v>87.64</v>
      </c>
      <c r="DA6" s="33">
        <f t="shared" si="11"/>
        <v>89.31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343684</v>
      </c>
      <c r="D7" s="35">
        <v>47</v>
      </c>
      <c r="E7" s="35">
        <v>17</v>
      </c>
      <c r="F7" s="35">
        <v>5</v>
      </c>
      <c r="G7" s="35">
        <v>0</v>
      </c>
      <c r="H7" s="35" t="s">
        <v>96</v>
      </c>
      <c r="I7" s="35" t="s">
        <v>97</v>
      </c>
      <c r="J7" s="35" t="s">
        <v>98</v>
      </c>
      <c r="K7" s="35" t="s">
        <v>99</v>
      </c>
      <c r="L7" s="35" t="s">
        <v>100</v>
      </c>
      <c r="M7" s="36" t="s">
        <v>101</v>
      </c>
      <c r="N7" s="36" t="s">
        <v>102</v>
      </c>
      <c r="O7" s="36">
        <v>20.079999999999998</v>
      </c>
      <c r="P7" s="36">
        <v>85.03</v>
      </c>
      <c r="Q7" s="36">
        <v>3854</v>
      </c>
      <c r="R7" s="36">
        <v>6807</v>
      </c>
      <c r="S7" s="36">
        <v>341.89</v>
      </c>
      <c r="T7" s="36">
        <v>19.91</v>
      </c>
      <c r="U7" s="36">
        <v>1357</v>
      </c>
      <c r="V7" s="36">
        <v>0.4</v>
      </c>
      <c r="W7" s="36">
        <v>3392.5</v>
      </c>
      <c r="X7" s="36">
        <v>59.61</v>
      </c>
      <c r="Y7" s="36">
        <v>58.16</v>
      </c>
      <c r="Z7" s="36">
        <v>60.65</v>
      </c>
      <c r="AA7" s="36">
        <v>66.28</v>
      </c>
      <c r="AB7" s="36">
        <v>69.31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2840.66</v>
      </c>
      <c r="BF7" s="36">
        <v>2691.53</v>
      </c>
      <c r="BG7" s="36">
        <v>2499.5100000000002</v>
      </c>
      <c r="BH7" s="36">
        <v>2277.42</v>
      </c>
      <c r="BI7" s="36">
        <v>2194.08</v>
      </c>
      <c r="BJ7" s="36">
        <v>1239.2</v>
      </c>
      <c r="BK7" s="36">
        <v>1197.82</v>
      </c>
      <c r="BL7" s="36">
        <v>1126.77</v>
      </c>
      <c r="BM7" s="36">
        <v>1044.8</v>
      </c>
      <c r="BN7" s="36">
        <v>1081.8</v>
      </c>
      <c r="BO7" s="36">
        <v>1015.77</v>
      </c>
      <c r="BP7" s="36">
        <v>35.11</v>
      </c>
      <c r="BQ7" s="36">
        <v>33.01</v>
      </c>
      <c r="BR7" s="36">
        <v>36.32</v>
      </c>
      <c r="BS7" s="36">
        <v>32.770000000000003</v>
      </c>
      <c r="BT7" s="36">
        <v>39.31</v>
      </c>
      <c r="BU7" s="36">
        <v>51.56</v>
      </c>
      <c r="BV7" s="36">
        <v>51.03</v>
      </c>
      <c r="BW7" s="36">
        <v>50.9</v>
      </c>
      <c r="BX7" s="36">
        <v>50.82</v>
      </c>
      <c r="BY7" s="36">
        <v>52.19</v>
      </c>
      <c r="BZ7" s="36">
        <v>52.78</v>
      </c>
      <c r="CA7" s="36">
        <v>592.04</v>
      </c>
      <c r="CB7" s="36">
        <v>629.84</v>
      </c>
      <c r="CC7" s="36">
        <v>590.89</v>
      </c>
      <c r="CD7" s="36">
        <v>678.04</v>
      </c>
      <c r="CE7" s="36">
        <v>566.70000000000005</v>
      </c>
      <c r="CF7" s="36">
        <v>283.26</v>
      </c>
      <c r="CG7" s="36">
        <v>289.60000000000002</v>
      </c>
      <c r="CH7" s="36">
        <v>293.27</v>
      </c>
      <c r="CI7" s="36">
        <v>300.52</v>
      </c>
      <c r="CJ7" s="36">
        <v>296.14</v>
      </c>
      <c r="CK7" s="36">
        <v>289.81</v>
      </c>
      <c r="CL7" s="36">
        <v>44.91</v>
      </c>
      <c r="CM7" s="36">
        <v>43.77</v>
      </c>
      <c r="CN7" s="36">
        <v>48</v>
      </c>
      <c r="CO7" s="36">
        <v>46.51</v>
      </c>
      <c r="CP7" s="36">
        <v>47.77</v>
      </c>
      <c r="CQ7" s="36">
        <v>55.2</v>
      </c>
      <c r="CR7" s="36">
        <v>54.74</v>
      </c>
      <c r="CS7" s="36">
        <v>53.78</v>
      </c>
      <c r="CT7" s="36">
        <v>53.24</v>
      </c>
      <c r="CU7" s="36">
        <v>52.31</v>
      </c>
      <c r="CV7" s="36">
        <v>52.74</v>
      </c>
      <c r="CW7" s="36">
        <v>84.06</v>
      </c>
      <c r="CX7" s="36">
        <v>85.59</v>
      </c>
      <c r="CY7" s="36">
        <v>86.32</v>
      </c>
      <c r="CZ7" s="36">
        <v>87.64</v>
      </c>
      <c r="DA7" s="36">
        <v>89.31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2017-02-10T10:35:59Z</cp:lastPrinted>
  <dcterms:created xsi:type="dcterms:W3CDTF">2017-02-08T03:14:21Z</dcterms:created>
  <dcterms:modified xsi:type="dcterms:W3CDTF">2017-02-22T01:31:54Z</dcterms:modified>
  <cp:category/>
</cp:coreProperties>
</file>