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<sst xmlns="http://schemas.openxmlformats.org/spreadsheetml/2006/main" count="221" uniqueCount="111">
  <si>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</si>
  <si>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</si>
  <si>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</si>
  <si>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</si>
  <si>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</si>
  <si>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</si>
  <si>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</si>
  <si>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</si>
  <si>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</si>
  <si>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</si>
  <si>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</si>
  <si>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</si>
  <si>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</si>
  <si>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</si>
  <si>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</si>
  <si>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</si>
  <si>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</si>
  <si>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</si>
  <si>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</si>
  <si>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</si>
  <si>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</si>
  <si>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</si>
  <si>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</si>
  <si>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</si>
  <si>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</si>
  <si>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</si>
  <si>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</si>
  <si>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</si>
  <si>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</si>
  <si>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</si>
  <si>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</si>
  <si>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</si>
  <si>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</si>
  <si>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</si>
  <si>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</si>
  <si>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</si>
  <si>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</si>
  <si>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</si>
  <si>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</si>
  <si>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</si>
  <si>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</si>
  <si>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</si>
  <si>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</si>
  <si>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</si>
  <si>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</si>
  <si>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</si>
  <si>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</si>
  <si>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</si>
  <si>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</si>
  <si>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</si>
  <si>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</si>
  <si>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</si>
  <si>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</si>
  <si>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</si>
  <si>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</si>
  <si>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</si>
  <si>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</si>
  <si>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</si>
  <si>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</si>
  <si>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</si>
  <si>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</si>
  <si>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</si>
  <si>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</si>
  <si>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</si>
  <si>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</si>
  <si>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</si>
  <si>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</si>
  <si>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</si>
  <si>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</si>
  <si>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</si>
  <si>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</si>
  <si>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</si>
  <si>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</si>
  <si>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</si>
  <si>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</si>
  <si>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</si>
  <si>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</si>
  <si>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</si>
  <si>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</si>
  <si>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</si>
  <si>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</si>
  <si>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</si>
  <si>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</si>
  <si>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</si>
  <si>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</si>
  <si>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</si>
  <si>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</si>
  <si>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</si>
  <si>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</si>
  <si>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</si>
  <si>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</si>
  <si>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</si>
  <si>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</si>
  <si>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</si>
  <si>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</si>
  <si>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</si>
  <si>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安芸太田町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</si>
  <si>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</si>
  <si>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</si>
  <si>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</si>
  <si>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</si>
  <si>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</si>
  <si>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</si>
  <si>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</si>
  <si>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</si>
  <si>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</si>
  <si>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</si>
  <si>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</si>
  <si>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耐用年数に達しておらず更新を行っていない。今後は計画的な長寿命化事業を行う必要がある。</t>
    <rPh sb="1" eb="3">
      <t>タイヨウ</t>
    </rPh>
    <rPh sb="3" eb="5">
      <t>ネンスウ</t>
    </rPh>
    <rPh sb="6" eb="7">
      <t>タッ</t>
    </rPh>
    <rPh sb="12" eb="14">
      <t>コウシン</t>
    </rPh>
    <rPh sb="15" eb="16">
      <t>オコナ</t>
    </rPh>
    <rPh sb="22" eb="24">
      <t>コンゴ</t>
    </rPh>
    <rPh sb="25" eb="27">
      <t>ケイカク</t>
    </rPh>
    <rPh sb="27" eb="28">
      <t>テキ</t>
    </rPh>
    <rPh sb="29" eb="30">
      <t>チョウ</t>
    </rPh>
    <rPh sb="30" eb="32">
      <t>ジュミョウ</t>
    </rPh>
    <rPh sb="32" eb="33">
      <t>カ</t>
    </rPh>
    <rPh sb="33" eb="35">
      <t>ジギョウ</t>
    </rPh>
    <rPh sb="36" eb="37">
      <t>オコナ</t>
    </rPh>
    <rPh sb="38" eb="40">
      <t>ヒツヨウ</t>
    </rPh>
    <phoneticPr fontId="4"/>
  </si>
  <si>
    <t>　地方債償還金が大きな負担となっている。収益的収支比率、経費回収率が低いことから一般会計からの繰入に依存している状況である。先ずは早期に適正な料金改定を行う必要がある。</t>
    <rPh sb="1" eb="4">
      <t>チホウサイ</t>
    </rPh>
    <rPh sb="4" eb="7">
      <t>ショウカンキン</t>
    </rPh>
    <rPh sb="8" eb="9">
      <t>オオ</t>
    </rPh>
    <rPh sb="11" eb="13">
      <t>フタン</t>
    </rPh>
    <rPh sb="20" eb="23">
      <t>シュウエキテキ</t>
    </rPh>
    <rPh sb="23" eb="25">
      <t>シュウシ</t>
    </rPh>
    <rPh sb="25" eb="27">
      <t>ヒリツ</t>
    </rPh>
    <rPh sb="28" eb="30">
      <t>ケイヒ</t>
    </rPh>
    <rPh sb="30" eb="32">
      <t>カイシュウ</t>
    </rPh>
    <rPh sb="32" eb="33">
      <t>リツ</t>
    </rPh>
    <rPh sb="34" eb="35">
      <t>ヒク</t>
    </rPh>
    <rPh sb="40" eb="42">
      <t>イッパン</t>
    </rPh>
    <rPh sb="42" eb="44">
      <t>カイケイ</t>
    </rPh>
    <rPh sb="47" eb="49">
      <t>クリイレ</t>
    </rPh>
    <rPh sb="50" eb="52">
      <t>イゾン</t>
    </rPh>
    <rPh sb="56" eb="58">
      <t>ジョウキョウ</t>
    </rPh>
    <rPh sb="62" eb="63">
      <t>マ</t>
    </rPh>
    <rPh sb="65" eb="67">
      <t>ソウキ</t>
    </rPh>
    <rPh sb="68" eb="70">
      <t>テキセイ</t>
    </rPh>
    <rPh sb="71" eb="73">
      <t>リョウキン</t>
    </rPh>
    <rPh sb="73" eb="75">
      <t>カイテイ</t>
    </rPh>
    <rPh sb="76" eb="77">
      <t>オコナ</t>
    </rPh>
    <rPh sb="78" eb="80">
      <t>ヒツヨウ</t>
    </rPh>
    <phoneticPr fontId="4"/>
  </si>
  <si>
    <t xml:space="preserve">①収益的収支比率
　直近5年間において最低の数値（45％）となり赤字経営となっている。地方債償還金が大きな負担となっており早期に経営改善に向けた取組が必要である。
④企業債残高対事業規模比率
　類似団体に近い値となり、地方債現在高は年々減少している。
⑤経費回収率
　類似団体と比較して約1/2の値となっている。過去の施設整備に伴う公債費負担により汚水処理費が年々増加し、使用料収入は微弱な上昇となったが依然として一般会計からの繰入に依存していることが分かる。
⑥汚水処理原価
　類似団体より3倍以上上回る値となっている。債務割合が高く年々汚水処理費の増加が原因である。
⑦施設利用率
　継続的に類似団体を下回る値となっている。冬期間においてはスキー場が稼働していることもあり、若干高い利用率となるが、年平均すると低い値となる。
⑧水洗化率
　類似団体に比べ高い値で推移しており年々増加している。                                       </t>
    <rPh sb="1" eb="4">
      <t>シュウエキテキ</t>
    </rPh>
    <rPh sb="4" eb="6">
      <t>シュウシ</t>
    </rPh>
    <rPh sb="6" eb="8">
      <t>ヒリツ</t>
    </rPh>
    <rPh sb="10" eb="12">
      <t>チョッキン</t>
    </rPh>
    <rPh sb="13" eb="15">
      <t>ネンカン</t>
    </rPh>
    <rPh sb="19" eb="21">
      <t>サイテイ</t>
    </rPh>
    <rPh sb="22" eb="24">
      <t>スウチ</t>
    </rPh>
    <rPh sb="32" eb="34">
      <t>アカジ</t>
    </rPh>
    <rPh sb="34" eb="36">
      <t>ケイエイ</t>
    </rPh>
    <rPh sb="43" eb="46">
      <t>チホウサイ</t>
    </rPh>
    <rPh sb="46" eb="49">
      <t>ショウカンキン</t>
    </rPh>
    <rPh sb="50" eb="51">
      <t>オオ</t>
    </rPh>
    <rPh sb="53" eb="55">
      <t>フタン</t>
    </rPh>
    <rPh sb="61" eb="63">
      <t>ソウキ</t>
    </rPh>
    <rPh sb="64" eb="66">
      <t>ケイエイ</t>
    </rPh>
    <rPh sb="66" eb="68">
      <t>カイゼン</t>
    </rPh>
    <rPh sb="69" eb="70">
      <t>ム</t>
    </rPh>
    <rPh sb="72" eb="74">
      <t>トリクミ</t>
    </rPh>
    <rPh sb="75" eb="77">
      <t>ヒツヨウ</t>
    </rPh>
    <rPh sb="83" eb="85">
      <t>キギョウ</t>
    </rPh>
    <rPh sb="85" eb="86">
      <t>サイ</t>
    </rPh>
    <rPh sb="86" eb="88">
      <t>ザンダカ</t>
    </rPh>
    <rPh sb="88" eb="89">
      <t>タイ</t>
    </rPh>
    <rPh sb="89" eb="91">
      <t>ジギョウ</t>
    </rPh>
    <rPh sb="91" eb="93">
      <t>キボ</t>
    </rPh>
    <rPh sb="93" eb="95">
      <t>ヒリツ</t>
    </rPh>
    <rPh sb="97" eb="99">
      <t>ルイジ</t>
    </rPh>
    <rPh sb="99" eb="101">
      <t>ダンタイ</t>
    </rPh>
    <rPh sb="102" eb="103">
      <t>チカ</t>
    </rPh>
    <rPh sb="104" eb="105">
      <t>アタイ</t>
    </rPh>
    <rPh sb="109" eb="112">
      <t>チホウサイ</t>
    </rPh>
    <rPh sb="112" eb="114">
      <t>ゲンザイ</t>
    </rPh>
    <rPh sb="114" eb="115">
      <t>ダカ</t>
    </rPh>
    <rPh sb="116" eb="118">
      <t>ネンネン</t>
    </rPh>
    <rPh sb="118" eb="120">
      <t>ゲンショウ</t>
    </rPh>
    <rPh sb="127" eb="129">
      <t>ケイヒ</t>
    </rPh>
    <rPh sb="129" eb="131">
      <t>カイシュウ</t>
    </rPh>
    <rPh sb="131" eb="132">
      <t>リツ</t>
    </rPh>
    <rPh sb="134" eb="136">
      <t>ルイジ</t>
    </rPh>
    <rPh sb="136" eb="138">
      <t>ダンタイ</t>
    </rPh>
    <rPh sb="139" eb="141">
      <t>ヒカク</t>
    </rPh>
    <rPh sb="143" eb="144">
      <t>ヤク</t>
    </rPh>
    <rPh sb="148" eb="149">
      <t>アタイ</t>
    </rPh>
    <rPh sb="156" eb="158">
      <t>カコ</t>
    </rPh>
    <rPh sb="159" eb="161">
      <t>シセツ</t>
    </rPh>
    <rPh sb="161" eb="163">
      <t>セイビ</t>
    </rPh>
    <rPh sb="164" eb="165">
      <t>トモナ</t>
    </rPh>
    <rPh sb="166" eb="169">
      <t>コウサイヒ</t>
    </rPh>
    <rPh sb="169" eb="171">
      <t>フタン</t>
    </rPh>
    <rPh sb="174" eb="176">
      <t>オスイ</t>
    </rPh>
    <rPh sb="176" eb="178">
      <t>ショリ</t>
    </rPh>
    <rPh sb="178" eb="179">
      <t>ヒ</t>
    </rPh>
    <rPh sb="180" eb="182">
      <t>ネンネン</t>
    </rPh>
    <rPh sb="182" eb="184">
      <t>ゾウカ</t>
    </rPh>
    <rPh sb="186" eb="189">
      <t>シヨウリョウ</t>
    </rPh>
    <rPh sb="189" eb="191">
      <t>シュウニュウ</t>
    </rPh>
    <rPh sb="192" eb="194">
      <t>ビジャク</t>
    </rPh>
    <rPh sb="195" eb="197">
      <t>ジョウショウ</t>
    </rPh>
    <rPh sb="202" eb="204">
      <t>イゼン</t>
    </rPh>
    <rPh sb="207" eb="209">
      <t>イッパン</t>
    </rPh>
    <rPh sb="209" eb="211">
      <t>カイケイ</t>
    </rPh>
    <rPh sb="214" eb="216">
      <t>クリイレ</t>
    </rPh>
    <rPh sb="217" eb="219">
      <t>イゾン</t>
    </rPh>
    <rPh sb="226" eb="227">
      <t>ワ</t>
    </rPh>
    <rPh sb="232" eb="234">
      <t>オスイ</t>
    </rPh>
    <rPh sb="234" eb="236">
      <t>ショリ</t>
    </rPh>
    <rPh sb="236" eb="238">
      <t>ゲンカ</t>
    </rPh>
    <rPh sb="240" eb="242">
      <t>ルイジ</t>
    </rPh>
    <rPh sb="242" eb="244">
      <t>ダンタイ</t>
    </rPh>
    <rPh sb="247" eb="248">
      <t>バイ</t>
    </rPh>
    <rPh sb="248" eb="250">
      <t>イジョウ</t>
    </rPh>
    <rPh sb="250" eb="252">
      <t>ウワマワ</t>
    </rPh>
    <rPh sb="253" eb="254">
      <t>アタイ</t>
    </rPh>
    <rPh sb="261" eb="263">
      <t>サイム</t>
    </rPh>
    <rPh sb="263" eb="265">
      <t>ワリアイ</t>
    </rPh>
    <rPh sb="266" eb="267">
      <t>タカ</t>
    </rPh>
    <rPh sb="268" eb="270">
      <t>ネンネン</t>
    </rPh>
    <rPh sb="270" eb="272">
      <t>オスイ</t>
    </rPh>
    <rPh sb="272" eb="274">
      <t>ショリ</t>
    </rPh>
    <rPh sb="274" eb="275">
      <t>ヒ</t>
    </rPh>
    <rPh sb="276" eb="278">
      <t>ゾウカ</t>
    </rPh>
    <rPh sb="279" eb="281">
      <t>ゲンイン</t>
    </rPh>
    <rPh sb="287" eb="289">
      <t>シセツ</t>
    </rPh>
    <rPh sb="289" eb="292">
      <t>リヨウリツ</t>
    </rPh>
    <rPh sb="294" eb="297">
      <t>ケイゾクテキ</t>
    </rPh>
    <rPh sb="298" eb="300">
      <t>ルイジ</t>
    </rPh>
    <rPh sb="300" eb="302">
      <t>ダンタイ</t>
    </rPh>
    <rPh sb="303" eb="305">
      <t>シタマワ</t>
    </rPh>
    <rPh sb="306" eb="307">
      <t>アタイ</t>
    </rPh>
    <rPh sb="314" eb="317">
      <t>トウキカン</t>
    </rPh>
    <rPh sb="325" eb="326">
      <t>ジョウ</t>
    </rPh>
    <rPh sb="327" eb="329">
      <t>カドウ</t>
    </rPh>
    <rPh sb="339" eb="341">
      <t>ジャッカン</t>
    </rPh>
    <rPh sb="341" eb="342">
      <t>タカ</t>
    </rPh>
    <rPh sb="343" eb="346">
      <t>リヨウリツ</t>
    </rPh>
    <rPh sb="351" eb="354">
      <t>ネンヘイキン</t>
    </rPh>
    <rPh sb="357" eb="358">
      <t>ヒク</t>
    </rPh>
    <rPh sb="359" eb="360">
      <t>アタイ</t>
    </rPh>
    <rPh sb="366" eb="369">
      <t>スイセンカ</t>
    </rPh>
    <rPh sb="369" eb="370">
      <t>リツ</t>
    </rPh>
    <rPh sb="372" eb="374">
      <t>ルイジ</t>
    </rPh>
    <rPh sb="374" eb="376">
      <t>ダンタイ</t>
    </rPh>
    <rPh sb="377" eb="378">
      <t>クラ</t>
    </rPh>
    <rPh sb="379" eb="380">
      <t>タカ</t>
    </rPh>
    <rPh sb="381" eb="382">
      <t>アタイ</t>
    </rPh>
    <rPh sb="383" eb="385">
      <t>スイイ</t>
    </rPh>
    <rPh sb="389" eb="391">
      <t>ネンネン</t>
    </rPh>
    <rPh sb="391" eb="39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</si>
</sst>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782592"/>
        <c:axId val="983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96782592"/>
        <c:axId val="98312576"/>
      </c:lineChart>
      <c:dateAx>
        <c:axId val="96782592"/>
        <c:scaling>
          <c:orientation val="minMax"/>
        </c:scaling>
        <c:delete val="1"/>
        <c:axPos val="b"/>
        <c:numFmt formatCode="ge" sourceLinked="1"/>
        <c:majorTickMark val="none"/>
        <c:minorTickMark val="none"/>
        <c:tickLblPos val="none"/>
        <c:crossAx val="98312576"/>
        <c:crosses val="autoZero"/>
        <c:auto val="1"/>
        <c:lblOffset val="100"/>
        <c:baseTimeUnit val="years"/>
      </c:dateAx>
      <c:valAx>
        <c:axId val="983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31.79</c:v>
                </c:pt>
                <c:pt idx="1">
                  <c:v>32.29</c:v>
                </c:pt>
                <c:pt idx="2">
                  <c:v>33.99</c:v>
                </c:pt>
                <c:pt idx="3">
                  <c:v>33.26</c:v>
                </c:pt>
                <c:pt idx="4">
                  <c:v>33.58</c:v>
                </c:pt>
              </c:numCache>
            </c:numRef>
          </c:val>
        </c:ser>
        <c:dLbls>
          <c:showLegendKey val="0"/>
          <c:showVal val="0"/>
          <c:showCatName val="0"/>
          <c:showSerName val="0"/>
          <c:showPercent val="0"/>
          <c:showBubbleSize val="0"/>
        </c:dLbls>
        <c:gapWidth val="150"/>
        <c:axId val="101281792"/>
        <c:axId val="1012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01281792"/>
        <c:axId val="101282944"/>
      </c:lineChart>
      <c:dateAx>
        <c:axId val="101281792"/>
        <c:scaling>
          <c:orientation val="minMax"/>
        </c:scaling>
        <c:delete val="1"/>
        <c:axPos val="b"/>
        <c:numFmt formatCode="ge" sourceLinked="1"/>
        <c:majorTickMark val="none"/>
        <c:minorTickMark val="none"/>
        <c:tickLblPos val="none"/>
        <c:crossAx val="101282944"/>
        <c:crosses val="autoZero"/>
        <c:auto val="1"/>
        <c:lblOffset val="100"/>
        <c:baseTimeUnit val="years"/>
      </c:dateAx>
      <c:valAx>
        <c:axId val="1012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71.83</c:v>
                </c:pt>
                <c:pt idx="1">
                  <c:v>75.34</c:v>
                </c:pt>
                <c:pt idx="2">
                  <c:v>76.63</c:v>
                </c:pt>
                <c:pt idx="3">
                  <c:v>76.97</c:v>
                </c:pt>
                <c:pt idx="4">
                  <c:v>78.739999999999995</c:v>
                </c:pt>
              </c:numCache>
            </c:numRef>
          </c:val>
        </c:ser>
        <c:dLbls>
          <c:showLegendKey val="0"/>
          <c:showVal val="0"/>
          <c:showCatName val="0"/>
          <c:showSerName val="0"/>
          <c:showPercent val="0"/>
          <c:showBubbleSize val="0"/>
        </c:dLbls>
        <c:gapWidth val="150"/>
        <c:axId val="101305344"/>
        <c:axId val="1013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01305344"/>
        <c:axId val="101323904"/>
      </c:lineChart>
      <c:dateAx>
        <c:axId val="101305344"/>
        <c:scaling>
          <c:orientation val="minMax"/>
        </c:scaling>
        <c:delete val="1"/>
        <c:axPos val="b"/>
        <c:numFmt formatCode="ge" sourceLinked="1"/>
        <c:majorTickMark val="none"/>
        <c:minorTickMark val="none"/>
        <c:tickLblPos val="none"/>
        <c:crossAx val="101323904"/>
        <c:crosses val="autoZero"/>
        <c:auto val="1"/>
        <c:lblOffset val="100"/>
        <c:baseTimeUnit val="years"/>
      </c:dateAx>
      <c:valAx>
        <c:axId val="1013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54.91</c:v>
                </c:pt>
                <c:pt idx="1">
                  <c:v>47.28</c:v>
                </c:pt>
                <c:pt idx="2">
                  <c:v>47.43</c:v>
                </c:pt>
                <c:pt idx="3">
                  <c:v>48.21</c:v>
                </c:pt>
                <c:pt idx="4">
                  <c:v>45.53</c:v>
                </c:pt>
              </c:numCache>
            </c:numRef>
          </c:val>
        </c:ser>
        <c:dLbls>
          <c:showLegendKey val="0"/>
          <c:showVal val="0"/>
          <c:showCatName val="0"/>
          <c:showSerName val="0"/>
          <c:showPercent val="0"/>
          <c:showBubbleSize val="0"/>
        </c:dLbls>
        <c:gapWidth val="150"/>
        <c:axId val="98338688"/>
        <c:axId val="983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38688"/>
        <c:axId val="98353152"/>
      </c:lineChart>
      <c:dateAx>
        <c:axId val="98338688"/>
        <c:scaling>
          <c:orientation val="minMax"/>
        </c:scaling>
        <c:delete val="1"/>
        <c:axPos val="b"/>
        <c:numFmt formatCode="ge" sourceLinked="1"/>
        <c:majorTickMark val="none"/>
        <c:minorTickMark val="none"/>
        <c:tickLblPos val="none"/>
        <c:crossAx val="98353152"/>
        <c:crosses val="autoZero"/>
        <c:auto val="1"/>
        <c:lblOffset val="100"/>
        <c:baseTimeUnit val="years"/>
      </c:dateAx>
      <c:valAx>
        <c:axId val="983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59616"/>
        <c:axId val="9976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59616"/>
        <c:axId val="99761536"/>
      </c:lineChart>
      <c:dateAx>
        <c:axId val="99759616"/>
        <c:scaling>
          <c:orientation val="minMax"/>
        </c:scaling>
        <c:delete val="1"/>
        <c:axPos val="b"/>
        <c:numFmt formatCode="ge" sourceLinked="1"/>
        <c:majorTickMark val="none"/>
        <c:minorTickMark val="none"/>
        <c:tickLblPos val="none"/>
        <c:crossAx val="99761536"/>
        <c:crosses val="autoZero"/>
        <c:auto val="1"/>
        <c:lblOffset val="100"/>
        <c:baseTimeUnit val="years"/>
      </c:dateAx>
      <c:valAx>
        <c:axId val="997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96096"/>
        <c:axId val="997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96096"/>
        <c:axId val="99798016"/>
      </c:lineChart>
      <c:dateAx>
        <c:axId val="99796096"/>
        <c:scaling>
          <c:orientation val="minMax"/>
        </c:scaling>
        <c:delete val="1"/>
        <c:axPos val="b"/>
        <c:numFmt formatCode="ge" sourceLinked="1"/>
        <c:majorTickMark val="none"/>
        <c:minorTickMark val="none"/>
        <c:tickLblPos val="none"/>
        <c:crossAx val="99798016"/>
        <c:crosses val="autoZero"/>
        <c:auto val="1"/>
        <c:lblOffset val="100"/>
        <c:baseTimeUnit val="years"/>
      </c:dateAx>
      <c:valAx>
        <c:axId val="997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06688"/>
        <c:axId val="999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06688"/>
        <c:axId val="99908608"/>
      </c:lineChart>
      <c:dateAx>
        <c:axId val="99906688"/>
        <c:scaling>
          <c:orientation val="minMax"/>
        </c:scaling>
        <c:delete val="1"/>
        <c:axPos val="b"/>
        <c:numFmt formatCode="ge" sourceLinked="1"/>
        <c:majorTickMark val="none"/>
        <c:minorTickMark val="none"/>
        <c:tickLblPos val="none"/>
        <c:crossAx val="99908608"/>
        <c:crosses val="autoZero"/>
        <c:auto val="1"/>
        <c:lblOffset val="100"/>
        <c:baseTimeUnit val="years"/>
      </c:dateAx>
      <c:valAx>
        <c:axId val="999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55456"/>
        <c:axId val="999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55456"/>
        <c:axId val="99957376"/>
      </c:lineChart>
      <c:dateAx>
        <c:axId val="99955456"/>
        <c:scaling>
          <c:orientation val="minMax"/>
        </c:scaling>
        <c:delete val="1"/>
        <c:axPos val="b"/>
        <c:numFmt formatCode="ge" sourceLinked="1"/>
        <c:majorTickMark val="none"/>
        <c:minorTickMark val="none"/>
        <c:tickLblPos val="none"/>
        <c:crossAx val="99957376"/>
        <c:crosses val="autoZero"/>
        <c:auto val="1"/>
        <c:lblOffset val="100"/>
        <c:baseTimeUnit val="years"/>
      </c:dateAx>
      <c:valAx>
        <c:axId val="999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2941.79</c:v>
                </c:pt>
                <c:pt idx="1">
                  <c:v>3619.95</c:v>
                </c:pt>
                <c:pt idx="2">
                  <c:v>3443.22</c:v>
                </c:pt>
                <c:pt idx="3">
                  <c:v>3048.76</c:v>
                </c:pt>
                <c:pt idx="4">
                  <c:v>2874.21</c:v>
                </c:pt>
              </c:numCache>
            </c:numRef>
          </c:val>
        </c:ser>
        <c:dLbls>
          <c:showLegendKey val="0"/>
          <c:showVal val="0"/>
          <c:showCatName val="0"/>
          <c:showSerName val="0"/>
          <c:showPercent val="0"/>
          <c:showBubbleSize val="0"/>
        </c:dLbls>
        <c:gapWidth val="150"/>
        <c:axId val="99991936"/>
        <c:axId val="999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99991936"/>
        <c:axId val="99993856"/>
      </c:lineChart>
      <c:dateAx>
        <c:axId val="99991936"/>
        <c:scaling>
          <c:orientation val="minMax"/>
        </c:scaling>
        <c:delete val="1"/>
        <c:axPos val="b"/>
        <c:numFmt formatCode="ge" sourceLinked="1"/>
        <c:majorTickMark val="none"/>
        <c:minorTickMark val="none"/>
        <c:tickLblPos val="none"/>
        <c:crossAx val="99993856"/>
        <c:crosses val="autoZero"/>
        <c:auto val="1"/>
        <c:lblOffset val="100"/>
        <c:baseTimeUnit val="years"/>
      </c:dateAx>
      <c:valAx>
        <c:axId val="999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c:v>
                </c:pt>
                <c:pt idx="1">
                  <c:v>26.38</c:v>
                </c:pt>
                <c:pt idx="2">
                  <c:v>25.5</c:v>
                </c:pt>
                <c:pt idx="3">
                  <c:v>26.42</c:v>
                </c:pt>
                <c:pt idx="4">
                  <c:v>26.57</c:v>
                </c:pt>
              </c:numCache>
            </c:numRef>
          </c:val>
        </c:ser>
        <c:dLbls>
          <c:showLegendKey val="0"/>
          <c:showVal val="0"/>
          <c:showCatName val="0"/>
          <c:showSerName val="0"/>
          <c:showPercent val="0"/>
          <c:showBubbleSize val="0"/>
        </c:dLbls>
        <c:gapWidth val="150"/>
        <c:axId val="100032512"/>
        <c:axId val="1000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00032512"/>
        <c:axId val="100034432"/>
      </c:lineChart>
      <c:dateAx>
        <c:axId val="100032512"/>
        <c:scaling>
          <c:orientation val="minMax"/>
        </c:scaling>
        <c:delete val="1"/>
        <c:axPos val="b"/>
        <c:numFmt formatCode="ge" sourceLinked="1"/>
        <c:majorTickMark val="none"/>
        <c:minorTickMark val="none"/>
        <c:tickLblPos val="none"/>
        <c:crossAx val="100034432"/>
        <c:crosses val="autoZero"/>
        <c:auto val="1"/>
        <c:lblOffset val="100"/>
        <c:baseTimeUnit val="years"/>
      </c:dateAx>
      <c:valAx>
        <c:axId val="1000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996.59</c:v>
                </c:pt>
                <c:pt idx="1">
                  <c:v>1033.44</c:v>
                </c:pt>
                <c:pt idx="2">
                  <c:v>1005.11</c:v>
                </c:pt>
                <c:pt idx="3">
                  <c:v>1027.97</c:v>
                </c:pt>
                <c:pt idx="4">
                  <c:v>1018.68</c:v>
                </c:pt>
              </c:numCache>
            </c:numRef>
          </c:val>
        </c:ser>
        <c:dLbls>
          <c:showLegendKey val="0"/>
          <c:showVal val="0"/>
          <c:showCatName val="0"/>
          <c:showSerName val="0"/>
          <c:showPercent val="0"/>
          <c:showBubbleSize val="0"/>
        </c:dLbls>
        <c:gapWidth val="150"/>
        <c:axId val="100060160"/>
        <c:axId val="1000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00060160"/>
        <c:axId val="100062336"/>
      </c:lineChart>
      <c:dateAx>
        <c:axId val="100060160"/>
        <c:scaling>
          <c:orientation val="minMax"/>
        </c:scaling>
        <c:delete val="1"/>
        <c:axPos val="b"/>
        <c:numFmt formatCode="ge" sourceLinked="1"/>
        <c:majorTickMark val="none"/>
        <c:minorTickMark val="none"/>
        <c:tickLblPos val="none"/>
        <c:crossAx val="100062336"/>
        <c:crosses val="autoZero"/>
        <c:auto val="1"/>
        <c:lblOffset val="100"/>
        <c:baseTimeUnit val="years"/>
      </c:dateAx>
      <c:valAx>
        <c:axId val="1000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安芸太田町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6807</v>
      </c>
      <c r="AM8" s="47"/>
      <c r="AN8" s="47"/>
      <c r="AO8" s="47"/>
      <c r="AP8" s="47"/>
      <c r="AQ8" s="47"/>
      <c r="AR8" s="47"/>
      <c r="AS8" s="47"/>
      <c r="AT8" s="43">
        <f>データ!S6</f>
        <v>341.89</v>
      </c>
      <c r="AU8" s="43"/>
      <c r="AV8" s="43"/>
      <c r="AW8" s="43"/>
      <c r="AX8" s="43"/>
      <c r="AY8" s="43"/>
      <c r="AZ8" s="43"/>
      <c r="BA8" s="43"/>
      <c r="BB8" s="43">
        <f>データ!T6</f>
        <v>19.91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40.79</v>
      </c>
      <c r="Q10" s="43"/>
      <c r="R10" s="43"/>
      <c r="S10" s="43"/>
      <c r="T10" s="43"/>
      <c r="U10" s="43"/>
      <c r="V10" s="43"/>
      <c r="W10" s="43">
        <f>データ!P6</f>
        <v>95.79</v>
      </c>
      <c r="X10" s="43"/>
      <c r="Y10" s="43"/>
      <c r="Z10" s="43"/>
      <c r="AA10" s="43"/>
      <c r="AB10" s="43"/>
      <c r="AC10" s="43"/>
      <c r="AD10" s="47">
        <f>データ!Q6</f>
        <v>3854</v>
      </c>
      <c r="AE10" s="47"/>
      <c r="AF10" s="47"/>
      <c r="AG10" s="47"/>
      <c r="AH10" s="47"/>
      <c r="AI10" s="47"/>
      <c r="AJ10" s="47"/>
      <c r="AK10" s="2"/>
      <c r="AL10" s="47">
        <f>データ!U6</f>
        <v>2756</v>
      </c>
      <c r="AM10" s="47"/>
      <c r="AN10" s="47"/>
      <c r="AO10" s="47"/>
      <c r="AP10" s="47"/>
      <c r="AQ10" s="47"/>
      <c r="AR10" s="47"/>
      <c r="AS10" s="47"/>
      <c r="AT10" s="43">
        <f>データ!V6</f>
        <v>1.53</v>
      </c>
      <c r="AU10" s="43"/>
      <c r="AV10" s="43"/>
      <c r="AW10" s="43"/>
      <c r="AX10" s="43"/>
      <c r="AY10" s="43"/>
      <c r="AZ10" s="43"/>
      <c r="BA10" s="43"/>
      <c r="BB10" s="43">
        <f>データ!W6</f>
        <v>1801.31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343684</v>
      </c>
      <c r="D6" s="31">
        <f t="shared" si="3"/>
        <v>47</v>
      </c>
      <c r="E6" s="31">
        <f t="shared" si="3"/>
        <v>17</v>
      </c>
      <c r="F6" s="31">
        <f t="shared" si="3"/>
        <v>4</v>
      </c>
      <c r="G6" s="31">
        <f t="shared" si="3"/>
        <v>0</v>
      </c>
      <c r="H6" s="31" t="str">
        <f t="shared" si="3"/>
        <v>広島県　安芸太田町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40.79</v>
      </c>
      <c r="P6" s="32">
        <f t="shared" si="3"/>
        <v>95.79</v>
      </c>
      <c r="Q6" s="32">
        <f t="shared" si="3"/>
        <v>3854</v>
      </c>
      <c r="R6" s="32">
        <f t="shared" si="3"/>
        <v>6807</v>
      </c>
      <c r="S6" s="32">
        <f t="shared" si="3"/>
        <v>341.89</v>
      </c>
      <c r="T6" s="32">
        <f t="shared" si="3"/>
        <v>19.91</v>
      </c>
      <c r="U6" s="32">
        <f t="shared" si="3"/>
        <v>2756</v>
      </c>
      <c r="V6" s="32">
        <f t="shared" si="3"/>
        <v>1.53</v>
      </c>
      <c r="W6" s="32">
        <f t="shared" si="3"/>
        <v>1801.31</v>
      </c>
      <c r="X6" s="33">
        <f>IF(X7="",NA(),X7)</f>
        <v>54.91</v>
      </c>
      <c r="Y6" s="33">
        <f t="shared" ref="Y6:AG6" si="4">IF(Y7="",NA(),Y7)</f>
        <v>47.28</v>
      </c>
      <c r="Z6" s="33">
        <f t="shared" si="4"/>
        <v>47.43</v>
      </c>
      <c r="AA6" s="33">
        <f t="shared" si="4"/>
        <v>48.21</v>
      </c>
      <c r="AB6" s="33">
        <f t="shared" si="4"/>
        <v>45.53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2941.79</v>
      </c>
      <c r="BF6" s="33">
        <f t="shared" ref="BF6:BN6" si="7">IF(BF7="",NA(),BF7)</f>
        <v>3619.95</v>
      </c>
      <c r="BG6" s="33">
        <f t="shared" si="7"/>
        <v>3443.22</v>
      </c>
      <c r="BH6" s="33">
        <f t="shared" si="7"/>
        <v>3048.76</v>
      </c>
      <c r="BI6" s="33">
        <f t="shared" si="7"/>
        <v>2874.21</v>
      </c>
      <c r="BJ6" s="33">
        <f t="shared" si="7"/>
        <v>1835.56</v>
      </c>
      <c r="BK6" s="33">
        <f t="shared" si="7"/>
        <v>1716.82</v>
      </c>
      <c r="BL6" s="33">
        <f t="shared" si="7"/>
        <v>1554.05</v>
      </c>
      <c r="BM6" s="33">
        <f t="shared" si="7"/>
        <v>1671.86</v>
      </c>
      <c r="BN6" s="33">
        <f t="shared" si="7"/>
        <v>1673.47</v>
      </c>
      <c r="BO6" s="32" t="str">
        <f>IF(BO7="","",IF(BO7="-","【-】","【"&amp;SUBSTITUTE(TEXT(BO7,"#,##0.00"),"-","△")&amp;"】"))</f>
        <v>【1,457.06】</v>
      </c>
      <c r="BP6" s="33">
        <f>IF(BP7="",NA(),BP7)</f>
        <v>36</v>
      </c>
      <c r="BQ6" s="33">
        <f t="shared" ref="BQ6:BY6" si="8">IF(BQ7="",NA(),BQ7)</f>
        <v>26.38</v>
      </c>
      <c r="BR6" s="33">
        <f t="shared" si="8"/>
        <v>25.5</v>
      </c>
      <c r="BS6" s="33">
        <f t="shared" si="8"/>
        <v>26.42</v>
      </c>
      <c r="BT6" s="33">
        <f t="shared" si="8"/>
        <v>26.57</v>
      </c>
      <c r="BU6" s="33">
        <f t="shared" si="8"/>
        <v>52.89</v>
      </c>
      <c r="BV6" s="33">
        <f t="shared" si="8"/>
        <v>51.73</v>
      </c>
      <c r="BW6" s="33">
        <f t="shared" si="8"/>
        <v>53.01</v>
      </c>
      <c r="BX6" s="33">
        <f t="shared" si="8"/>
        <v>50.54</v>
      </c>
      <c r="BY6" s="33">
        <f t="shared" si="8"/>
        <v>49.22</v>
      </c>
      <c r="BZ6" s="32" t="str">
        <f>IF(BZ7="","",IF(BZ7="-","【-】","【"&amp;SUBSTITUTE(TEXT(BZ7,"#,##0.00"),"-","△")&amp;"】"))</f>
        <v>【64.73】</v>
      </c>
      <c r="CA6" s="33">
        <f>IF(CA7="",NA(),CA7)</f>
        <v>996.59</v>
      </c>
      <c r="CB6" s="33">
        <f t="shared" ref="CB6:CJ6" si="9">IF(CB7="",NA(),CB7)</f>
        <v>1033.44</v>
      </c>
      <c r="CC6" s="33">
        <f t="shared" si="9"/>
        <v>1005.11</v>
      </c>
      <c r="CD6" s="33">
        <f t="shared" si="9"/>
        <v>1027.97</v>
      </c>
      <c r="CE6" s="33">
        <f t="shared" si="9"/>
        <v>1018.68</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31.79</v>
      </c>
      <c r="CM6" s="33">
        <f t="shared" ref="CM6:CU6" si="10">IF(CM7="",NA(),CM7)</f>
        <v>32.29</v>
      </c>
      <c r="CN6" s="33">
        <f t="shared" si="10"/>
        <v>33.99</v>
      </c>
      <c r="CO6" s="33">
        <f t="shared" si="10"/>
        <v>33.26</v>
      </c>
      <c r="CP6" s="33">
        <f t="shared" si="10"/>
        <v>33.58</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71.83</v>
      </c>
      <c r="CX6" s="33">
        <f t="shared" ref="CX6:DF6" si="11">IF(CX7="",NA(),CX7)</f>
        <v>75.34</v>
      </c>
      <c r="CY6" s="33">
        <f t="shared" si="11"/>
        <v>76.63</v>
      </c>
      <c r="CZ6" s="33">
        <f t="shared" si="11"/>
        <v>76.97</v>
      </c>
      <c r="DA6" s="33">
        <f t="shared" si="11"/>
        <v>78.739999999999995</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343684</v>
      </c>
      <c r="D7" s="35">
        <v>47</v>
      </c>
      <c r="E7" s="35">
        <v>17</v>
      </c>
      <c r="F7" s="35">
        <v>4</v>
      </c>
      <c r="G7" s="35">
        <v>0</v>
      </c>
      <c r="H7" s="35" t="s">
        <v>96</v>
      </c>
      <c r="I7" s="35" t="s">
        <v>97</v>
      </c>
      <c r="J7" s="35" t="s">
        <v>98</v>
      </c>
      <c r="K7" s="35" t="s">
        <v>99</v>
      </c>
      <c r="L7" s="35" t="s">
        <v>100</v>
      </c>
      <c r="M7" s="36" t="s">
        <v>101</v>
      </c>
      <c r="N7" s="36" t="s">
        <v>102</v>
      </c>
      <c r="O7" s="36">
        <v>40.79</v>
      </c>
      <c r="P7" s="36">
        <v>95.79</v>
      </c>
      <c r="Q7" s="36">
        <v>3854</v>
      </c>
      <c r="R7" s="36">
        <v>6807</v>
      </c>
      <c r="S7" s="36">
        <v>341.89</v>
      </c>
      <c r="T7" s="36">
        <v>19.91</v>
      </c>
      <c r="U7" s="36">
        <v>2756</v>
      </c>
      <c r="V7" s="36">
        <v>1.53</v>
      </c>
      <c r="W7" s="36">
        <v>1801.31</v>
      </c>
      <c r="X7" s="36">
        <v>54.91</v>
      </c>
      <c r="Y7" s="36">
        <v>47.28</v>
      </c>
      <c r="Z7" s="36">
        <v>47.43</v>
      </c>
      <c r="AA7" s="36">
        <v>48.21</v>
      </c>
      <c r="AB7" s="36">
        <v>45.53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2941.79</v>
      </c>
      <c r="BF7" s="36">
        <v>3619.95</v>
      </c>
      <c r="BG7" s="36">
        <v>3443.22</v>
      </c>
      <c r="BH7" s="36">
        <v>3048.76</v>
      </c>
      <c r="BI7" s="36">
        <v>2874.21</v>
      </c>
      <c r="BJ7" s="36">
        <v>1835.56</v>
      </c>
      <c r="BK7" s="36">
        <v>1716.82</v>
      </c>
      <c r="BL7" s="36">
        <v>1554.05</v>
      </c>
      <c r="BM7" s="36">
        <v>1671.86</v>
      </c>
      <c r="BN7" s="36">
        <v>1673.47</v>
      </c>
      <c r="BO7" s="36">
        <v>1457.06</v>
      </c>
      <c r="BP7" s="36">
        <v>36</v>
      </c>
      <c r="BQ7" s="36">
        <v>26.38</v>
      </c>
      <c r="BR7" s="36">
        <v>25.5</v>
      </c>
      <c r="BS7" s="36">
        <v>26.42</v>
      </c>
      <c r="BT7" s="36">
        <v>26.57</v>
      </c>
      <c r="BU7" s="36">
        <v>52.89</v>
      </c>
      <c r="BV7" s="36">
        <v>51.73</v>
      </c>
      <c r="BW7" s="36">
        <v>53.01</v>
      </c>
      <c r="BX7" s="36">
        <v>50.54</v>
      </c>
      <c r="BY7" s="36">
        <v>49.22</v>
      </c>
      <c r="BZ7" s="36">
        <v>64.73</v>
      </c>
      <c r="CA7" s="36">
        <v>996.59</v>
      </c>
      <c r="CB7" s="36">
        <v>1033.44</v>
      </c>
      <c r="CC7" s="36">
        <v>1005.11</v>
      </c>
      <c r="CD7" s="36">
        <v>1027.97</v>
      </c>
      <c r="CE7" s="36">
        <v>1018.68</v>
      </c>
      <c r="CF7" s="36">
        <v>300.52</v>
      </c>
      <c r="CG7" s="36">
        <v>310.47000000000003</v>
      </c>
      <c r="CH7" s="36">
        <v>299.39</v>
      </c>
      <c r="CI7" s="36">
        <v>320.36</v>
      </c>
      <c r="CJ7" s="36">
        <v>332.02</v>
      </c>
      <c r="CK7" s="36">
        <v>250.25</v>
      </c>
      <c r="CL7" s="36">
        <v>31.79</v>
      </c>
      <c r="CM7" s="36">
        <v>32.29</v>
      </c>
      <c r="CN7" s="36">
        <v>33.99</v>
      </c>
      <c r="CO7" s="36">
        <v>33.26</v>
      </c>
      <c r="CP7" s="36">
        <v>33.58</v>
      </c>
      <c r="CQ7" s="36">
        <v>36.799999999999997</v>
      </c>
      <c r="CR7" s="36">
        <v>36.67</v>
      </c>
      <c r="CS7" s="36">
        <v>36.200000000000003</v>
      </c>
      <c r="CT7" s="36">
        <v>34.74</v>
      </c>
      <c r="CU7" s="36">
        <v>36.65</v>
      </c>
      <c r="CV7" s="36">
        <v>40.31</v>
      </c>
      <c r="CW7" s="36">
        <v>71.83</v>
      </c>
      <c r="CX7" s="36">
        <v>75.34</v>
      </c>
      <c r="CY7" s="36">
        <v>76.63</v>
      </c>
      <c r="CZ7" s="36">
        <v>76.97</v>
      </c>
      <c r="DA7" s="36">
        <v>78.739999999999995</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2017-02-22T01:31:38Z</cp:lastPrinted>
  <dcterms:created xsi:type="dcterms:W3CDTF">2017-02-08T03:04:02Z</dcterms:created>
  <dcterms:modified xsi:type="dcterms:W3CDTF">2017-02-22T01:31:38Z</dcterms:modified>
  <cp:category/>
</cp:coreProperties>
</file>