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<sst xmlns="http://schemas.openxmlformats.org/spreadsheetml/2006/main" count="226" uniqueCount="111">
  <si>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</si>
  <si>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</si>
  <si>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</si>
  <si>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</si>
  <si>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</si>
  <si>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</si>
  <si>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</si>
  <si>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</si>
  <si>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</si>
  <si>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</si>
  <si>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</si>
  <si>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</si>
  <si>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</si>
  <si>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</si>
  <si>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</si>
  <si>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</si>
  <si>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</si>
  <si>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</si>
  <si>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</si>
  <si>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</si>
  <si>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</si>
  <si>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</si>
  <si>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</si>
  <si>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</si>
  <si>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</si>
  <si>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</si>
  <si>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</si>
  <si>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</si>
  <si>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</si>
  <si>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</si>
  <si>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</si>
  <si>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</si>
  <si>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</si>
  <si>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</si>
  <si>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</si>
  <si>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</si>
  <si>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</si>
  <si>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</si>
  <si>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</si>
  <si>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</si>
  <si>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</si>
  <si>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</si>
  <si>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</si>
  <si>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</si>
  <si>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</si>
  <si>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</si>
  <si>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</si>
  <si>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</si>
  <si>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</si>
  <si>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</si>
  <si>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</si>
  <si>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</si>
  <si>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</si>
  <si>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</si>
  <si>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</si>
  <si>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</si>
  <si>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</si>
  <si>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</si>
  <si>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</si>
  <si>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</si>
  <si>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</si>
  <si>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</si>
  <si>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</si>
  <si>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</si>
  <si>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</si>
  <si>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</si>
  <si>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</si>
  <si>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</si>
  <si>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</si>
  <si>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</si>
  <si>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</si>
  <si>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</si>
  <si>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</si>
  <si>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</si>
  <si>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</si>
  <si>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</si>
  <si>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</si>
  <si>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</si>
  <si>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</si>
  <si>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</si>
  <si>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</si>
  <si>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</si>
  <si>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</si>
  <si>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</si>
  <si>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</si>
  <si>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</si>
  <si>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</si>
  <si>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</si>
  <si>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</si>
  <si>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</si>
  <si>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</si>
  <si>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</si>
  <si>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</si>
  <si>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</si>
  <si>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</si>
  <si>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</si>
  <si>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海田町</t>
  </si>
  <si>
    <t>法非適用</t>
  </si>
  <si>
    <t>下水道事業</t>
  </si>
  <si>
    <t>公共下水道</t>
  </si>
  <si>
    <t>Cb2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</si>
  <si>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</si>
  <si>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</si>
  <si>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</si>
  <si>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</si>
  <si>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</si>
  <si>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</si>
  <si>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</si>
  <si>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30年を経過した管渠等はありますが，標準耐用年数の50年までに約20年程度あり，しばらくは点検・調査（カメラ等）による維持管理で対応します。その中で，長寿命化計画の策定時期を検討していきます。              
</t>
  </si>
  <si>
    <t xml:space="preserve"> 　安定した収入を確保するため，未接続者に対し資金をあっせんしていきます。また大口企業への接続啓発活動を強化し，水洗化率の向上を図ります。
　また，設計基準・技術基準の見直しや新技術の採用等により，建設・改良に要する費用のコスト縮減に努めていきます。
　これらにより，徹底した効率化，経営健全化を行ないつつ収支見通しを作成し，自らの経営等について的確に状況把握を行い，公営企業会計の適用について移行時期を見極めていきます。            
</t>
    <rPh sb="56" eb="59">
      <t>スイセンカ</t>
    </rPh>
    <phoneticPr fontId="4"/>
  </si>
  <si>
    <t xml:space="preserve">①収益的収支比率は,59.58%で前年度より1.58ポイント改善していますが，低い指標を示しています。これは，企業債償還金が多いためです。
④企業債残高対事業規模比率は,高い水準で推移していますが，年々起債残高は減少しています。汚水処理人口普及率が98％を超え，整備も概成しており，今後も起債残高は減少していく見通しです。
⑤経費回収率は，74.73%で前年度より2.96ポイント改善していますが，下水道使用料で全てを賄えていない状況です。これは，企業債償還金が多いためです。
⑥汚水処理原価は，類似団体平均値に比べて高い水準で推移しています。これは，企業債償還金が多いためです。
⑧水洗化率は，92.32%で類似団体平均値より高くなっていますが，水質改善を推進するため，今後も水洗化率向上に努めていきます。
</t>
    <rPh sb="30" eb="32">
      <t>カイゼン</t>
    </rPh>
    <rPh sb="55" eb="57">
      <t>キギョウ</t>
    </rPh>
    <rPh sb="57" eb="58">
      <t>サイ</t>
    </rPh>
    <rPh sb="58" eb="61">
      <t>ショウカンキン</t>
    </rPh>
    <rPh sb="62" eb="63">
      <t>オオ</t>
    </rPh>
    <rPh sb="72" eb="74">
      <t>キギョウ</t>
    </rPh>
    <rPh sb="74" eb="75">
      <t>サイ</t>
    </rPh>
    <rPh sb="75" eb="77">
      <t>ザンダカ</t>
    </rPh>
    <rPh sb="77" eb="78">
      <t>タイ</t>
    </rPh>
    <rPh sb="78" eb="80">
      <t>ジギョウ</t>
    </rPh>
    <rPh sb="80" eb="82">
      <t>キボ</t>
    </rPh>
    <rPh sb="82" eb="84">
      <t>ヒリツ</t>
    </rPh>
    <rPh sb="86" eb="87">
      <t>タカ</t>
    </rPh>
    <rPh sb="88" eb="90">
      <t>スイジュン</t>
    </rPh>
    <rPh sb="91" eb="93">
      <t>スイイ</t>
    </rPh>
    <rPh sb="100" eb="102">
      <t>ネンネン</t>
    </rPh>
    <rPh sb="102" eb="104">
      <t>キサイ</t>
    </rPh>
    <rPh sb="104" eb="106">
      <t>ザンダカ</t>
    </rPh>
    <rPh sb="107" eb="109">
      <t>ゲンショウ</t>
    </rPh>
    <rPh sb="145" eb="147">
      <t>キサイ</t>
    </rPh>
    <rPh sb="147" eb="149">
      <t>ザンダカ</t>
    </rPh>
    <rPh sb="165" eb="167">
      <t>ケイヒ</t>
    </rPh>
    <rPh sb="167" eb="169">
      <t>カイシュウ</t>
    </rPh>
    <rPh sb="169" eb="170">
      <t>リツ</t>
    </rPh>
    <rPh sb="179" eb="180">
      <t>ゼン</t>
    </rPh>
    <rPh sb="180" eb="182">
      <t>ネンド</t>
    </rPh>
    <rPh sb="192" eb="194">
      <t>カイゼン</t>
    </rPh>
    <rPh sb="201" eb="202">
      <t>ゲ</t>
    </rPh>
    <rPh sb="202" eb="204">
      <t>スイドウ</t>
    </rPh>
    <rPh sb="204" eb="207">
      <t>シヨウリョウ</t>
    </rPh>
    <rPh sb="208" eb="209">
      <t>スベ</t>
    </rPh>
    <rPh sb="211" eb="212">
      <t>マカナ</t>
    </rPh>
    <rPh sb="217" eb="219">
      <t>ジョウキョウ</t>
    </rPh>
    <rPh sb="243" eb="245">
      <t>オスイ</t>
    </rPh>
    <rPh sb="245" eb="247">
      <t>ショリ</t>
    </rPh>
    <rPh sb="247" eb="249">
      <t>ゲンカ</t>
    </rPh>
    <rPh sb="259" eb="260">
      <t>クラ</t>
    </rPh>
    <rPh sb="296" eb="299">
      <t>スイセンカ</t>
    </rPh>
    <rPh sb="299" eb="300">
      <t>リツ</t>
    </rPh>
    <rPh sb="340" eb="342">
      <t>コンゴ</t>
    </rPh>
    <rPh sb="343" eb="346">
      <t>スイセンカ</t>
    </rPh>
    <rPh sb="346" eb="347">
      <t>リツ</t>
    </rPh>
    <rPh sb="347" eb="349">
      <t>コウジョウ</t>
    </rPh>
    <rPh sb="350" eb="35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</si>
</sst>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10816"/>
        <c:axId val="10185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0.17</c:v>
                </c:pt>
                <c:pt idx="2">
                  <c:v>0.12</c:v>
                </c:pt>
                <c:pt idx="3">
                  <c:v>0.11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10816"/>
        <c:axId val="101851520"/>
      </c:lineChart>
      <c:dateAx>
        <c:axId val="9901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51520"/>
        <c:crosses val="autoZero"/>
        <c:auto val="1"/>
        <c:lblOffset val="100"/>
        <c:baseTimeUnit val="years"/>
      </c:dateAx>
      <c:valAx>
        <c:axId val="10185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1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05152"/>
        <c:axId val="1023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54.91</c:v>
                </c:pt>
                <c:pt idx="1">
                  <c:v>51.83</c:v>
                </c:pt>
                <c:pt idx="2">
                  <c:v>50.27</c:v>
                </c:pt>
                <c:pt idx="3">
                  <c:v>51.08</c:v>
                </c:pt>
                <c:pt idx="4">
                  <c:v>49.75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05152"/>
        <c:axId val="102327808"/>
      </c:lineChart>
      <c:dateAx>
        <c:axId val="10230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27808"/>
        <c:crosses val="autoZero"/>
        <c:auto val="1"/>
        <c:lblOffset val="100"/>
        <c:baseTimeUnit val="years"/>
      </c:dateAx>
      <c:valAx>
        <c:axId val="1023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0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87.94</c:v>
                </c:pt>
                <c:pt idx="1">
                  <c:v>89.9</c:v>
                </c:pt>
                <c:pt idx="2">
                  <c:v>90.65</c:v>
                </c:pt>
                <c:pt idx="3">
                  <c:v>91.04</c:v>
                </c:pt>
                <c:pt idx="4">
                  <c:v>92.32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9824"/>
        <c:axId val="10237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89.2</c:v>
                </c:pt>
                <c:pt idx="1">
                  <c:v>88.67</c:v>
                </c:pt>
                <c:pt idx="2">
                  <c:v>89.13</c:v>
                </c:pt>
                <c:pt idx="3">
                  <c:v>88.59</c:v>
                </c:pt>
                <c:pt idx="4">
                  <c:v>87.85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49824"/>
        <c:axId val="102372480"/>
      </c:lineChart>
      <c:dateAx>
        <c:axId val="10234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72480"/>
        <c:crosses val="autoZero"/>
        <c:auto val="1"/>
        <c:lblOffset val="100"/>
        <c:baseTimeUnit val="years"/>
      </c:dateAx>
      <c:valAx>
        <c:axId val="10237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4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62.74</c:v>
                </c:pt>
                <c:pt idx="1">
                  <c:v>61.69</c:v>
                </c:pt>
                <c:pt idx="2">
                  <c:v>58.18</c:v>
                </c:pt>
                <c:pt idx="3">
                  <c:v>58</c:v>
                </c:pt>
                <c:pt idx="4">
                  <c:v>59.58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81728"/>
        <c:axId val="10189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81728"/>
        <c:axId val="101892096"/>
      </c:lineChart>
      <c:dateAx>
        <c:axId val="10188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92096"/>
        <c:crosses val="autoZero"/>
        <c:auto val="1"/>
        <c:lblOffset val="100"/>
        <c:baseTimeUnit val="years"/>
      </c:dateAx>
      <c:valAx>
        <c:axId val="10189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88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22304"/>
        <c:axId val="10192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22304"/>
        <c:axId val="101924224"/>
      </c:lineChart>
      <c:dateAx>
        <c:axId val="10192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24224"/>
        <c:crosses val="autoZero"/>
        <c:auto val="1"/>
        <c:lblOffset val="100"/>
        <c:baseTimeUnit val="years"/>
      </c:dateAx>
      <c:valAx>
        <c:axId val="10192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92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62880"/>
        <c:axId val="10196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62880"/>
        <c:axId val="101964800"/>
      </c:lineChart>
      <c:dateAx>
        <c:axId val="10196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64800"/>
        <c:crosses val="autoZero"/>
        <c:auto val="1"/>
        <c:lblOffset val="100"/>
        <c:baseTimeUnit val="years"/>
      </c:dateAx>
      <c:valAx>
        <c:axId val="10196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96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05376"/>
        <c:axId val="10201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05376"/>
        <c:axId val="102011648"/>
      </c:lineChart>
      <c:dateAx>
        <c:axId val="10200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11648"/>
        <c:crosses val="autoZero"/>
        <c:auto val="1"/>
        <c:lblOffset val="100"/>
        <c:baseTimeUnit val="years"/>
      </c:dateAx>
      <c:valAx>
        <c:axId val="10201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0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14048"/>
        <c:axId val="10211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14048"/>
        <c:axId val="102115968"/>
      </c:lineChart>
      <c:dateAx>
        <c:axId val="10211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15968"/>
        <c:crosses val="autoZero"/>
        <c:auto val="1"/>
        <c:lblOffset val="100"/>
        <c:baseTimeUnit val="years"/>
      </c:dateAx>
      <c:valAx>
        <c:axId val="10211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1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1461</c:v>
                </c:pt>
                <c:pt idx="1">
                  <c:v>1440.32</c:v>
                </c:pt>
                <c:pt idx="2">
                  <c:v>1399.96</c:v>
                </c:pt>
                <c:pt idx="3">
                  <c:v>1370.33</c:v>
                </c:pt>
                <c:pt idx="4">
                  <c:v>1275.5899999999999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51296"/>
        <c:axId val="10215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1258.6099999999999</c:v>
                </c:pt>
                <c:pt idx="1">
                  <c:v>1252.8800000000001</c:v>
                </c:pt>
                <c:pt idx="2">
                  <c:v>1119.4100000000001</c:v>
                </c:pt>
                <c:pt idx="3">
                  <c:v>1067.74</c:v>
                </c:pt>
                <c:pt idx="4">
                  <c:v>1018.27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51296"/>
        <c:axId val="102153216"/>
      </c:lineChart>
      <c:dateAx>
        <c:axId val="10215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53216"/>
        <c:crosses val="autoZero"/>
        <c:auto val="1"/>
        <c:lblOffset val="100"/>
        <c:baseTimeUnit val="years"/>
      </c:dateAx>
      <c:valAx>
        <c:axId val="10215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5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77.239999999999995</c:v>
                </c:pt>
                <c:pt idx="1">
                  <c:v>77.47</c:v>
                </c:pt>
                <c:pt idx="2">
                  <c:v>74.56</c:v>
                </c:pt>
                <c:pt idx="3">
                  <c:v>71.77</c:v>
                </c:pt>
                <c:pt idx="4">
                  <c:v>74.73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60800"/>
        <c:axId val="10206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66.02</c:v>
                </c:pt>
                <c:pt idx="1">
                  <c:v>66.87</c:v>
                </c:pt>
                <c:pt idx="2">
                  <c:v>71.349999999999994</c:v>
                </c:pt>
                <c:pt idx="3">
                  <c:v>73.569999999999993</c:v>
                </c:pt>
                <c:pt idx="4">
                  <c:v>71.569999999999993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60800"/>
        <c:axId val="102062720"/>
      </c:lineChart>
      <c:dateAx>
        <c:axId val="10206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62720"/>
        <c:crosses val="autoZero"/>
        <c:auto val="1"/>
        <c:lblOffset val="100"/>
        <c:baseTimeUnit val="years"/>
      </c:dateAx>
      <c:valAx>
        <c:axId val="10206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6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223.54</c:v>
                </c:pt>
                <c:pt idx="1">
                  <c:v>221.93</c:v>
                </c:pt>
                <c:pt idx="2">
                  <c:v>228.73</c:v>
                </c:pt>
                <c:pt idx="3">
                  <c:v>238.32</c:v>
                </c:pt>
                <c:pt idx="4">
                  <c:v>231.14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92800"/>
        <c:axId val="10209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196.8</c:v>
                </c:pt>
                <c:pt idx="1">
                  <c:v>195.15</c:v>
                </c:pt>
                <c:pt idx="2">
                  <c:v>182.55</c:v>
                </c:pt>
                <c:pt idx="3">
                  <c:v>184.87</c:v>
                </c:pt>
                <c:pt idx="4">
                  <c:v>195.88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92800"/>
        <c:axId val="102094720"/>
      </c:lineChart>
      <c:dateAx>
        <c:axId val="10209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94720"/>
        <c:crosses val="autoZero"/>
        <c:auto val="1"/>
        <c:lblOffset val="100"/>
        <c:baseTimeUnit val="years"/>
      </c:dateAx>
      <c:valAx>
        <c:axId val="10209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9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zoomScale="85" zoomScaleNormal="100" zoomScaleSheetLayoutView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海田町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Cb2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29280</v>
      </c>
      <c r="AM8" s="47"/>
      <c r="AN8" s="47"/>
      <c r="AO8" s="47"/>
      <c r="AP8" s="47"/>
      <c r="AQ8" s="47"/>
      <c r="AR8" s="47"/>
      <c r="AS8" s="47"/>
      <c r="AT8" s="43">
        <f>データ!S6</f>
        <v>13.79</v>
      </c>
      <c r="AU8" s="43"/>
      <c r="AV8" s="43"/>
      <c r="AW8" s="43"/>
      <c r="AX8" s="43"/>
      <c r="AY8" s="43"/>
      <c r="AZ8" s="43"/>
      <c r="BA8" s="43"/>
      <c r="BB8" s="43">
        <f>データ!T6</f>
        <v>2123.2800000000002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98.43</v>
      </c>
      <c r="Q10" s="43"/>
      <c r="R10" s="43"/>
      <c r="S10" s="43"/>
      <c r="T10" s="43"/>
      <c r="U10" s="43"/>
      <c r="V10" s="43"/>
      <c r="W10" s="43">
        <f>データ!P6</f>
        <v>87.42</v>
      </c>
      <c r="X10" s="43"/>
      <c r="Y10" s="43"/>
      <c r="Z10" s="43"/>
      <c r="AA10" s="43"/>
      <c r="AB10" s="43"/>
      <c r="AC10" s="43"/>
      <c r="AD10" s="47">
        <f>データ!Q6</f>
        <v>2138</v>
      </c>
      <c r="AE10" s="47"/>
      <c r="AF10" s="47"/>
      <c r="AG10" s="47"/>
      <c r="AH10" s="47"/>
      <c r="AI10" s="47"/>
      <c r="AJ10" s="47"/>
      <c r="AK10" s="2"/>
      <c r="AL10" s="47">
        <f>データ!U6</f>
        <v>28805</v>
      </c>
      <c r="AM10" s="47"/>
      <c r="AN10" s="47"/>
      <c r="AO10" s="47"/>
      <c r="AP10" s="47"/>
      <c r="AQ10" s="47"/>
      <c r="AR10" s="47"/>
      <c r="AS10" s="47"/>
      <c r="AT10" s="43">
        <f>データ!V6</f>
        <v>4.7</v>
      </c>
      <c r="AU10" s="43"/>
      <c r="AV10" s="43"/>
      <c r="AW10" s="43"/>
      <c r="AX10" s="43"/>
      <c r="AY10" s="43"/>
      <c r="AZ10" s="43"/>
      <c r="BA10" s="43"/>
      <c r="BB10" s="43">
        <f>データ!W6</f>
        <v>6128.72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343048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広島県　海田町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98.43</v>
      </c>
      <c r="P6" s="32">
        <f t="shared" si="3"/>
        <v>87.42</v>
      </c>
      <c r="Q6" s="32">
        <f t="shared" si="3"/>
        <v>2138</v>
      </c>
      <c r="R6" s="32">
        <f t="shared" si="3"/>
        <v>29280</v>
      </c>
      <c r="S6" s="32">
        <f t="shared" si="3"/>
        <v>13.79</v>
      </c>
      <c r="T6" s="32">
        <f t="shared" si="3"/>
        <v>2123.2800000000002</v>
      </c>
      <c r="U6" s="32">
        <f t="shared" si="3"/>
        <v>28805</v>
      </c>
      <c r="V6" s="32">
        <f t="shared" si="3"/>
        <v>4.7</v>
      </c>
      <c r="W6" s="32">
        <f t="shared" si="3"/>
        <v>6128.72</v>
      </c>
      <c r="X6" s="33">
        <f>IF(X7="",NA(),X7)</f>
        <v>62.74</v>
      </c>
      <c r="Y6" s="33">
        <f t="shared" ref="Y6:AG6" si="4">IF(Y7="",NA(),Y7)</f>
        <v>61.69</v>
      </c>
      <c r="Z6" s="33">
        <f t="shared" si="4"/>
        <v>58.18</v>
      </c>
      <c r="AA6" s="33">
        <f t="shared" si="4"/>
        <v>58</v>
      </c>
      <c r="AB6" s="33">
        <f t="shared" si="4"/>
        <v>59.58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1461</v>
      </c>
      <c r="BF6" s="33">
        <f t="shared" ref="BF6:BN6" si="7">IF(BF7="",NA(),BF7)</f>
        <v>1440.32</v>
      </c>
      <c r="BG6" s="33">
        <f t="shared" si="7"/>
        <v>1399.96</v>
      </c>
      <c r="BH6" s="33">
        <f t="shared" si="7"/>
        <v>1370.33</v>
      </c>
      <c r="BI6" s="33">
        <f t="shared" si="7"/>
        <v>1275.5899999999999</v>
      </c>
      <c r="BJ6" s="33">
        <f t="shared" si="7"/>
        <v>1258.6099999999999</v>
      </c>
      <c r="BK6" s="33">
        <f t="shared" si="7"/>
        <v>1252.8800000000001</v>
      </c>
      <c r="BL6" s="33">
        <f t="shared" si="7"/>
        <v>1119.4100000000001</v>
      </c>
      <c r="BM6" s="33">
        <f t="shared" si="7"/>
        <v>1067.74</v>
      </c>
      <c r="BN6" s="33">
        <f t="shared" si="7"/>
        <v>1018.27</v>
      </c>
      <c r="BO6" s="32" t="str">
        <f>IF(BO7="","",IF(BO7="-","【-】","【"&amp;SUBSTITUTE(TEXT(BO7,"#,##0.00"),"-","△")&amp;"】"))</f>
        <v>【763.62】</v>
      </c>
      <c r="BP6" s="33">
        <f>IF(BP7="",NA(),BP7)</f>
        <v>77.239999999999995</v>
      </c>
      <c r="BQ6" s="33">
        <f t="shared" ref="BQ6:BY6" si="8">IF(BQ7="",NA(),BQ7)</f>
        <v>77.47</v>
      </c>
      <c r="BR6" s="33">
        <f t="shared" si="8"/>
        <v>74.56</v>
      </c>
      <c r="BS6" s="33">
        <f t="shared" si="8"/>
        <v>71.77</v>
      </c>
      <c r="BT6" s="33">
        <f t="shared" si="8"/>
        <v>74.73</v>
      </c>
      <c r="BU6" s="33">
        <f t="shared" si="8"/>
        <v>66.02</v>
      </c>
      <c r="BV6" s="33">
        <f t="shared" si="8"/>
        <v>66.87</v>
      </c>
      <c r="BW6" s="33">
        <f t="shared" si="8"/>
        <v>71.349999999999994</v>
      </c>
      <c r="BX6" s="33">
        <f t="shared" si="8"/>
        <v>73.569999999999993</v>
      </c>
      <c r="BY6" s="33">
        <f t="shared" si="8"/>
        <v>71.569999999999993</v>
      </c>
      <c r="BZ6" s="32" t="str">
        <f>IF(BZ7="","",IF(BZ7="-","【-】","【"&amp;SUBSTITUTE(TEXT(BZ7,"#,##0.00"),"-","△")&amp;"】"))</f>
        <v>【98.53】</v>
      </c>
      <c r="CA6" s="33">
        <f>IF(CA7="",NA(),CA7)</f>
        <v>223.54</v>
      </c>
      <c r="CB6" s="33">
        <f t="shared" ref="CB6:CJ6" si="9">IF(CB7="",NA(),CB7)</f>
        <v>221.93</v>
      </c>
      <c r="CC6" s="33">
        <f t="shared" si="9"/>
        <v>228.73</v>
      </c>
      <c r="CD6" s="33">
        <f t="shared" si="9"/>
        <v>238.32</v>
      </c>
      <c r="CE6" s="33">
        <f t="shared" si="9"/>
        <v>231.14</v>
      </c>
      <c r="CF6" s="33">
        <f t="shared" si="9"/>
        <v>196.8</v>
      </c>
      <c r="CG6" s="33">
        <f t="shared" si="9"/>
        <v>195.15</v>
      </c>
      <c r="CH6" s="33">
        <f t="shared" si="9"/>
        <v>182.55</v>
      </c>
      <c r="CI6" s="33">
        <f t="shared" si="9"/>
        <v>184.87</v>
      </c>
      <c r="CJ6" s="33">
        <f t="shared" si="9"/>
        <v>195.88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54.91</v>
      </c>
      <c r="CR6" s="33">
        <f t="shared" si="10"/>
        <v>51.83</v>
      </c>
      <c r="CS6" s="33">
        <f t="shared" si="10"/>
        <v>50.27</v>
      </c>
      <c r="CT6" s="33">
        <f t="shared" si="10"/>
        <v>51.08</v>
      </c>
      <c r="CU6" s="33">
        <f t="shared" si="10"/>
        <v>49.75</v>
      </c>
      <c r="CV6" s="32" t="str">
        <f>IF(CV7="","",IF(CV7="-","【-】","【"&amp;SUBSTITUTE(TEXT(CV7,"#,##0.00"),"-","△")&amp;"】"))</f>
        <v>【60.01】</v>
      </c>
      <c r="CW6" s="33">
        <f>IF(CW7="",NA(),CW7)</f>
        <v>87.94</v>
      </c>
      <c r="CX6" s="33">
        <f t="shared" ref="CX6:DF6" si="11">IF(CX7="",NA(),CX7)</f>
        <v>89.9</v>
      </c>
      <c r="CY6" s="33">
        <f t="shared" si="11"/>
        <v>90.65</v>
      </c>
      <c r="CZ6" s="33">
        <f t="shared" si="11"/>
        <v>91.04</v>
      </c>
      <c r="DA6" s="33">
        <f t="shared" si="11"/>
        <v>92.32</v>
      </c>
      <c r="DB6" s="33">
        <f t="shared" si="11"/>
        <v>89.2</v>
      </c>
      <c r="DC6" s="33">
        <f t="shared" si="11"/>
        <v>88.67</v>
      </c>
      <c r="DD6" s="33">
        <f t="shared" si="11"/>
        <v>89.13</v>
      </c>
      <c r="DE6" s="33">
        <f t="shared" si="11"/>
        <v>88.59</v>
      </c>
      <c r="DF6" s="33">
        <f t="shared" si="11"/>
        <v>87.85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0.13</v>
      </c>
      <c r="EJ6" s="33">
        <f t="shared" si="14"/>
        <v>0.17</v>
      </c>
      <c r="EK6" s="33">
        <f t="shared" si="14"/>
        <v>0.12</v>
      </c>
      <c r="EL6" s="33">
        <f t="shared" si="14"/>
        <v>0.11</v>
      </c>
      <c r="EM6" s="33">
        <f t="shared" si="14"/>
        <v>0.16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343048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98.43</v>
      </c>
      <c r="P7" s="36">
        <v>87.42</v>
      </c>
      <c r="Q7" s="36">
        <v>2138</v>
      </c>
      <c r="R7" s="36">
        <v>29280</v>
      </c>
      <c r="S7" s="36">
        <v>13.79</v>
      </c>
      <c r="T7" s="36">
        <v>2123.2800000000002</v>
      </c>
      <c r="U7" s="36">
        <v>28805</v>
      </c>
      <c r="V7" s="36">
        <v>4.7</v>
      </c>
      <c r="W7" s="36">
        <v>6128.72</v>
      </c>
      <c r="X7" s="36">
        <v>62.74</v>
      </c>
      <c r="Y7" s="36">
        <v>61.69</v>
      </c>
      <c r="Z7" s="36">
        <v>58.18</v>
      </c>
      <c r="AA7" s="36">
        <v>58</v>
      </c>
      <c r="AB7" s="36">
        <v>59.58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1461</v>
      </c>
      <c r="BF7" s="36">
        <v>1440.32</v>
      </c>
      <c r="BG7" s="36">
        <v>1399.96</v>
      </c>
      <c r="BH7" s="36">
        <v>1370.33</v>
      </c>
      <c r="BI7" s="36">
        <v>1275.5899999999999</v>
      </c>
      <c r="BJ7" s="36">
        <v>1258.6099999999999</v>
      </c>
      <c r="BK7" s="36">
        <v>1252.8800000000001</v>
      </c>
      <c r="BL7" s="36">
        <v>1119.4100000000001</v>
      </c>
      <c r="BM7" s="36">
        <v>1067.74</v>
      </c>
      <c r="BN7" s="36">
        <v>1018.27</v>
      </c>
      <c r="BO7" s="36">
        <v>763.62</v>
      </c>
      <c r="BP7" s="36">
        <v>77.239999999999995</v>
      </c>
      <c r="BQ7" s="36">
        <v>77.47</v>
      </c>
      <c r="BR7" s="36">
        <v>74.56</v>
      </c>
      <c r="BS7" s="36">
        <v>71.77</v>
      </c>
      <c r="BT7" s="36">
        <v>74.73</v>
      </c>
      <c r="BU7" s="36">
        <v>66.02</v>
      </c>
      <c r="BV7" s="36">
        <v>66.87</v>
      </c>
      <c r="BW7" s="36">
        <v>71.349999999999994</v>
      </c>
      <c r="BX7" s="36">
        <v>73.569999999999993</v>
      </c>
      <c r="BY7" s="36">
        <v>71.569999999999993</v>
      </c>
      <c r="BZ7" s="36">
        <v>98.53</v>
      </c>
      <c r="CA7" s="36">
        <v>223.54</v>
      </c>
      <c r="CB7" s="36">
        <v>221.93</v>
      </c>
      <c r="CC7" s="36">
        <v>228.73</v>
      </c>
      <c r="CD7" s="36">
        <v>238.32</v>
      </c>
      <c r="CE7" s="36">
        <v>231.14</v>
      </c>
      <c r="CF7" s="36">
        <v>196.8</v>
      </c>
      <c r="CG7" s="36">
        <v>195.15</v>
      </c>
      <c r="CH7" s="36">
        <v>182.55</v>
      </c>
      <c r="CI7" s="36">
        <v>184.87</v>
      </c>
      <c r="CJ7" s="36">
        <v>195.88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54.91</v>
      </c>
      <c r="CR7" s="36">
        <v>51.83</v>
      </c>
      <c r="CS7" s="36">
        <v>50.27</v>
      </c>
      <c r="CT7" s="36">
        <v>51.08</v>
      </c>
      <c r="CU7" s="36">
        <v>49.75</v>
      </c>
      <c r="CV7" s="36">
        <v>60.01</v>
      </c>
      <c r="CW7" s="36">
        <v>87.94</v>
      </c>
      <c r="CX7" s="36">
        <v>89.9</v>
      </c>
      <c r="CY7" s="36">
        <v>90.65</v>
      </c>
      <c r="CZ7" s="36">
        <v>91.04</v>
      </c>
      <c r="DA7" s="36">
        <v>92.32</v>
      </c>
      <c r="DB7" s="36">
        <v>89.2</v>
      </c>
      <c r="DC7" s="36">
        <v>88.67</v>
      </c>
      <c r="DD7" s="36">
        <v>89.13</v>
      </c>
      <c r="DE7" s="36">
        <v>88.59</v>
      </c>
      <c r="DF7" s="36">
        <v>87.85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0.13</v>
      </c>
      <c r="EJ7" s="36">
        <v>0.17</v>
      </c>
      <c r="EK7" s="36">
        <v>0.12</v>
      </c>
      <c r="EL7" s="36">
        <v>0.11</v>
      </c>
      <c r="EM7" s="36">
        <v>0.16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2017-02-17T02:00:11Z</cp:lastPrinted>
  <dcterms:created xsi:type="dcterms:W3CDTF">2017-02-08T02:53:52Z</dcterms:created>
  <dcterms:modified xsi:type="dcterms:W3CDTF">2017-02-17T05:47:03Z</dcterms:modified>
</cp:coreProperties>
</file>