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<sst xmlns="http://schemas.openxmlformats.org/spreadsheetml/2006/main" count="217" uniqueCount="107">
  <si>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</si>
  <si>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</si>
  <si>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</si>
  <si>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</si>
  <si>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</si>
  <si>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</si>
  <si>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</si>
  <si>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</si>
  <si>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</si>
  <si>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</si>
  <si>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</si>
  <si>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</si>
  <si>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</si>
  <si>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</si>
  <si>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</si>
  <si>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</si>
  <si>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</si>
  <si>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</si>
  <si>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</si>
  <si>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</si>
  <si>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</si>
  <si>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</si>
  <si>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</si>
  <si>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</si>
  <si>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</si>
  <si>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</si>
  <si>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</si>
  <si>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</si>
  <si>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</si>
  <si>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</si>
  <si>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</si>
  <si>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</si>
  <si>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</si>
  <si>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</si>
  <si>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</si>
  <si>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</si>
  <si>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</si>
  <si>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</si>
  <si>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</si>
  <si>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</si>
  <si>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</si>
  <si>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</si>
  <si>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</si>
  <si>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</si>
  <si>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</si>
  <si>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</si>
  <si>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</si>
  <si>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</si>
  <si>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</si>
  <si>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</si>
  <si>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</si>
  <si>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</si>
  <si>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</si>
  <si>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</si>
  <si>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</si>
  <si>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</si>
  <si>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</si>
  <si>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</si>
  <si>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</si>
  <si>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</si>
  <si>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</si>
  <si>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</si>
  <si>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</si>
  <si>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</si>
  <si>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</si>
  <si>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</si>
  <si>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</si>
  <si>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</si>
  <si>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</si>
  <si>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</si>
  <si>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</si>
  <si>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</si>
  <si>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</si>
  <si>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</si>
  <si>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</si>
  <si>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</si>
  <si>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</si>
  <si>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</si>
  <si>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</si>
  <si>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</si>
  <si>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</si>
  <si>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</si>
  <si>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</si>
  <si>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</si>
  <si>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</si>
  <si>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</si>
  <si>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</si>
  <si>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</si>
  <si>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</si>
  <si>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</si>
  <si>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</si>
  <si>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</si>
  <si>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</si>
  <si>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海田町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</si>
  <si>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</si>
  <si>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</si>
  <si>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</si>
  <si>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</si>
  <si>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</si>
  <si>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</si>
  <si>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</si>
  <si>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</si>
  <si>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</si>
  <si>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</si>
  <si>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単年度収支が黒字を示す100％を超え，健全経営を継続しています。
②累積欠損金比率
　累積欠損金は発生していません。
③流動比率
　類似団体平均値を下回っているものの，指標は200％以上となっているため，支払能力は確保できています。
④企業債残高対給水収益比率
　類似団体平均値と比較すると低くなっており，経営を圧迫しない投資規模となっています。
⑤料金回収率
　前年度と比較するとやや改善しています。100％を超えており，経営に必要な経費を料金で賄えています。
⑥給水原価
　全国平均や類似団体平均値と比較しても低くなっており，経費の削減に努めています。
⑦施設利用率
　前年度と比較するとやや改善していますが，全国平均や類似団体平均値と比較すると低い水準にあります。
　しかし，遊休状態の施設はありません。
⑧有収率
　前年度を下回っていますが，類似団体平均値と比較すると良好といえます。</t>
    <rPh sb="1" eb="3">
      <t>ケイジョウ</t>
    </rPh>
    <rPh sb="3" eb="5">
      <t>シュウシ</t>
    </rPh>
    <rPh sb="5" eb="7">
      <t>ヒリツ</t>
    </rPh>
    <rPh sb="9" eb="12">
      <t>タンネンド</t>
    </rPh>
    <rPh sb="12" eb="14">
      <t>シュウシ</t>
    </rPh>
    <rPh sb="15" eb="17">
      <t>クロジ</t>
    </rPh>
    <rPh sb="18" eb="19">
      <t>シメ</t>
    </rPh>
    <rPh sb="25" eb="26">
      <t>コ</t>
    </rPh>
    <rPh sb="28" eb="30">
      <t>ケンゼン</t>
    </rPh>
    <rPh sb="30" eb="32">
      <t>ケイエイ</t>
    </rPh>
    <rPh sb="33" eb="35">
      <t>ケイゾク</t>
    </rPh>
    <rPh sb="43" eb="45">
      <t>ルイセキ</t>
    </rPh>
    <rPh sb="45" eb="48">
      <t>ケッソンキン</t>
    </rPh>
    <rPh sb="48" eb="50">
      <t>ヒリツ</t>
    </rPh>
    <rPh sb="52" eb="54">
      <t>ルイセキ</t>
    </rPh>
    <rPh sb="54" eb="56">
      <t>ケッソン</t>
    </rPh>
    <rPh sb="56" eb="57">
      <t>キン</t>
    </rPh>
    <rPh sb="58" eb="60">
      <t>ハッセイ</t>
    </rPh>
    <rPh sb="69" eb="71">
      <t>リュウドウ</t>
    </rPh>
    <rPh sb="71" eb="73">
      <t>ヒリツ</t>
    </rPh>
    <rPh sb="75" eb="76">
      <t>ルイ</t>
    </rPh>
    <rPh sb="76" eb="77">
      <t>ニ</t>
    </rPh>
    <rPh sb="77" eb="79">
      <t>ダンタイ</t>
    </rPh>
    <rPh sb="79" eb="82">
      <t>ヘイキンチ</t>
    </rPh>
    <rPh sb="83" eb="84">
      <t>シタ</t>
    </rPh>
    <rPh sb="84" eb="85">
      <t>マワ</t>
    </rPh>
    <rPh sb="93" eb="95">
      <t>シヒョウ</t>
    </rPh>
    <rPh sb="100" eb="102">
      <t>イジョウ</t>
    </rPh>
    <rPh sb="111" eb="113">
      <t>シハラ</t>
    </rPh>
    <rPh sb="113" eb="115">
      <t>ノウリョク</t>
    </rPh>
    <rPh sb="116" eb="118">
      <t>カクホ</t>
    </rPh>
    <rPh sb="127" eb="129">
      <t>キギョウ</t>
    </rPh>
    <rPh sb="129" eb="130">
      <t>サイ</t>
    </rPh>
    <rPh sb="130" eb="132">
      <t>ザンダカ</t>
    </rPh>
    <rPh sb="132" eb="133">
      <t>タイ</t>
    </rPh>
    <rPh sb="133" eb="135">
      <t>キュウスイ</t>
    </rPh>
    <rPh sb="135" eb="137">
      <t>シュウエキ</t>
    </rPh>
    <rPh sb="137" eb="139">
      <t>ヒリツ</t>
    </rPh>
    <rPh sb="141" eb="143">
      <t>ルイジ</t>
    </rPh>
    <rPh sb="143" eb="145">
      <t>ダンタイ</t>
    </rPh>
    <rPh sb="145" eb="147">
      <t>ヘイキン</t>
    </rPh>
    <rPh sb="147" eb="148">
      <t>チ</t>
    </rPh>
    <rPh sb="149" eb="151">
      <t>ヒカク</t>
    </rPh>
    <rPh sb="154" eb="155">
      <t>ヒク</t>
    </rPh>
    <rPh sb="162" eb="164">
      <t>ケイエイ</t>
    </rPh>
    <rPh sb="165" eb="167">
      <t>アッパク</t>
    </rPh>
    <rPh sb="170" eb="172">
      <t>トウシ</t>
    </rPh>
    <rPh sb="172" eb="174">
      <t>キボ</t>
    </rPh>
    <rPh sb="184" eb="186">
      <t>リョウキン</t>
    </rPh>
    <rPh sb="186" eb="188">
      <t>カイシュウ</t>
    </rPh>
    <rPh sb="188" eb="189">
      <t>リツ</t>
    </rPh>
    <rPh sb="215" eb="216">
      <t>コ</t>
    </rPh>
    <rPh sb="221" eb="223">
      <t>ケイエイ</t>
    </rPh>
    <rPh sb="224" eb="226">
      <t>ヒツヨウ</t>
    </rPh>
    <rPh sb="227" eb="229">
      <t>ケイヒ</t>
    </rPh>
    <rPh sb="230" eb="232">
      <t>リョウキン</t>
    </rPh>
    <rPh sb="233" eb="234">
      <t>マカナ</t>
    </rPh>
    <rPh sb="242" eb="244">
      <t>キュウスイ</t>
    </rPh>
    <rPh sb="244" eb="246">
      <t>ゲンカ</t>
    </rPh>
    <rPh sb="248" eb="250">
      <t>ゼンコク</t>
    </rPh>
    <rPh sb="250" eb="252">
      <t>ヘイキン</t>
    </rPh>
    <rPh sb="253" eb="255">
      <t>ルイジ</t>
    </rPh>
    <rPh sb="255" eb="257">
      <t>ダンタイ</t>
    </rPh>
    <rPh sb="257" eb="259">
      <t>ヘイキン</t>
    </rPh>
    <rPh sb="259" eb="260">
      <t>チ</t>
    </rPh>
    <rPh sb="261" eb="263">
      <t>ヒカク</t>
    </rPh>
    <rPh sb="266" eb="267">
      <t>ヒク</t>
    </rPh>
    <rPh sb="274" eb="276">
      <t>ケイヒ</t>
    </rPh>
    <rPh sb="277" eb="279">
      <t>サクゲン</t>
    </rPh>
    <rPh sb="280" eb="281">
      <t>ツト</t>
    </rPh>
    <rPh sb="289" eb="291">
      <t>シセツ</t>
    </rPh>
    <rPh sb="291" eb="293">
      <t>リヨウ</t>
    </rPh>
    <rPh sb="293" eb="294">
      <t>リツ</t>
    </rPh>
    <rPh sb="296" eb="299">
      <t>ゼンネンド</t>
    </rPh>
    <rPh sb="300" eb="302">
      <t>ヒカク</t>
    </rPh>
    <rPh sb="307" eb="309">
      <t>カイゼン</t>
    </rPh>
    <rPh sb="316" eb="318">
      <t>ゼンコク</t>
    </rPh>
    <rPh sb="318" eb="320">
      <t>ヘイキン</t>
    </rPh>
    <rPh sb="321" eb="323">
      <t>ルイジ</t>
    </rPh>
    <rPh sb="323" eb="325">
      <t>ダンタイ</t>
    </rPh>
    <rPh sb="325" eb="327">
      <t>ヘイキン</t>
    </rPh>
    <rPh sb="327" eb="328">
      <t>チ</t>
    </rPh>
    <rPh sb="329" eb="331">
      <t>ヒカク</t>
    </rPh>
    <rPh sb="334" eb="335">
      <t>ヒク</t>
    </rPh>
    <rPh sb="336" eb="338">
      <t>スイジュン</t>
    </rPh>
    <rPh sb="350" eb="352">
      <t>ユウキュウ</t>
    </rPh>
    <rPh sb="352" eb="354">
      <t>ジョウタイ</t>
    </rPh>
    <rPh sb="355" eb="357">
      <t>シセツ</t>
    </rPh>
    <rPh sb="384" eb="386">
      <t>ルイジ</t>
    </rPh>
    <rPh sb="386" eb="388">
      <t>ダンタイ</t>
    </rPh>
    <rPh sb="388" eb="390">
      <t>ヘイキン</t>
    </rPh>
    <rPh sb="390" eb="391">
      <t>チ</t>
    </rPh>
    <rPh sb="392" eb="394">
      <t>ヒカク</t>
    </rPh>
    <rPh sb="397" eb="399">
      <t>リョウコウ</t>
    </rPh>
    <phoneticPr fontId="4"/>
  </si>
  <si>
    <t>　現状における経営状態は，比較的良好です。
　しかしながら，水道施設の老朽化が進んでおり，施設の更新や法定耐用年数を経過した老朽化管路の更新等の課題を抱えています。今後計画的に進めていけるよう，必要に応じて経営改善の実施や更新等の財源確保に努めていきます。</t>
    <rPh sb="1" eb="3">
      <t>ゲンジョウ</t>
    </rPh>
    <rPh sb="7" eb="9">
      <t>ケイエイ</t>
    </rPh>
    <rPh sb="9" eb="11">
      <t>ジョウタイ</t>
    </rPh>
    <rPh sb="13" eb="16">
      <t>ヒカクテキ</t>
    </rPh>
    <rPh sb="16" eb="18">
      <t>リョウコウ</t>
    </rPh>
    <rPh sb="30" eb="32">
      <t>スイドウ</t>
    </rPh>
    <rPh sb="32" eb="34">
      <t>シセツ</t>
    </rPh>
    <rPh sb="35" eb="38">
      <t>ロウキュウカ</t>
    </rPh>
    <rPh sb="39" eb="40">
      <t>スス</t>
    </rPh>
    <rPh sb="45" eb="47">
      <t>シセツ</t>
    </rPh>
    <rPh sb="48" eb="50">
      <t>コウシン</t>
    </rPh>
    <rPh sb="51" eb="53">
      <t>ホウテイ</t>
    </rPh>
    <rPh sb="53" eb="55">
      <t>タイヨウ</t>
    </rPh>
    <rPh sb="55" eb="57">
      <t>ネンスウ</t>
    </rPh>
    <rPh sb="58" eb="60">
      <t>ケイカ</t>
    </rPh>
    <rPh sb="62" eb="65">
      <t>ロウキュウカ</t>
    </rPh>
    <rPh sb="65" eb="67">
      <t>カンロ</t>
    </rPh>
    <rPh sb="68" eb="70">
      <t>コウシン</t>
    </rPh>
    <rPh sb="70" eb="71">
      <t>トウ</t>
    </rPh>
    <rPh sb="72" eb="74">
      <t>カダイ</t>
    </rPh>
    <rPh sb="75" eb="76">
      <t>カカ</t>
    </rPh>
    <rPh sb="82" eb="84">
      <t>コンゴ</t>
    </rPh>
    <rPh sb="84" eb="87">
      <t>ケイカクテキ</t>
    </rPh>
    <rPh sb="88" eb="89">
      <t>スス</t>
    </rPh>
    <rPh sb="97" eb="99">
      <t>ヒツヨウ</t>
    </rPh>
    <rPh sb="100" eb="101">
      <t>オウ</t>
    </rPh>
    <rPh sb="103" eb="105">
      <t>ケイエイ</t>
    </rPh>
    <rPh sb="105" eb="107">
      <t>カイゼン</t>
    </rPh>
    <rPh sb="108" eb="110">
      <t>ジッシ</t>
    </rPh>
    <rPh sb="111" eb="113">
      <t>コウシン</t>
    </rPh>
    <rPh sb="113" eb="114">
      <t>トウ</t>
    </rPh>
    <rPh sb="115" eb="117">
      <t>ザイゲン</t>
    </rPh>
    <rPh sb="117" eb="119">
      <t>カクホ</t>
    </rPh>
    <rPh sb="120" eb="121">
      <t>ツト</t>
    </rPh>
    <phoneticPr fontId="4"/>
  </si>
  <si>
    <t>①有形固定資産減価償却率
　年々増加しており，資産の老朽化が緩やかに進んでいます。
②管路経年化率
　類似団体平均値と比較すると低くなっていますが，法定耐用年数を経過した管路は，今後増加する見込みです。
③管路更新率
　管路の更新投資率は類似団体平均値と比較すると低くなっています。施設更新計画を策定し，計画的に更新していきます。
　</t>
    <rPh sb="1" eb="3">
      <t>ユウケイ</t>
    </rPh>
    <rPh sb="3" eb="5">
      <t>コテイ</t>
    </rPh>
    <rPh sb="5" eb="7">
      <t>シサン</t>
    </rPh>
    <rPh sb="7" eb="9">
      <t>ゲンカ</t>
    </rPh>
    <rPh sb="9" eb="11">
      <t>ショウキャク</t>
    </rPh>
    <rPh sb="11" eb="12">
      <t>リツ</t>
    </rPh>
    <rPh sb="14" eb="16">
      <t>ネンネン</t>
    </rPh>
    <rPh sb="16" eb="18">
      <t>ゾウカ</t>
    </rPh>
    <rPh sb="23" eb="25">
      <t>シサン</t>
    </rPh>
    <rPh sb="25" eb="27">
      <t>ゲンシサン</t>
    </rPh>
    <rPh sb="26" eb="28">
      <t>ロウキュウ</t>
    </rPh>
    <rPh sb="28" eb="29">
      <t>カ</t>
    </rPh>
    <rPh sb="30" eb="31">
      <t>ユル</t>
    </rPh>
    <rPh sb="34" eb="35">
      <t>スス</t>
    </rPh>
    <rPh sb="44" eb="46">
      <t>カンロ</t>
    </rPh>
    <rPh sb="46" eb="48">
      <t>ケイネン</t>
    </rPh>
    <rPh sb="48" eb="49">
      <t>カ</t>
    </rPh>
    <rPh sb="49" eb="50">
      <t>リツ</t>
    </rPh>
    <rPh sb="52" eb="54">
      <t>ルイジ</t>
    </rPh>
    <rPh sb="54" eb="56">
      <t>ダンタイ</t>
    </rPh>
    <rPh sb="56" eb="58">
      <t>ヘイキン</t>
    </rPh>
    <rPh sb="58" eb="59">
      <t>チ</t>
    </rPh>
    <rPh sb="60" eb="62">
      <t>ヒカク</t>
    </rPh>
    <rPh sb="65" eb="66">
      <t>ヒク</t>
    </rPh>
    <rPh sb="75" eb="77">
      <t>ホウテイ</t>
    </rPh>
    <rPh sb="77" eb="79">
      <t>タイヨウ</t>
    </rPh>
    <rPh sb="79" eb="81">
      <t>ネンスウ</t>
    </rPh>
    <rPh sb="82" eb="84">
      <t>ケイカ</t>
    </rPh>
    <rPh sb="86" eb="88">
      <t>カンロ</t>
    </rPh>
    <rPh sb="90" eb="92">
      <t>コンゴ</t>
    </rPh>
    <rPh sb="92" eb="94">
      <t>ゾウカ</t>
    </rPh>
    <rPh sb="96" eb="98">
      <t>ミコ</t>
    </rPh>
    <rPh sb="105" eb="107">
      <t>カンロ</t>
    </rPh>
    <rPh sb="107" eb="109">
      <t>コウシン</t>
    </rPh>
    <rPh sb="109" eb="110">
      <t>リツ</t>
    </rPh>
    <rPh sb="112" eb="114">
      <t>カンロ</t>
    </rPh>
    <rPh sb="115" eb="117">
      <t>コウシン</t>
    </rPh>
    <rPh sb="117" eb="119">
      <t>トウシ</t>
    </rPh>
    <rPh sb="119" eb="120">
      <t>リツ</t>
    </rPh>
    <rPh sb="121" eb="123">
      <t>ルイジ</t>
    </rPh>
    <rPh sb="123" eb="125">
      <t>ダンタイ</t>
    </rPh>
    <rPh sb="125" eb="127">
      <t>ヘイキン</t>
    </rPh>
    <rPh sb="127" eb="128">
      <t>アタイ</t>
    </rPh>
    <rPh sb="129" eb="131">
      <t>ヒカク</t>
    </rPh>
    <rPh sb="134" eb="135">
      <t>ヒク</t>
    </rPh>
    <rPh sb="150" eb="15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</si>
</sst>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0.68</c:v>
                </c:pt>
                <c:pt idx="1">
                  <c:v>0.69</c:v>
                </c:pt>
                <c:pt idx="2">
                  <c:v>0.79</c:v>
                </c:pt>
                <c:pt idx="3">
                  <c:v>1.28</c:v>
                </c:pt>
                <c:pt idx="4">
                  <c:v>0.9</c:v>
                </c:pt>
              </c:numCache>
            </c:numRef>
          </c:val>
        </c:ser>
        <c:dLbls>
          <c:showLegendKey val="0"/>
          <c:showVal val="0"/>
          <c:showCatName val="0"/>
          <c:showSerName val="0"/>
          <c:showPercent val="0"/>
          <c:showBubbleSize val="0"/>
        </c:dLbls>
        <c:gapWidth val="150"/>
        <c:axId val="99928320"/>
        <c:axId val="1015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9928320"/>
        <c:axId val="101523840"/>
      </c:lineChart>
      <c:dateAx>
        <c:axId val="99928320"/>
        <c:scaling>
          <c:orientation val="minMax"/>
        </c:scaling>
        <c:delete val="1"/>
        <c:axPos val="b"/>
        <c:numFmt formatCode="ge" sourceLinked="1"/>
        <c:majorTickMark val="none"/>
        <c:minorTickMark val="none"/>
        <c:tickLblPos val="none"/>
        <c:crossAx val="101523840"/>
        <c:crosses val="autoZero"/>
        <c:auto val="1"/>
        <c:lblOffset val="100"/>
        <c:baseTimeUnit val="years"/>
      </c:dateAx>
      <c:valAx>
        <c:axId val="1015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51.21</c:v>
                </c:pt>
                <c:pt idx="1">
                  <c:v>50.77</c:v>
                </c:pt>
                <c:pt idx="2">
                  <c:v>50.79</c:v>
                </c:pt>
                <c:pt idx="3">
                  <c:v>49.59</c:v>
                </c:pt>
                <c:pt idx="4">
                  <c:v>52.25</c:v>
                </c:pt>
              </c:numCache>
            </c:numRef>
          </c:val>
        </c:ser>
        <c:dLbls>
          <c:showLegendKey val="0"/>
          <c:showVal val="0"/>
          <c:showCatName val="0"/>
          <c:showSerName val="0"/>
          <c:showPercent val="0"/>
          <c:showBubbleSize val="0"/>
        </c:dLbls>
        <c:gapWidth val="150"/>
        <c:axId val="102173312"/>
        <c:axId val="102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2173312"/>
        <c:axId val="102191872"/>
      </c:lineChart>
      <c:dateAx>
        <c:axId val="102173312"/>
        <c:scaling>
          <c:orientation val="minMax"/>
        </c:scaling>
        <c:delete val="1"/>
        <c:axPos val="b"/>
        <c:numFmt formatCode="ge" sourceLinked="1"/>
        <c:majorTickMark val="none"/>
        <c:minorTickMark val="none"/>
        <c:tickLblPos val="none"/>
        <c:crossAx val="102191872"/>
        <c:crosses val="autoZero"/>
        <c:auto val="1"/>
        <c:lblOffset val="100"/>
        <c:baseTimeUnit val="years"/>
      </c:dateAx>
      <c:valAx>
        <c:axId val="102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91.99</c:v>
                </c:pt>
                <c:pt idx="1">
                  <c:v>91.67</c:v>
                </c:pt>
                <c:pt idx="2">
                  <c:v>91.37</c:v>
                </c:pt>
                <c:pt idx="3">
                  <c:v>93.21</c:v>
                </c:pt>
                <c:pt idx="4">
                  <c:v>89.13</c:v>
                </c:pt>
              </c:numCache>
            </c:numRef>
          </c:val>
        </c:ser>
        <c:dLbls>
          <c:showLegendKey val="0"/>
          <c:showVal val="0"/>
          <c:showCatName val="0"/>
          <c:showSerName val="0"/>
          <c:showPercent val="0"/>
          <c:showBubbleSize val="0"/>
        </c:dLbls>
        <c:gapWidth val="150"/>
        <c:axId val="102230272"/>
        <c:axId val="102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2230272"/>
        <c:axId val="102240640"/>
      </c:lineChart>
      <c:dateAx>
        <c:axId val="102230272"/>
        <c:scaling>
          <c:orientation val="minMax"/>
        </c:scaling>
        <c:delete val="1"/>
        <c:axPos val="b"/>
        <c:numFmt formatCode="ge" sourceLinked="1"/>
        <c:majorTickMark val="none"/>
        <c:minorTickMark val="none"/>
        <c:tickLblPos val="none"/>
        <c:crossAx val="102240640"/>
        <c:crosses val="autoZero"/>
        <c:auto val="1"/>
        <c:lblOffset val="100"/>
        <c:baseTimeUnit val="years"/>
      </c:dateAx>
      <c:valAx>
        <c:axId val="102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109.41</c:v>
                </c:pt>
                <c:pt idx="1">
                  <c:v>110.67</c:v>
                </c:pt>
                <c:pt idx="2">
                  <c:v>108.62</c:v>
                </c:pt>
                <c:pt idx="3">
                  <c:v>110.75</c:v>
                </c:pt>
                <c:pt idx="4">
                  <c:v>116.5</c:v>
                </c:pt>
              </c:numCache>
            </c:numRef>
          </c:val>
        </c:ser>
        <c:dLbls>
          <c:showLegendKey val="0"/>
          <c:showVal val="0"/>
          <c:showCatName val="0"/>
          <c:showSerName val="0"/>
          <c:showPercent val="0"/>
          <c:showBubbleSize val="0"/>
        </c:dLbls>
        <c:gapWidth val="150"/>
        <c:axId val="101554048"/>
        <c:axId val="101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1554048"/>
        <c:axId val="101560320"/>
      </c:lineChart>
      <c:dateAx>
        <c:axId val="101554048"/>
        <c:scaling>
          <c:orientation val="minMax"/>
        </c:scaling>
        <c:delete val="1"/>
        <c:axPos val="b"/>
        <c:numFmt formatCode="ge" sourceLinked="1"/>
        <c:majorTickMark val="none"/>
        <c:minorTickMark val="none"/>
        <c:tickLblPos val="none"/>
        <c:crossAx val="101560320"/>
        <c:crosses val="autoZero"/>
        <c:auto val="1"/>
        <c:lblOffset val="100"/>
        <c:baseTimeUnit val="years"/>
      </c:dateAx>
      <c:valAx>
        <c:axId val="10156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44.31</c:v>
                </c:pt>
                <c:pt idx="1">
                  <c:v>45.92</c:v>
                </c:pt>
                <c:pt idx="2">
                  <c:v>47.43</c:v>
                </c:pt>
                <c:pt idx="3">
                  <c:v>46.21</c:v>
                </c:pt>
                <c:pt idx="4">
                  <c:v>47.5</c:v>
                </c:pt>
              </c:numCache>
            </c:numRef>
          </c:val>
        </c:ser>
        <c:dLbls>
          <c:showLegendKey val="0"/>
          <c:showVal val="0"/>
          <c:showCatName val="0"/>
          <c:showSerName val="0"/>
          <c:showPercent val="0"/>
          <c:showBubbleSize val="0"/>
        </c:dLbls>
        <c:gapWidth val="150"/>
        <c:axId val="102049280"/>
        <c:axId val="1020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2049280"/>
        <c:axId val="102051200"/>
      </c:lineChart>
      <c:dateAx>
        <c:axId val="102049280"/>
        <c:scaling>
          <c:orientation val="minMax"/>
        </c:scaling>
        <c:delete val="1"/>
        <c:axPos val="b"/>
        <c:numFmt formatCode="ge" sourceLinked="1"/>
        <c:majorTickMark val="none"/>
        <c:minorTickMark val="none"/>
        <c:tickLblPos val="none"/>
        <c:crossAx val="102051200"/>
        <c:crosses val="autoZero"/>
        <c:auto val="1"/>
        <c:lblOffset val="100"/>
        <c:baseTimeUnit val="years"/>
      </c:dateAx>
      <c:valAx>
        <c:axId val="1020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1.18</c:v>
                </c:pt>
                <c:pt idx="1">
                  <c:v>3.39</c:v>
                </c:pt>
                <c:pt idx="2">
                  <c:v>3.33</c:v>
                </c:pt>
                <c:pt idx="3">
                  <c:v>7.93</c:v>
                </c:pt>
                <c:pt idx="4">
                  <c:v>8.0399999999999991</c:v>
                </c:pt>
              </c:numCache>
            </c:numRef>
          </c:val>
        </c:ser>
        <c:dLbls>
          <c:showLegendKey val="0"/>
          <c:showVal val="0"/>
          <c:showCatName val="0"/>
          <c:showSerName val="0"/>
          <c:showPercent val="0"/>
          <c:showBubbleSize val="0"/>
        </c:dLbls>
        <c:gapWidth val="150"/>
        <c:axId val="101778560"/>
        <c:axId val="1017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1778560"/>
        <c:axId val="101780480"/>
      </c:lineChart>
      <c:dateAx>
        <c:axId val="101778560"/>
        <c:scaling>
          <c:orientation val="minMax"/>
        </c:scaling>
        <c:delete val="1"/>
        <c:axPos val="b"/>
        <c:numFmt formatCode="ge" sourceLinked="1"/>
        <c:majorTickMark val="none"/>
        <c:minorTickMark val="none"/>
        <c:tickLblPos val="none"/>
        <c:crossAx val="101780480"/>
        <c:crosses val="autoZero"/>
        <c:auto val="1"/>
        <c:lblOffset val="100"/>
        <c:baseTimeUnit val="years"/>
      </c:dateAx>
      <c:valAx>
        <c:axId val="1017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03136"/>
        <c:axId val="101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1803136"/>
        <c:axId val="101805056"/>
      </c:lineChart>
      <c:dateAx>
        <c:axId val="101803136"/>
        <c:scaling>
          <c:orientation val="minMax"/>
        </c:scaling>
        <c:delete val="1"/>
        <c:axPos val="b"/>
        <c:numFmt formatCode="ge" sourceLinked="1"/>
        <c:majorTickMark val="none"/>
        <c:minorTickMark val="none"/>
        <c:tickLblPos val="none"/>
        <c:crossAx val="101805056"/>
        <c:crosses val="autoZero"/>
        <c:auto val="1"/>
        <c:lblOffset val="100"/>
        <c:baseTimeUnit val="years"/>
      </c:dateAx>
      <c:valAx>
        <c:axId val="10180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337.37</c:v>
                </c:pt>
                <c:pt idx="1">
                  <c:v>398.04</c:v>
                </c:pt>
                <c:pt idx="2">
                  <c:v>518.64</c:v>
                </c:pt>
                <c:pt idx="3">
                  <c:v>160.66</c:v>
                </c:pt>
                <c:pt idx="4">
                  <c:v>233.51</c:v>
                </c:pt>
              </c:numCache>
            </c:numRef>
          </c:val>
        </c:ser>
        <c:dLbls>
          <c:showLegendKey val="0"/>
          <c:showVal val="0"/>
          <c:showCatName val="0"/>
          <c:showSerName val="0"/>
          <c:showPercent val="0"/>
          <c:showBubbleSize val="0"/>
        </c:dLbls>
        <c:gapWidth val="150"/>
        <c:axId val="101911168"/>
        <c:axId val="1019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1911168"/>
        <c:axId val="101921536"/>
      </c:lineChart>
      <c:dateAx>
        <c:axId val="101911168"/>
        <c:scaling>
          <c:orientation val="minMax"/>
        </c:scaling>
        <c:delete val="1"/>
        <c:axPos val="b"/>
        <c:numFmt formatCode="ge" sourceLinked="1"/>
        <c:majorTickMark val="none"/>
        <c:minorTickMark val="none"/>
        <c:tickLblPos val="none"/>
        <c:crossAx val="101921536"/>
        <c:crosses val="autoZero"/>
        <c:auto val="1"/>
        <c:lblOffset val="100"/>
        <c:baseTimeUnit val="years"/>
      </c:dateAx>
      <c:valAx>
        <c:axId val="10192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235.77</c:v>
                </c:pt>
                <c:pt idx="1">
                  <c:v>224.81</c:v>
                </c:pt>
                <c:pt idx="2">
                  <c:v>247.14</c:v>
                </c:pt>
                <c:pt idx="3">
                  <c:v>254.04</c:v>
                </c:pt>
                <c:pt idx="4">
                  <c:v>232.83</c:v>
                </c:pt>
              </c:numCache>
            </c:numRef>
          </c:val>
        </c:ser>
        <c:dLbls>
          <c:showLegendKey val="0"/>
          <c:showVal val="0"/>
          <c:showCatName val="0"/>
          <c:showSerName val="0"/>
          <c:showPercent val="0"/>
          <c:showBubbleSize val="0"/>
        </c:dLbls>
        <c:gapWidth val="150"/>
        <c:axId val="101939456"/>
        <c:axId val="1019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1939456"/>
        <c:axId val="101962112"/>
      </c:lineChart>
      <c:dateAx>
        <c:axId val="101939456"/>
        <c:scaling>
          <c:orientation val="minMax"/>
        </c:scaling>
        <c:delete val="1"/>
        <c:axPos val="b"/>
        <c:numFmt formatCode="ge" sourceLinked="1"/>
        <c:majorTickMark val="none"/>
        <c:minorTickMark val="none"/>
        <c:tickLblPos val="none"/>
        <c:crossAx val="101962112"/>
        <c:crosses val="autoZero"/>
        <c:auto val="1"/>
        <c:lblOffset val="100"/>
        <c:baseTimeUnit val="years"/>
      </c:dateAx>
      <c:valAx>
        <c:axId val="10196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96.81</c:v>
                </c:pt>
                <c:pt idx="1">
                  <c:v>99.79</c:v>
                </c:pt>
                <c:pt idx="2">
                  <c:v>97.76</c:v>
                </c:pt>
                <c:pt idx="3">
                  <c:v>98.6</c:v>
                </c:pt>
                <c:pt idx="4">
                  <c:v>104.39</c:v>
                </c:pt>
              </c:numCache>
            </c:numRef>
          </c:val>
        </c:ser>
        <c:dLbls>
          <c:showLegendKey val="0"/>
          <c:showVal val="0"/>
          <c:showCatName val="0"/>
          <c:showSerName val="0"/>
          <c:showPercent val="0"/>
          <c:showBubbleSize val="0"/>
        </c:dLbls>
        <c:gapWidth val="150"/>
        <c:axId val="101994880"/>
        <c:axId val="1019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1994880"/>
        <c:axId val="101996800"/>
      </c:lineChart>
      <c:dateAx>
        <c:axId val="101994880"/>
        <c:scaling>
          <c:orientation val="minMax"/>
        </c:scaling>
        <c:delete val="1"/>
        <c:axPos val="b"/>
        <c:numFmt formatCode="ge" sourceLinked="1"/>
        <c:majorTickMark val="none"/>
        <c:minorTickMark val="none"/>
        <c:tickLblPos val="none"/>
        <c:crossAx val="101996800"/>
        <c:crosses val="autoZero"/>
        <c:auto val="1"/>
        <c:lblOffset val="100"/>
        <c:baseTimeUnit val="years"/>
      </c:dateAx>
      <c:valAx>
        <c:axId val="1019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123.66</c:v>
                </c:pt>
                <c:pt idx="1">
                  <c:v>119.62</c:v>
                </c:pt>
                <c:pt idx="2">
                  <c:v>122.19</c:v>
                </c:pt>
                <c:pt idx="3">
                  <c:v>120.93</c:v>
                </c:pt>
                <c:pt idx="4">
                  <c:v>114.11</c:v>
                </c:pt>
              </c:numCache>
            </c:numRef>
          </c:val>
        </c:ser>
        <c:dLbls>
          <c:showLegendKey val="0"/>
          <c:showVal val="0"/>
          <c:showCatName val="0"/>
          <c:showSerName val="0"/>
          <c:showPercent val="0"/>
          <c:showBubbleSize val="0"/>
        </c:dLbls>
        <c:gapWidth val="150"/>
        <c:axId val="102026624"/>
        <c:axId val="1020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2026624"/>
        <c:axId val="102028800"/>
      </c:lineChart>
      <c:dateAx>
        <c:axId val="102026624"/>
        <c:scaling>
          <c:orientation val="minMax"/>
        </c:scaling>
        <c:delete val="1"/>
        <c:axPos val="b"/>
        <c:numFmt formatCode="ge" sourceLinked="1"/>
        <c:majorTickMark val="none"/>
        <c:minorTickMark val="none"/>
        <c:tickLblPos val="none"/>
        <c:crossAx val="102028800"/>
        <c:crosses val="autoZero"/>
        <c:auto val="1"/>
        <c:lblOffset val="100"/>
        <c:baseTimeUnit val="years"/>
      </c:dateAx>
      <c:valAx>
        <c:axId val="102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海田町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29280</v>
      </c>
      <c r="AJ8" s="75"/>
      <c r="AK8" s="75"/>
      <c r="AL8" s="75"/>
      <c r="AM8" s="75"/>
      <c r="AN8" s="75"/>
      <c r="AO8" s="75"/>
      <c r="AP8" s="76"/>
      <c r="AQ8" s="57">
        <f>データ!R6</f>
        <v>13.79</v>
      </c>
      <c r="AR8" s="57"/>
      <c r="AS8" s="57"/>
      <c r="AT8" s="57"/>
      <c r="AU8" s="57"/>
      <c r="AV8" s="57"/>
      <c r="AW8" s="57"/>
      <c r="AX8" s="57"/>
      <c r="AY8" s="57">
        <f>データ!S6</f>
        <v>2123.2800000000002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72.11</v>
      </c>
      <c r="K10" s="57"/>
      <c r="L10" s="57"/>
      <c r="M10" s="57"/>
      <c r="N10" s="57"/>
      <c r="O10" s="57"/>
      <c r="P10" s="57"/>
      <c r="Q10" s="57"/>
      <c r="R10" s="57">
        <f>データ!O6</f>
        <v>99.03</v>
      </c>
      <c r="S10" s="57"/>
      <c r="T10" s="57"/>
      <c r="U10" s="57"/>
      <c r="V10" s="57"/>
      <c r="W10" s="57"/>
      <c r="X10" s="57"/>
      <c r="Y10" s="57"/>
      <c r="Z10" s="65">
        <f>データ!P6</f>
        <v>2051</v>
      </c>
      <c r="AA10" s="65"/>
      <c r="AB10" s="65"/>
      <c r="AC10" s="65"/>
      <c r="AD10" s="65"/>
      <c r="AE10" s="65"/>
      <c r="AF10" s="65"/>
      <c r="AG10" s="65"/>
      <c r="AH10" s="2"/>
      <c r="AI10" s="65">
        <f>データ!T6</f>
        <v>28980</v>
      </c>
      <c r="AJ10" s="65"/>
      <c r="AK10" s="65"/>
      <c r="AL10" s="65"/>
      <c r="AM10" s="65"/>
      <c r="AN10" s="65"/>
      <c r="AO10" s="65"/>
      <c r="AP10" s="65"/>
      <c r="AQ10" s="57">
        <f>データ!U6</f>
        <v>5.46</v>
      </c>
      <c r="AR10" s="57"/>
      <c r="AS10" s="57"/>
      <c r="AT10" s="57"/>
      <c r="AU10" s="57"/>
      <c r="AV10" s="57"/>
      <c r="AW10" s="57"/>
      <c r="AX10" s="57"/>
      <c r="AY10" s="57">
        <f>データ!V6</f>
        <v>5307.69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343048</v>
      </c>
      <c r="D6" s="31">
        <f t="shared" si="3"/>
        <v>46</v>
      </c>
      <c r="E6" s="31">
        <f t="shared" si="3"/>
        <v>1</v>
      </c>
      <c r="F6" s="31">
        <f t="shared" si="3"/>
        <v>0</v>
      </c>
      <c r="G6" s="31">
        <f t="shared" si="3"/>
        <v>1</v>
      </c>
      <c r="H6" s="31" t="str">
        <f t="shared" si="3"/>
        <v>広島県　海田町</v>
      </c>
      <c r="I6" s="31" t="str">
        <f t="shared" si="3"/>
        <v>法適用</v>
      </c>
      <c r="J6" s="31" t="str">
        <f t="shared" si="3"/>
        <v>水道事業</v>
      </c>
      <c r="K6" s="31" t="str">
        <f t="shared" si="3"/>
        <v>末端給水事業</v>
      </c>
      <c r="L6" s="31" t="str">
        <f t="shared" si="3"/>
        <v>A6</v>
      </c>
      <c r="M6" s="32" t="str">
        <f t="shared" si="3"/>
        <v>-</v>
      </c>
      <c r="N6" s="32">
        <f t="shared" si="3"/>
        <v>72.11</v>
      </c>
      <c r="O6" s="32">
        <f t="shared" si="3"/>
        <v>99.03</v>
      </c>
      <c r="P6" s="32">
        <f t="shared" si="3"/>
        <v>2051</v>
      </c>
      <c r="Q6" s="32">
        <f t="shared" si="3"/>
        <v>29280</v>
      </c>
      <c r="R6" s="32">
        <f t="shared" si="3"/>
        <v>13.79</v>
      </c>
      <c r="S6" s="32">
        <f t="shared" si="3"/>
        <v>2123.2800000000002</v>
      </c>
      <c r="T6" s="32">
        <f t="shared" si="3"/>
        <v>28980</v>
      </c>
      <c r="U6" s="32">
        <f t="shared" si="3"/>
        <v>5.46</v>
      </c>
      <c r="V6" s="32">
        <f t="shared" si="3"/>
        <v>5307.69</v>
      </c>
      <c r="W6" s="33">
        <f>IF(W7="",NA(),W7)</f>
        <v>109.41</v>
      </c>
      <c r="X6" s="33">
        <f t="shared" ref="X6:AF6" si="4">IF(X7="",NA(),X7)</f>
        <v>110.67</v>
      </c>
      <c r="Y6" s="33">
        <f t="shared" si="4"/>
        <v>108.62</v>
      </c>
      <c r="Z6" s="33">
        <f t="shared" si="4"/>
        <v>110.75</v>
      </c>
      <c r="AA6" s="33">
        <f t="shared" si="4"/>
        <v>116.5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337.37</v>
      </c>
      <c r="AT6" s="33">
        <f t="shared" ref="AT6:BB6" si="6">IF(AT7="",NA(),AT7)</f>
        <v>398.04</v>
      </c>
      <c r="AU6" s="33">
        <f t="shared" si="6"/>
        <v>518.64</v>
      </c>
      <c r="AV6" s="33">
        <f t="shared" si="6"/>
        <v>160.66</v>
      </c>
      <c r="AW6" s="33">
        <f t="shared" si="6"/>
        <v>233.51</v>
      </c>
      <c r="AX6" s="33">
        <f t="shared" si="6"/>
        <v>995.5</v>
      </c>
      <c r="AY6" s="33">
        <f t="shared" si="6"/>
        <v>915.5</v>
      </c>
      <c r="AZ6" s="33">
        <f t="shared" si="6"/>
        <v>963.24</v>
      </c>
      <c r="BA6" s="33">
        <f t="shared" si="6"/>
        <v>381.53</v>
      </c>
      <c r="BB6" s="33">
        <f t="shared" si="6"/>
        <v>391.54</v>
      </c>
      <c r="BC6" s="32" t="str">
        <f>IF(BC7="","",IF(BC7="-","【-】","【"&amp;SUBSTITUTE(TEXT(BC7,"#,##0.00"),"-","△")&amp;"】"))</f>
        <v>【262.74】</v>
      </c>
      <c r="BD6" s="33">
        <f>IF(BD7="",NA(),BD7)</f>
        <v>235.77</v>
      </c>
      <c r="BE6" s="33">
        <f t="shared" ref="BE6:BM6" si="7">IF(BE7="",NA(),BE7)</f>
        <v>224.81</v>
      </c>
      <c r="BF6" s="33">
        <f t="shared" si="7"/>
        <v>247.14</v>
      </c>
      <c r="BG6" s="33">
        <f t="shared" si="7"/>
        <v>254.04</v>
      </c>
      <c r="BH6" s="33">
        <f t="shared" si="7"/>
        <v>232.83</v>
      </c>
      <c r="BI6" s="33">
        <f t="shared" si="7"/>
        <v>414.59</v>
      </c>
      <c r="BJ6" s="33">
        <f t="shared" si="7"/>
        <v>404.78</v>
      </c>
      <c r="BK6" s="33">
        <f t="shared" si="7"/>
        <v>400.38</v>
      </c>
      <c r="BL6" s="33">
        <f t="shared" si="7"/>
        <v>393.27</v>
      </c>
      <c r="BM6" s="33">
        <f t="shared" si="7"/>
        <v>386.97</v>
      </c>
      <c r="BN6" s="32" t="str">
        <f>IF(BN7="","",IF(BN7="-","【-】","【"&amp;SUBSTITUTE(TEXT(BN7,"#,##0.00"),"-","△")&amp;"】"))</f>
        <v>【276.38】</v>
      </c>
      <c r="BO6" s="33">
        <f>IF(BO7="",NA(),BO7)</f>
        <v>96.81</v>
      </c>
      <c r="BP6" s="33">
        <f t="shared" ref="BP6:BX6" si="8">IF(BP7="",NA(),BP7)</f>
        <v>99.79</v>
      </c>
      <c r="BQ6" s="33">
        <f t="shared" si="8"/>
        <v>97.76</v>
      </c>
      <c r="BR6" s="33">
        <f t="shared" si="8"/>
        <v>98.6</v>
      </c>
      <c r="BS6" s="33">
        <f t="shared" si="8"/>
        <v>104.39</v>
      </c>
      <c r="BT6" s="33">
        <f t="shared" si="8"/>
        <v>97.71</v>
      </c>
      <c r="BU6" s="33">
        <f t="shared" si="8"/>
        <v>98.07</v>
      </c>
      <c r="BV6" s="33">
        <f t="shared" si="8"/>
        <v>96.56</v>
      </c>
      <c r="BW6" s="33">
        <f t="shared" si="8"/>
        <v>100.47</v>
      </c>
      <c r="BX6" s="33">
        <f t="shared" si="8"/>
        <v>101.72</v>
      </c>
      <c r="BY6" s="32" t="str">
        <f>IF(BY7="","",IF(BY7="-","【-】","【"&amp;SUBSTITUTE(TEXT(BY7,"#,##0.00"),"-","△")&amp;"】"))</f>
        <v>【104.99】</v>
      </c>
      <c r="BZ6" s="33">
        <f>IF(BZ7="",NA(),BZ7)</f>
        <v>123.66</v>
      </c>
      <c r="CA6" s="33">
        <f t="shared" ref="CA6:CI6" si="9">IF(CA7="",NA(),CA7)</f>
        <v>119.62</v>
      </c>
      <c r="CB6" s="33">
        <f t="shared" si="9"/>
        <v>122.19</v>
      </c>
      <c r="CC6" s="33">
        <f t="shared" si="9"/>
        <v>120.93</v>
      </c>
      <c r="CD6" s="33">
        <f t="shared" si="9"/>
        <v>114.11</v>
      </c>
      <c r="CE6" s="33">
        <f t="shared" si="9"/>
        <v>173.56</v>
      </c>
      <c r="CF6" s="33">
        <f t="shared" si="9"/>
        <v>172.26</v>
      </c>
      <c r="CG6" s="33">
        <f t="shared" si="9"/>
        <v>177.14</v>
      </c>
      <c r="CH6" s="33">
        <f t="shared" si="9"/>
        <v>169.82</v>
      </c>
      <c r="CI6" s="33">
        <f t="shared" si="9"/>
        <v>168.2</v>
      </c>
      <c r="CJ6" s="32" t="str">
        <f>IF(CJ7="","",IF(CJ7="-","【-】","【"&amp;SUBSTITUTE(TEXT(CJ7,"#,##0.00"),"-","△")&amp;"】"))</f>
        <v>【163.72】</v>
      </c>
      <c r="CK6" s="33">
        <f>IF(CK7="",NA(),CK7)</f>
        <v>51.21</v>
      </c>
      <c r="CL6" s="33">
        <f t="shared" ref="CL6:CT6" si="10">IF(CL7="",NA(),CL7)</f>
        <v>50.77</v>
      </c>
      <c r="CM6" s="33">
        <f t="shared" si="10"/>
        <v>50.79</v>
      </c>
      <c r="CN6" s="33">
        <f t="shared" si="10"/>
        <v>49.59</v>
      </c>
      <c r="CO6" s="33">
        <f t="shared" si="10"/>
        <v>52.25</v>
      </c>
      <c r="CP6" s="33">
        <f t="shared" si="10"/>
        <v>55.84</v>
      </c>
      <c r="CQ6" s="33">
        <f t="shared" si="10"/>
        <v>55.68</v>
      </c>
      <c r="CR6" s="33">
        <f t="shared" si="10"/>
        <v>55.64</v>
      </c>
      <c r="CS6" s="33">
        <f t="shared" si="10"/>
        <v>55.13</v>
      </c>
      <c r="CT6" s="33">
        <f t="shared" si="10"/>
        <v>54.77</v>
      </c>
      <c r="CU6" s="32" t="str">
        <f>IF(CU7="","",IF(CU7="-","【-】","【"&amp;SUBSTITUTE(TEXT(CU7,"#,##0.00"),"-","△")&amp;"】"))</f>
        <v>【59.76】</v>
      </c>
      <c r="CV6" s="33">
        <f>IF(CV7="",NA(),CV7)</f>
        <v>91.99</v>
      </c>
      <c r="CW6" s="33">
        <f t="shared" ref="CW6:DE6" si="11">IF(CW7="",NA(),CW7)</f>
        <v>91.67</v>
      </c>
      <c r="CX6" s="33">
        <f t="shared" si="11"/>
        <v>91.37</v>
      </c>
      <c r="CY6" s="33">
        <f t="shared" si="11"/>
        <v>93.21</v>
      </c>
      <c r="CZ6" s="33">
        <f t="shared" si="11"/>
        <v>89.13</v>
      </c>
      <c r="DA6" s="33">
        <f t="shared" si="11"/>
        <v>83.11</v>
      </c>
      <c r="DB6" s="33">
        <f t="shared" si="11"/>
        <v>83.18</v>
      </c>
      <c r="DC6" s="33">
        <f t="shared" si="11"/>
        <v>83.09</v>
      </c>
      <c r="DD6" s="33">
        <f t="shared" si="11"/>
        <v>83</v>
      </c>
      <c r="DE6" s="33">
        <f t="shared" si="11"/>
        <v>82.89</v>
      </c>
      <c r="DF6" s="32" t="str">
        <f>IF(DF7="","",IF(DF7="-","【-】","【"&amp;SUBSTITUTE(TEXT(DF7,"#,##0.00"),"-","△")&amp;"】"))</f>
        <v>【89.95】</v>
      </c>
      <c r="DG6" s="33">
        <f>IF(DG7="",NA(),DG7)</f>
        <v>44.31</v>
      </c>
      <c r="DH6" s="33">
        <f t="shared" ref="DH6:DP6" si="12">IF(DH7="",NA(),DH7)</f>
        <v>45.92</v>
      </c>
      <c r="DI6" s="33">
        <f t="shared" si="12"/>
        <v>47.43</v>
      </c>
      <c r="DJ6" s="33">
        <f t="shared" si="12"/>
        <v>46.21</v>
      </c>
      <c r="DK6" s="33">
        <f t="shared" si="12"/>
        <v>47.5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1.18</v>
      </c>
      <c r="DS6" s="33">
        <f t="shared" ref="DS6:EA6" si="13">IF(DS7="",NA(),DS7)</f>
        <v>3.39</v>
      </c>
      <c r="DT6" s="33">
        <f t="shared" si="13"/>
        <v>3.33</v>
      </c>
      <c r="DU6" s="33">
        <f t="shared" si="13"/>
        <v>7.93</v>
      </c>
      <c r="DV6" s="33">
        <f t="shared" si="13"/>
        <v>8.0399999999999991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0.68</v>
      </c>
      <c r="ED6" s="33">
        <f t="shared" ref="ED6:EL6" si="14">IF(ED7="",NA(),ED7)</f>
        <v>0.69</v>
      </c>
      <c r="EE6" s="33">
        <f t="shared" si="14"/>
        <v>0.79</v>
      </c>
      <c r="EF6" s="33">
        <f t="shared" si="14"/>
        <v>1.28</v>
      </c>
      <c r="EG6" s="33">
        <f t="shared" si="14"/>
        <v>0.9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343048</v>
      </c>
      <c r="D7" s="35">
        <v>46</v>
      </c>
      <c r="E7" s="35">
        <v>1</v>
      </c>
      <c r="F7" s="35">
        <v>0</v>
      </c>
      <c r="G7" s="35">
        <v>1</v>
      </c>
      <c r="H7" s="35" t="s">
        <v>93</v>
      </c>
      <c r="I7" s="35" t="s">
        <v>94</v>
      </c>
      <c r="J7" s="35" t="s">
        <v>95</v>
      </c>
      <c r="K7" s="35" t="s">
        <v>96</v>
      </c>
      <c r="L7" s="35" t="s">
        <v>97</v>
      </c>
      <c r="M7" s="36" t="s">
        <v>98</v>
      </c>
      <c r="N7" s="36">
        <v>72.11</v>
      </c>
      <c r="O7" s="36">
        <v>99.03</v>
      </c>
      <c r="P7" s="36">
        <v>2051</v>
      </c>
      <c r="Q7" s="36">
        <v>29280</v>
      </c>
      <c r="R7" s="36">
        <v>13.79</v>
      </c>
      <c r="S7" s="36">
        <v>2123.2800000000002</v>
      </c>
      <c r="T7" s="36">
        <v>28980</v>
      </c>
      <c r="U7" s="36">
        <v>5.46</v>
      </c>
      <c r="V7" s="36">
        <v>5307.69</v>
      </c>
      <c r="W7" s="36">
        <v>109.41</v>
      </c>
      <c r="X7" s="36">
        <v>110.67</v>
      </c>
      <c r="Y7" s="36">
        <v>108.62</v>
      </c>
      <c r="Z7" s="36">
        <v>110.75</v>
      </c>
      <c r="AA7" s="36">
        <v>116.5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337.37</v>
      </c>
      <c r="AT7" s="36">
        <v>398.04</v>
      </c>
      <c r="AU7" s="36">
        <v>518.64</v>
      </c>
      <c r="AV7" s="36">
        <v>160.66</v>
      </c>
      <c r="AW7" s="36">
        <v>233.51</v>
      </c>
      <c r="AX7" s="36">
        <v>995.5</v>
      </c>
      <c r="AY7" s="36">
        <v>915.5</v>
      </c>
      <c r="AZ7" s="36">
        <v>963.24</v>
      </c>
      <c r="BA7" s="36">
        <v>381.53</v>
      </c>
      <c r="BB7" s="36">
        <v>391.54</v>
      </c>
      <c r="BC7" s="36">
        <v>262.74</v>
      </c>
      <c r="BD7" s="36">
        <v>235.77</v>
      </c>
      <c r="BE7" s="36">
        <v>224.81</v>
      </c>
      <c r="BF7" s="36">
        <v>247.14</v>
      </c>
      <c r="BG7" s="36">
        <v>254.04</v>
      </c>
      <c r="BH7" s="36">
        <v>232.83</v>
      </c>
      <c r="BI7" s="36">
        <v>414.59</v>
      </c>
      <c r="BJ7" s="36">
        <v>404.78</v>
      </c>
      <c r="BK7" s="36">
        <v>400.38</v>
      </c>
      <c r="BL7" s="36">
        <v>393.27</v>
      </c>
      <c r="BM7" s="36">
        <v>386.97</v>
      </c>
      <c r="BN7" s="36">
        <v>276.38</v>
      </c>
      <c r="BO7" s="36">
        <v>96.81</v>
      </c>
      <c r="BP7" s="36">
        <v>99.79</v>
      </c>
      <c r="BQ7" s="36">
        <v>97.76</v>
      </c>
      <c r="BR7" s="36">
        <v>98.6</v>
      </c>
      <c r="BS7" s="36">
        <v>104.39</v>
      </c>
      <c r="BT7" s="36">
        <v>97.71</v>
      </c>
      <c r="BU7" s="36">
        <v>98.07</v>
      </c>
      <c r="BV7" s="36">
        <v>96.56</v>
      </c>
      <c r="BW7" s="36">
        <v>100.47</v>
      </c>
      <c r="BX7" s="36">
        <v>101.72</v>
      </c>
      <c r="BY7" s="36">
        <v>104.99</v>
      </c>
      <c r="BZ7" s="36">
        <v>123.66</v>
      </c>
      <c r="CA7" s="36">
        <v>119.62</v>
      </c>
      <c r="CB7" s="36">
        <v>122.19</v>
      </c>
      <c r="CC7" s="36">
        <v>120.93</v>
      </c>
      <c r="CD7" s="36">
        <v>114.11</v>
      </c>
      <c r="CE7" s="36">
        <v>173.56</v>
      </c>
      <c r="CF7" s="36">
        <v>172.26</v>
      </c>
      <c r="CG7" s="36">
        <v>177.14</v>
      </c>
      <c r="CH7" s="36">
        <v>169.82</v>
      </c>
      <c r="CI7" s="36">
        <v>168.2</v>
      </c>
      <c r="CJ7" s="36">
        <v>163.72</v>
      </c>
      <c r="CK7" s="36">
        <v>51.21</v>
      </c>
      <c r="CL7" s="36">
        <v>50.77</v>
      </c>
      <c r="CM7" s="36">
        <v>50.79</v>
      </c>
      <c r="CN7" s="36">
        <v>49.59</v>
      </c>
      <c r="CO7" s="36">
        <v>52.25</v>
      </c>
      <c r="CP7" s="36">
        <v>55.84</v>
      </c>
      <c r="CQ7" s="36">
        <v>55.68</v>
      </c>
      <c r="CR7" s="36">
        <v>55.64</v>
      </c>
      <c r="CS7" s="36">
        <v>55.13</v>
      </c>
      <c r="CT7" s="36">
        <v>54.77</v>
      </c>
      <c r="CU7" s="36">
        <v>59.76</v>
      </c>
      <c r="CV7" s="36">
        <v>91.99</v>
      </c>
      <c r="CW7" s="36">
        <v>91.67</v>
      </c>
      <c r="CX7" s="36">
        <v>91.37</v>
      </c>
      <c r="CY7" s="36">
        <v>93.21</v>
      </c>
      <c r="CZ7" s="36">
        <v>89.13</v>
      </c>
      <c r="DA7" s="36">
        <v>83.11</v>
      </c>
      <c r="DB7" s="36">
        <v>83.18</v>
      </c>
      <c r="DC7" s="36">
        <v>83.09</v>
      </c>
      <c r="DD7" s="36">
        <v>83</v>
      </c>
      <c r="DE7" s="36">
        <v>82.89</v>
      </c>
      <c r="DF7" s="36">
        <v>89.95</v>
      </c>
      <c r="DG7" s="36">
        <v>44.31</v>
      </c>
      <c r="DH7" s="36">
        <v>45.92</v>
      </c>
      <c r="DI7" s="36">
        <v>47.43</v>
      </c>
      <c r="DJ7" s="36">
        <v>46.21</v>
      </c>
      <c r="DK7" s="36">
        <v>47.5</v>
      </c>
      <c r="DL7" s="36">
        <v>37.090000000000003</v>
      </c>
      <c r="DM7" s="36">
        <v>38.07</v>
      </c>
      <c r="DN7" s="36">
        <v>39.06</v>
      </c>
      <c r="DO7" s="36">
        <v>46.66</v>
      </c>
      <c r="DP7" s="36">
        <v>47.46</v>
      </c>
      <c r="DQ7" s="36">
        <v>47.18</v>
      </c>
      <c r="DR7" s="36">
        <v>1.18</v>
      </c>
      <c r="DS7" s="36">
        <v>3.39</v>
      </c>
      <c r="DT7" s="36">
        <v>3.33</v>
      </c>
      <c r="DU7" s="36">
        <v>7.93</v>
      </c>
      <c r="DV7" s="36">
        <v>8.0399999999999991</v>
      </c>
      <c r="DW7" s="36">
        <v>6.63</v>
      </c>
      <c r="DX7" s="36">
        <v>7.73</v>
      </c>
      <c r="DY7" s="36">
        <v>8.8699999999999992</v>
      </c>
      <c r="DZ7" s="36">
        <v>9.85</v>
      </c>
      <c r="EA7" s="36">
        <v>9.7100000000000009</v>
      </c>
      <c r="EB7" s="36">
        <v>13.18</v>
      </c>
      <c r="EC7" s="36">
        <v>0.68</v>
      </c>
      <c r="ED7" s="36">
        <v>0.69</v>
      </c>
      <c r="EE7" s="36">
        <v>0.79</v>
      </c>
      <c r="EF7" s="36">
        <v>1.28</v>
      </c>
      <c r="EG7" s="36">
        <v>0.9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2017-02-10T00:40:18Z</cp:lastPrinted>
  <dcterms:created xsi:type="dcterms:W3CDTF">2017-02-01T08:47:28Z</dcterms:created>
  <dcterms:modified xsi:type="dcterms:W3CDTF">2017-02-17T05:46:49Z</dcterms:modified>
</cp:coreProperties>
</file>