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B10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<sst xmlns="http://schemas.openxmlformats.org/spreadsheetml/2006/main" count="221" uniqueCount="111">
  <si>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</si>
  <si>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</si>
  <si>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</si>
  <si>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</si>
  <si>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</si>
  <si>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</si>
  <si>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</si>
  <si>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</si>
  <si>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</si>
  <si>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</si>
  <si>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</si>
  <si>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</si>
  <si>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</si>
  <si>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</si>
  <si>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</si>
  <si>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</si>
  <si>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</si>
  <si>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</si>
  <si>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</si>
  <si>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</si>
  <si>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</si>
  <si>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</si>
  <si>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</si>
  <si>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</si>
  <si>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</si>
  <si>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</si>
  <si>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</si>
  <si>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</si>
  <si>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</si>
  <si>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</si>
  <si>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</si>
  <si>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</si>
  <si>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</si>
  <si>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</si>
  <si>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</si>
  <si>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</si>
  <si>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</si>
  <si>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</si>
  <si>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</si>
  <si>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</si>
  <si>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</si>
  <si>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</si>
  <si>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</si>
  <si>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</si>
  <si>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</si>
  <si>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</si>
  <si>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</si>
  <si>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</si>
  <si>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</si>
  <si>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</si>
  <si>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</si>
  <si>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</si>
  <si>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</si>
  <si>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</si>
  <si>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</si>
  <si>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</si>
  <si>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</si>
  <si>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</si>
  <si>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</si>
  <si>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</si>
  <si>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</si>
  <si>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</si>
  <si>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</si>
  <si>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</si>
  <si>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</si>
  <si>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</si>
  <si>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</si>
  <si>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</si>
  <si>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</si>
  <si>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</si>
  <si>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</si>
  <si>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</si>
  <si>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</si>
  <si>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</si>
  <si>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</si>
  <si>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</si>
  <si>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</si>
  <si>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</si>
  <si>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</si>
  <si>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</si>
  <si>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</si>
  <si>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</si>
  <si>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</si>
  <si>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</si>
  <si>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</si>
  <si>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</si>
  <si>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</si>
  <si>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</si>
  <si>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</si>
  <si>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</si>
  <si>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</si>
  <si>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</si>
  <si>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</si>
  <si>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</si>
  <si>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</si>
  <si>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</si>
  <si>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廿日市市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</si>
  <si>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</si>
  <si>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</si>
  <si>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</si>
  <si>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</si>
  <si>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</si>
  <si>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</si>
  <si>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</si>
  <si>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</si>
  <si>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</si>
  <si>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</si>
  <si>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</si>
  <si>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
　全体的に100％を下回っており、経常的に要する経費を使用料等の収入で賄えていない状況にある。
　維持管理費の抑制に向けた取組を行うとともに、一般会計繰入金の状況を勘案し、借入金の抑制に努める必要がある。
④企業債残高対事業規模比率
　類似団体平均と比べて低い状況にあるが、これは起債残高の大部分を公費負担分が占めているためである。
⑤経費回収率
　類似団体平均と同程度であるが、全体的に100％を下回っており、使用料で回収すべき経費の回収ができていない状況である。
　維持管理費の抑制に努めるともに、水洗化率の向上等、使用料の増収に向けた取組が必要である。
⑥汚水処理原価
　類似団体平均値と同程度の状況であるが、上回っている年度もあり、維持管理経費の抑制に努めていく必要がある。
⑦施設利用率
　類似団体平均より上回っているが、施設利用率は低い状況にある。しかし、日最大流入量を考慮するとほとんど余裕がなく、施設規模が過大な状況ではないと考えられる。　
⑧水洗化率
　類似団体と比較して上回っている状況ではあるが、今後100％に近づけていけるよう、普及促進に努める必要がある。</t>
    <rPh sb="1" eb="4">
      <t>シュウエキテキ</t>
    </rPh>
    <rPh sb="4" eb="6">
      <t>シュウシ</t>
    </rPh>
    <rPh sb="6" eb="8">
      <t>ヒリツ</t>
    </rPh>
    <rPh sb="10" eb="13">
      <t>ゼンタイテキ</t>
    </rPh>
    <rPh sb="19" eb="21">
      <t>シタマワ</t>
    </rPh>
    <rPh sb="26" eb="29">
      <t>ケイジョウテキ</t>
    </rPh>
    <rPh sb="30" eb="31">
      <t>ヨウ</t>
    </rPh>
    <rPh sb="33" eb="35">
      <t>ケイヒ</t>
    </rPh>
    <rPh sb="36" eb="39">
      <t>シヨウリョウ</t>
    </rPh>
    <rPh sb="39" eb="40">
      <t>トウ</t>
    </rPh>
    <rPh sb="41" eb="43">
      <t>シュウニュウ</t>
    </rPh>
    <rPh sb="44" eb="45">
      <t>マカナ</t>
    </rPh>
    <rPh sb="50" eb="52">
      <t>ジョウキョウ</t>
    </rPh>
    <rPh sb="58" eb="60">
      <t>イジ</t>
    </rPh>
    <rPh sb="60" eb="63">
      <t>カンリヒ</t>
    </rPh>
    <rPh sb="64" eb="66">
      <t>ヨクセイ</t>
    </rPh>
    <rPh sb="67" eb="68">
      <t>ム</t>
    </rPh>
    <rPh sb="70" eb="72">
      <t>トリク</t>
    </rPh>
    <rPh sb="73" eb="74">
      <t>オコナ</t>
    </rPh>
    <rPh sb="80" eb="82">
      <t>イッパン</t>
    </rPh>
    <rPh sb="82" eb="84">
      <t>カイケイ</t>
    </rPh>
    <rPh sb="84" eb="86">
      <t>クリイレ</t>
    </rPh>
    <rPh sb="86" eb="87">
      <t>キン</t>
    </rPh>
    <rPh sb="88" eb="90">
      <t>ジョウキョウ</t>
    </rPh>
    <rPh sb="91" eb="93">
      <t>カンアン</t>
    </rPh>
    <rPh sb="95" eb="97">
      <t>カリイレ</t>
    </rPh>
    <rPh sb="97" eb="98">
      <t>キン</t>
    </rPh>
    <rPh sb="99" eb="101">
      <t>ヨクセイ</t>
    </rPh>
    <rPh sb="102" eb="103">
      <t>ツト</t>
    </rPh>
    <rPh sb="105" eb="107">
      <t>ヒツヨウ</t>
    </rPh>
    <rPh sb="113" eb="115">
      <t>キギョウ</t>
    </rPh>
    <rPh sb="115" eb="116">
      <t>サイ</t>
    </rPh>
    <rPh sb="116" eb="118">
      <t>ザンダカ</t>
    </rPh>
    <rPh sb="118" eb="119">
      <t>タイ</t>
    </rPh>
    <rPh sb="119" eb="121">
      <t>ジギョウ</t>
    </rPh>
    <rPh sb="121" eb="123">
      <t>キボ</t>
    </rPh>
    <rPh sb="123" eb="125">
      <t>ヒリツ</t>
    </rPh>
    <rPh sb="127" eb="129">
      <t>ルイジ</t>
    </rPh>
    <rPh sb="129" eb="131">
      <t>ダンタイ</t>
    </rPh>
    <rPh sb="131" eb="133">
      <t>ヘイキン</t>
    </rPh>
    <rPh sb="134" eb="135">
      <t>クラ</t>
    </rPh>
    <rPh sb="137" eb="138">
      <t>ヒク</t>
    </rPh>
    <rPh sb="139" eb="141">
      <t>ジョウキョウ</t>
    </rPh>
    <rPh sb="149" eb="151">
      <t>キサイ</t>
    </rPh>
    <rPh sb="151" eb="153">
      <t>ザンダカ</t>
    </rPh>
    <rPh sb="154" eb="157">
      <t>ダイブブン</t>
    </rPh>
    <rPh sb="158" eb="160">
      <t>コウヒ</t>
    </rPh>
    <rPh sb="160" eb="162">
      <t>フタン</t>
    </rPh>
    <rPh sb="162" eb="163">
      <t>ブン</t>
    </rPh>
    <rPh sb="164" eb="165">
      <t>シ</t>
    </rPh>
    <rPh sb="177" eb="179">
      <t>ケイヒ</t>
    </rPh>
    <rPh sb="179" eb="181">
      <t>カイシュウ</t>
    </rPh>
    <rPh sb="181" eb="182">
      <t>リツ</t>
    </rPh>
    <rPh sb="184" eb="186">
      <t>ルイジ</t>
    </rPh>
    <rPh sb="186" eb="188">
      <t>ダンタイ</t>
    </rPh>
    <rPh sb="188" eb="190">
      <t>ヘイキン</t>
    </rPh>
    <rPh sb="191" eb="194">
      <t>ドウテイド</t>
    </rPh>
    <rPh sb="199" eb="202">
      <t>ゼンタイテキ</t>
    </rPh>
    <rPh sb="208" eb="210">
      <t>シタマワ</t>
    </rPh>
    <rPh sb="215" eb="218">
      <t>シヨウリョウ</t>
    </rPh>
    <rPh sb="219" eb="221">
      <t>カイシュウ</t>
    </rPh>
    <rPh sb="224" eb="226">
      <t>ケイヒ</t>
    </rPh>
    <rPh sb="227" eb="229">
      <t>カイシュウ</t>
    </rPh>
    <rPh sb="236" eb="238">
      <t>ジョウキョウ</t>
    </rPh>
    <rPh sb="244" eb="246">
      <t>イジ</t>
    </rPh>
    <rPh sb="246" eb="248">
      <t>カンリ</t>
    </rPh>
    <rPh sb="248" eb="249">
      <t>ヒ</t>
    </rPh>
    <rPh sb="250" eb="252">
      <t>ヨクセイ</t>
    </rPh>
    <rPh sb="253" eb="254">
      <t>ツト</t>
    </rPh>
    <rPh sb="260" eb="263">
      <t>スイセンカ</t>
    </rPh>
    <rPh sb="263" eb="264">
      <t>リツ</t>
    </rPh>
    <rPh sb="265" eb="267">
      <t>コウジョウ</t>
    </rPh>
    <rPh sb="267" eb="268">
      <t>トウ</t>
    </rPh>
    <rPh sb="269" eb="272">
      <t>シヨウリョウ</t>
    </rPh>
    <rPh sb="273" eb="275">
      <t>ゾウシュウ</t>
    </rPh>
    <rPh sb="276" eb="277">
      <t>ム</t>
    </rPh>
    <rPh sb="279" eb="281">
      <t>トリク</t>
    </rPh>
    <rPh sb="282" eb="284">
      <t>ヒツヨウ</t>
    </rPh>
    <rPh sb="290" eb="292">
      <t>オスイ</t>
    </rPh>
    <rPh sb="292" eb="294">
      <t>ショリ</t>
    </rPh>
    <rPh sb="294" eb="296">
      <t>ゲンカ</t>
    </rPh>
    <rPh sb="298" eb="300">
      <t>ルイジ</t>
    </rPh>
    <rPh sb="300" eb="302">
      <t>ダンタイ</t>
    </rPh>
    <rPh sb="302" eb="305">
      <t>ヘイキンチ</t>
    </rPh>
    <rPh sb="306" eb="309">
      <t>ドウテイド</t>
    </rPh>
    <rPh sb="310" eb="312">
      <t>ジョウキョウ</t>
    </rPh>
    <rPh sb="317" eb="319">
      <t>ウワマワ</t>
    </rPh>
    <rPh sb="323" eb="325">
      <t>ネンド</t>
    </rPh>
    <rPh sb="329" eb="331">
      <t>イジ</t>
    </rPh>
    <rPh sb="331" eb="333">
      <t>カンリ</t>
    </rPh>
    <rPh sb="333" eb="335">
      <t>ケイヒ</t>
    </rPh>
    <rPh sb="336" eb="338">
      <t>ヨクセイ</t>
    </rPh>
    <rPh sb="339" eb="340">
      <t>ツト</t>
    </rPh>
    <rPh sb="344" eb="346">
      <t>ヒツヨウ</t>
    </rPh>
    <rPh sb="352" eb="354">
      <t>シセツ</t>
    </rPh>
    <rPh sb="354" eb="357">
      <t>リヨウリツ</t>
    </rPh>
    <rPh sb="359" eb="361">
      <t>ルイジ</t>
    </rPh>
    <rPh sb="361" eb="363">
      <t>ダンタイ</t>
    </rPh>
    <rPh sb="363" eb="365">
      <t>ヘイキン</t>
    </rPh>
    <rPh sb="367" eb="368">
      <t>ウワ</t>
    </rPh>
    <rPh sb="368" eb="369">
      <t>マワ</t>
    </rPh>
    <rPh sb="383" eb="385">
      <t>ジョウキョウ</t>
    </rPh>
    <rPh sb="393" eb="394">
      <t>ニチ</t>
    </rPh>
    <rPh sb="394" eb="396">
      <t>サイダイ</t>
    </rPh>
    <rPh sb="409" eb="411">
      <t>ヨユウ</t>
    </rPh>
    <rPh sb="439" eb="442">
      <t>スイセンカ</t>
    </rPh>
    <rPh sb="442" eb="443">
      <t>リツ</t>
    </rPh>
    <rPh sb="445" eb="447">
      <t>ルイジ</t>
    </rPh>
    <rPh sb="447" eb="449">
      <t>ダンタイ</t>
    </rPh>
    <rPh sb="450" eb="452">
      <t>ヒカク</t>
    </rPh>
    <rPh sb="454" eb="456">
      <t>ウワマワ</t>
    </rPh>
    <rPh sb="460" eb="462">
      <t>ジョウキョウ</t>
    </rPh>
    <rPh sb="468" eb="470">
      <t>コンゴ</t>
    </rPh>
    <rPh sb="475" eb="476">
      <t>チカ</t>
    </rPh>
    <rPh sb="485" eb="487">
      <t>フキュウ</t>
    </rPh>
    <rPh sb="487" eb="489">
      <t>ソクシン</t>
    </rPh>
    <rPh sb="490" eb="491">
      <t>ツト</t>
    </rPh>
    <rPh sb="493" eb="495">
      <t>ヒツヨウ</t>
    </rPh>
    <phoneticPr fontId="4"/>
  </si>
  <si>
    <t>　該当数値なし</t>
    <rPh sb="1" eb="3">
      <t>ガイトウ</t>
    </rPh>
    <rPh sb="3" eb="5">
      <t>スウチ</t>
    </rPh>
    <phoneticPr fontId="4"/>
  </si>
  <si>
    <t>　使用料で回収すべき経費が回収できておらず、収入の大部分を一般会計繰入金や借入金に依存しており、特定環境保全公共下水道事業単独では、健全経営ができているとは言えない状況にある。
　今後の整備の必要性に加え、将来的には施設の更新への対応も必要な状況であり、水洗化率の向上等、使用料の増収に向けた取組を行うとともに、計画的な投資や維持管理費の抑制に努めていく必要がある。
　現在、公共下水道事業とともに、地方公営企業法の適用にむけた作業を進めており、経営内容の明確化を図っていく中で、計画的な事業運営を目指していきたいと考えている。</t>
    <rPh sb="1" eb="4">
      <t>シヨウリョウ</t>
    </rPh>
    <rPh sb="5" eb="7">
      <t>カイシュウ</t>
    </rPh>
    <rPh sb="10" eb="12">
      <t>ケイヒ</t>
    </rPh>
    <rPh sb="13" eb="15">
      <t>カイシュウ</t>
    </rPh>
    <rPh sb="22" eb="24">
      <t>シュウニュウ</t>
    </rPh>
    <rPh sb="25" eb="28">
      <t>ダイブブン</t>
    </rPh>
    <rPh sb="29" eb="35">
      <t>イッパンカイケイクリイレ</t>
    </rPh>
    <rPh sb="35" eb="36">
      <t>キン</t>
    </rPh>
    <rPh sb="37" eb="39">
      <t>カリイレ</t>
    </rPh>
    <rPh sb="39" eb="40">
      <t>キン</t>
    </rPh>
    <rPh sb="41" eb="43">
      <t>イゾン</t>
    </rPh>
    <rPh sb="48" eb="50">
      <t>トクテイ</t>
    </rPh>
    <rPh sb="50" eb="52">
      <t>カンキョウ</t>
    </rPh>
    <rPh sb="52" eb="54">
      <t>ホゼン</t>
    </rPh>
    <rPh sb="54" eb="56">
      <t>コウキョウ</t>
    </rPh>
    <rPh sb="56" eb="59">
      <t>ゲスイドウ</t>
    </rPh>
    <rPh sb="59" eb="61">
      <t>ジギョウ</t>
    </rPh>
    <rPh sb="61" eb="63">
      <t>タンドク</t>
    </rPh>
    <rPh sb="66" eb="68">
      <t>ケンゼン</t>
    </rPh>
    <rPh sb="68" eb="70">
      <t>ケイエイ</t>
    </rPh>
    <rPh sb="78" eb="79">
      <t>イ</t>
    </rPh>
    <rPh sb="82" eb="84">
      <t>ジョウキョウ</t>
    </rPh>
    <rPh sb="90" eb="92">
      <t>コンゴ</t>
    </rPh>
    <rPh sb="93" eb="95">
      <t>セイビ</t>
    </rPh>
    <rPh sb="96" eb="99">
      <t>ヒツヨウセイ</t>
    </rPh>
    <rPh sb="100" eb="101">
      <t>クワ</t>
    </rPh>
    <rPh sb="103" eb="106">
      <t>ショウライテキ</t>
    </rPh>
    <rPh sb="108" eb="110">
      <t>シセツ</t>
    </rPh>
    <rPh sb="111" eb="113">
      <t>コウシン</t>
    </rPh>
    <rPh sb="115" eb="117">
      <t>タイオウ</t>
    </rPh>
    <rPh sb="118" eb="120">
      <t>ヒツヨウ</t>
    </rPh>
    <rPh sb="121" eb="123">
      <t>ジョウキョウ</t>
    </rPh>
    <rPh sb="127" eb="130">
      <t>スイセンカ</t>
    </rPh>
    <rPh sb="130" eb="131">
      <t>リツ</t>
    </rPh>
    <rPh sb="132" eb="134">
      <t>コウジョウ</t>
    </rPh>
    <rPh sb="134" eb="135">
      <t>トウ</t>
    </rPh>
    <rPh sb="136" eb="139">
      <t>シヨウリョウ</t>
    </rPh>
    <rPh sb="140" eb="142">
      <t>ゾウシュウ</t>
    </rPh>
    <rPh sb="143" eb="144">
      <t>ム</t>
    </rPh>
    <rPh sb="146" eb="148">
      <t>トリク</t>
    </rPh>
    <rPh sb="149" eb="150">
      <t>オコナ</t>
    </rPh>
    <rPh sb="156" eb="159">
      <t>ケイカクテキ</t>
    </rPh>
    <rPh sb="160" eb="162">
      <t>トウシ</t>
    </rPh>
    <rPh sb="163" eb="165">
      <t>イジ</t>
    </rPh>
    <rPh sb="165" eb="168">
      <t>カンリヒ</t>
    </rPh>
    <rPh sb="169" eb="171">
      <t>ヨクセイ</t>
    </rPh>
    <rPh sb="172" eb="173">
      <t>ツト</t>
    </rPh>
    <rPh sb="177" eb="179">
      <t>ヒツヨウ</t>
    </rPh>
    <rPh sb="185" eb="187">
      <t>ゲンザイ</t>
    </rPh>
    <rPh sb="188" eb="190">
      <t>コウキョウ</t>
    </rPh>
    <rPh sb="190" eb="191">
      <t>ゲ</t>
    </rPh>
    <rPh sb="191" eb="193">
      <t>スイドウ</t>
    </rPh>
    <rPh sb="193" eb="195">
      <t>ジギョウ</t>
    </rPh>
    <rPh sb="200" eb="202">
      <t>チホウ</t>
    </rPh>
    <rPh sb="202" eb="204">
      <t>コウエイ</t>
    </rPh>
    <rPh sb="204" eb="206">
      <t>キギョウ</t>
    </rPh>
    <rPh sb="206" eb="207">
      <t>ホウ</t>
    </rPh>
    <rPh sb="208" eb="210">
      <t>テキヨウ</t>
    </rPh>
    <rPh sb="214" eb="216">
      <t>サギョウ</t>
    </rPh>
    <rPh sb="217" eb="218">
      <t>スス</t>
    </rPh>
    <rPh sb="223" eb="225">
      <t>ケイエイ</t>
    </rPh>
    <rPh sb="225" eb="227">
      <t>ナイヨウ</t>
    </rPh>
    <rPh sb="228" eb="231">
      <t>メイカクカ</t>
    </rPh>
    <rPh sb="232" eb="233">
      <t>ハカ</t>
    </rPh>
    <rPh sb="237" eb="238">
      <t>ナカ</t>
    </rPh>
    <rPh sb="240" eb="242">
      <t>ケイカク</t>
    </rPh>
    <rPh sb="242" eb="243">
      <t>テキ</t>
    </rPh>
    <rPh sb="244" eb="246">
      <t>ジギョウ</t>
    </rPh>
    <rPh sb="246" eb="248">
      <t>ウンエイ</t>
    </rPh>
    <rPh sb="249" eb="251">
      <t>メザ</t>
    </rPh>
    <rPh sb="258" eb="259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</si>
</sst>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73504"/>
        <c:axId val="1040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73504"/>
        <c:axId val="104014208"/>
      </c:lineChart>
      <c:dateAx>
        <c:axId val="101173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014208"/>
        <c:crosses val="autoZero"/>
        <c:auto val="1"/>
        <c:lblOffset val="100"/>
        <c:baseTimeUnit val="years"/>
      </c:dateAx>
      <c:valAx>
        <c:axId val="1040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73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52.33</c:v>
                </c:pt>
                <c:pt idx="1">
                  <c:v>51.1</c:v>
                </c:pt>
                <c:pt idx="2">
                  <c:v>51.86</c:v>
                </c:pt>
                <c:pt idx="3">
                  <c:v>51.57</c:v>
                </c:pt>
                <c:pt idx="4">
                  <c:v>50.7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71936"/>
        <c:axId val="10448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36.200000000000003</c:v>
                </c:pt>
                <c:pt idx="3">
                  <c:v>34.74</c:v>
                </c:pt>
                <c:pt idx="4">
                  <c:v>36.65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71936"/>
        <c:axId val="104486400"/>
      </c:lineChart>
      <c:dateAx>
        <c:axId val="104471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486400"/>
        <c:crosses val="autoZero"/>
        <c:auto val="1"/>
        <c:lblOffset val="100"/>
        <c:baseTimeUnit val="years"/>
      </c:dateAx>
      <c:valAx>
        <c:axId val="10448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471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79.260000000000005</c:v>
                </c:pt>
                <c:pt idx="1">
                  <c:v>80.209999999999994</c:v>
                </c:pt>
                <c:pt idx="2">
                  <c:v>81.11</c:v>
                </c:pt>
                <c:pt idx="3">
                  <c:v>81.150000000000006</c:v>
                </c:pt>
                <c:pt idx="4">
                  <c:v>81.3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12512"/>
        <c:axId val="10480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71.069999999999993</c:v>
                </c:pt>
                <c:pt idx="3">
                  <c:v>70.14</c:v>
                </c:pt>
                <c:pt idx="4">
                  <c:v>68.83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12512"/>
        <c:axId val="104801408"/>
      </c:lineChart>
      <c:dateAx>
        <c:axId val="104512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801408"/>
        <c:crosses val="autoZero"/>
        <c:auto val="1"/>
        <c:lblOffset val="100"/>
        <c:baseTimeUnit val="years"/>
      </c:dateAx>
      <c:valAx>
        <c:axId val="10480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512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78.42</c:v>
                </c:pt>
                <c:pt idx="1">
                  <c:v>83.89</c:v>
                </c:pt>
                <c:pt idx="2">
                  <c:v>83.28</c:v>
                </c:pt>
                <c:pt idx="3">
                  <c:v>82.93</c:v>
                </c:pt>
                <c:pt idx="4">
                  <c:v>82.59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40320"/>
        <c:axId val="10405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40320"/>
        <c:axId val="104054784"/>
      </c:lineChart>
      <c:dateAx>
        <c:axId val="104040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054784"/>
        <c:crosses val="autoZero"/>
        <c:auto val="1"/>
        <c:lblOffset val="100"/>
        <c:baseTimeUnit val="years"/>
      </c:dateAx>
      <c:valAx>
        <c:axId val="10405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040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84992"/>
        <c:axId val="10408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84992"/>
        <c:axId val="104086912"/>
      </c:lineChart>
      <c:dateAx>
        <c:axId val="10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086912"/>
        <c:crosses val="autoZero"/>
        <c:auto val="1"/>
        <c:lblOffset val="100"/>
        <c:baseTimeUnit val="years"/>
      </c:dateAx>
      <c:valAx>
        <c:axId val="10408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25568"/>
        <c:axId val="10412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25568"/>
        <c:axId val="104127488"/>
      </c:lineChart>
      <c:dateAx>
        <c:axId val="104125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127488"/>
        <c:crosses val="autoZero"/>
        <c:auto val="1"/>
        <c:lblOffset val="100"/>
        <c:baseTimeUnit val="years"/>
      </c:dateAx>
      <c:valAx>
        <c:axId val="10412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125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66528"/>
        <c:axId val="10416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66528"/>
        <c:axId val="104168448"/>
      </c:lineChart>
      <c:dateAx>
        <c:axId val="10416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168448"/>
        <c:crosses val="autoZero"/>
        <c:auto val="1"/>
        <c:lblOffset val="100"/>
        <c:baseTimeUnit val="years"/>
      </c:dateAx>
      <c:valAx>
        <c:axId val="104168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16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19392"/>
        <c:axId val="10422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19392"/>
        <c:axId val="104221312"/>
      </c:lineChart>
      <c:dateAx>
        <c:axId val="10421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221312"/>
        <c:crosses val="autoZero"/>
        <c:auto val="1"/>
        <c:lblOffset val="100"/>
        <c:baseTimeUnit val="years"/>
      </c:dateAx>
      <c:valAx>
        <c:axId val="10422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21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1.92</c:v>
                </c:pt>
                <c:pt idx="2">
                  <c:v>4.08</c:v>
                </c:pt>
                <c:pt idx="3">
                  <c:v>36.5</c:v>
                </c:pt>
                <c:pt idx="4">
                  <c:v>509.16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51776"/>
        <c:axId val="10425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1554.05</c:v>
                </c:pt>
                <c:pt idx="3">
                  <c:v>1671.86</c:v>
                </c:pt>
                <c:pt idx="4">
                  <c:v>1673.47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51776"/>
        <c:axId val="104253696"/>
      </c:lineChart>
      <c:dateAx>
        <c:axId val="104251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253696"/>
        <c:crosses val="autoZero"/>
        <c:auto val="1"/>
        <c:lblOffset val="100"/>
        <c:baseTimeUnit val="years"/>
      </c:dateAx>
      <c:valAx>
        <c:axId val="10425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25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51.05</c:v>
                </c:pt>
                <c:pt idx="1">
                  <c:v>49.98</c:v>
                </c:pt>
                <c:pt idx="2">
                  <c:v>57.35</c:v>
                </c:pt>
                <c:pt idx="3">
                  <c:v>49.12</c:v>
                </c:pt>
                <c:pt idx="4">
                  <c:v>45.45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88256"/>
        <c:axId val="10429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53.01</c:v>
                </c:pt>
                <c:pt idx="3">
                  <c:v>50.54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88256"/>
        <c:axId val="104290176"/>
      </c:lineChart>
      <c:dateAx>
        <c:axId val="10428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290176"/>
        <c:crosses val="autoZero"/>
        <c:auto val="1"/>
        <c:lblOffset val="100"/>
        <c:baseTimeUnit val="years"/>
      </c:dateAx>
      <c:valAx>
        <c:axId val="10429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28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322.88</c:v>
                </c:pt>
                <c:pt idx="2">
                  <c:v>281.16000000000003</c:v>
                </c:pt>
                <c:pt idx="3">
                  <c:v>332.95</c:v>
                </c:pt>
                <c:pt idx="4">
                  <c:v>357.37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24096"/>
        <c:axId val="10432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299.39</c:v>
                </c:pt>
                <c:pt idx="3">
                  <c:v>320.36</c:v>
                </c:pt>
                <c:pt idx="4">
                  <c:v>332.02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24096"/>
        <c:axId val="104326272"/>
      </c:lineChart>
      <c:dateAx>
        <c:axId val="104324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326272"/>
        <c:crosses val="autoZero"/>
        <c:auto val="1"/>
        <c:lblOffset val="100"/>
        <c:baseTimeUnit val="years"/>
      </c:dateAx>
      <c:valAx>
        <c:axId val="10432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324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view="pageBreakPreview" zoomScale="85" zoomScaleNormal="100" zoomScaleSheetLayoutView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広島県　廿日市市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117292</v>
      </c>
      <c r="AM8" s="47"/>
      <c r="AN8" s="47"/>
      <c r="AO8" s="47"/>
      <c r="AP8" s="47"/>
      <c r="AQ8" s="47"/>
      <c r="AR8" s="47"/>
      <c r="AS8" s="47"/>
      <c r="AT8" s="43">
        <f>データ!S6</f>
        <v>489.48</v>
      </c>
      <c r="AU8" s="43"/>
      <c r="AV8" s="43"/>
      <c r="AW8" s="43"/>
      <c r="AX8" s="43"/>
      <c r="AY8" s="43"/>
      <c r="AZ8" s="43"/>
      <c r="BA8" s="43"/>
      <c r="BB8" s="43">
        <f>データ!T6</f>
        <v>239.63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2.81</v>
      </c>
      <c r="Q10" s="43"/>
      <c r="R10" s="43"/>
      <c r="S10" s="43"/>
      <c r="T10" s="43"/>
      <c r="U10" s="43"/>
      <c r="V10" s="43"/>
      <c r="W10" s="43">
        <f>データ!P6</f>
        <v>79.430000000000007</v>
      </c>
      <c r="X10" s="43"/>
      <c r="Y10" s="43"/>
      <c r="Z10" s="43"/>
      <c r="AA10" s="43"/>
      <c r="AB10" s="43"/>
      <c r="AC10" s="43"/>
      <c r="AD10" s="47">
        <f>データ!Q6</f>
        <v>2646</v>
      </c>
      <c r="AE10" s="47"/>
      <c r="AF10" s="47"/>
      <c r="AG10" s="47"/>
      <c r="AH10" s="47"/>
      <c r="AI10" s="47"/>
      <c r="AJ10" s="47"/>
      <c r="AK10" s="2"/>
      <c r="AL10" s="47">
        <f>データ!U6</f>
        <v>3288</v>
      </c>
      <c r="AM10" s="47"/>
      <c r="AN10" s="47"/>
      <c r="AO10" s="47"/>
      <c r="AP10" s="47"/>
      <c r="AQ10" s="47"/>
      <c r="AR10" s="47"/>
      <c r="AS10" s="47"/>
      <c r="AT10" s="43">
        <f>データ!V6</f>
        <v>1.86</v>
      </c>
      <c r="AU10" s="43"/>
      <c r="AV10" s="43"/>
      <c r="AW10" s="43"/>
      <c r="AX10" s="43"/>
      <c r="AY10" s="43"/>
      <c r="AZ10" s="43"/>
      <c r="BA10" s="43"/>
      <c r="BB10" s="43">
        <f>データ!W6</f>
        <v>1767.74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342131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広島県　廿日市市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2.81</v>
      </c>
      <c r="P6" s="32">
        <f t="shared" si="3"/>
        <v>79.430000000000007</v>
      </c>
      <c r="Q6" s="32">
        <f t="shared" si="3"/>
        <v>2646</v>
      </c>
      <c r="R6" s="32">
        <f t="shared" si="3"/>
        <v>117292</v>
      </c>
      <c r="S6" s="32">
        <f t="shared" si="3"/>
        <v>489.48</v>
      </c>
      <c r="T6" s="32">
        <f t="shared" si="3"/>
        <v>239.63</v>
      </c>
      <c r="U6" s="32">
        <f t="shared" si="3"/>
        <v>3288</v>
      </c>
      <c r="V6" s="32">
        <f t="shared" si="3"/>
        <v>1.86</v>
      </c>
      <c r="W6" s="32">
        <f t="shared" si="3"/>
        <v>1767.74</v>
      </c>
      <c r="X6" s="33">
        <f>IF(X7="",NA(),X7)</f>
        <v>78.42</v>
      </c>
      <c r="Y6" s="33">
        <f t="shared" ref="Y6:AG6" si="4">IF(Y7="",NA(),Y7)</f>
        <v>83.89</v>
      </c>
      <c r="Z6" s="33">
        <f t="shared" si="4"/>
        <v>83.28</v>
      </c>
      <c r="AA6" s="33">
        <f t="shared" si="4"/>
        <v>82.93</v>
      </c>
      <c r="AB6" s="33">
        <f t="shared" si="4"/>
        <v>82.59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3">
        <f t="shared" ref="BF6:BN6" si="7">IF(BF7="",NA(),BF7)</f>
        <v>1.92</v>
      </c>
      <c r="BG6" s="33">
        <f t="shared" si="7"/>
        <v>4.08</v>
      </c>
      <c r="BH6" s="33">
        <f t="shared" si="7"/>
        <v>36.5</v>
      </c>
      <c r="BI6" s="33">
        <f t="shared" si="7"/>
        <v>509.16</v>
      </c>
      <c r="BJ6" s="33">
        <f t="shared" si="7"/>
        <v>1835.56</v>
      </c>
      <c r="BK6" s="33">
        <f t="shared" si="7"/>
        <v>1716.82</v>
      </c>
      <c r="BL6" s="33">
        <f t="shared" si="7"/>
        <v>1554.05</v>
      </c>
      <c r="BM6" s="33">
        <f t="shared" si="7"/>
        <v>1671.86</v>
      </c>
      <c r="BN6" s="33">
        <f t="shared" si="7"/>
        <v>1673.47</v>
      </c>
      <c r="BO6" s="32" t="str">
        <f>IF(BO7="","",IF(BO7="-","【-】","【"&amp;SUBSTITUTE(TEXT(BO7,"#,##0.00"),"-","△")&amp;"】"))</f>
        <v>【1,457.06】</v>
      </c>
      <c r="BP6" s="33">
        <f>IF(BP7="",NA(),BP7)</f>
        <v>51.05</v>
      </c>
      <c r="BQ6" s="33">
        <f t="shared" ref="BQ6:BY6" si="8">IF(BQ7="",NA(),BQ7)</f>
        <v>49.98</v>
      </c>
      <c r="BR6" s="33">
        <f t="shared" si="8"/>
        <v>57.35</v>
      </c>
      <c r="BS6" s="33">
        <f t="shared" si="8"/>
        <v>49.12</v>
      </c>
      <c r="BT6" s="33">
        <f t="shared" si="8"/>
        <v>45.45</v>
      </c>
      <c r="BU6" s="33">
        <f t="shared" si="8"/>
        <v>52.89</v>
      </c>
      <c r="BV6" s="33">
        <f t="shared" si="8"/>
        <v>51.73</v>
      </c>
      <c r="BW6" s="33">
        <f t="shared" si="8"/>
        <v>53.01</v>
      </c>
      <c r="BX6" s="33">
        <f t="shared" si="8"/>
        <v>50.54</v>
      </c>
      <c r="BY6" s="33">
        <f t="shared" si="8"/>
        <v>49.22</v>
      </c>
      <c r="BZ6" s="32" t="str">
        <f>IF(BZ7="","",IF(BZ7="-","【-】","【"&amp;SUBSTITUTE(TEXT(BZ7,"#,##0.00"),"-","△")&amp;"】"))</f>
        <v>【64.73】</v>
      </c>
      <c r="CA6" s="33">
        <f>IF(CA7="",NA(),CA7)</f>
        <v>293.27</v>
      </c>
      <c r="CB6" s="33">
        <f t="shared" ref="CB6:CJ6" si="9">IF(CB7="",NA(),CB7)</f>
        <v>322.88</v>
      </c>
      <c r="CC6" s="33">
        <f t="shared" si="9"/>
        <v>281.16000000000003</v>
      </c>
      <c r="CD6" s="33">
        <f t="shared" si="9"/>
        <v>332.95</v>
      </c>
      <c r="CE6" s="33">
        <f t="shared" si="9"/>
        <v>357.37</v>
      </c>
      <c r="CF6" s="33">
        <f t="shared" si="9"/>
        <v>300.52</v>
      </c>
      <c r="CG6" s="33">
        <f t="shared" si="9"/>
        <v>310.47000000000003</v>
      </c>
      <c r="CH6" s="33">
        <f t="shared" si="9"/>
        <v>299.39</v>
      </c>
      <c r="CI6" s="33">
        <f t="shared" si="9"/>
        <v>320.36</v>
      </c>
      <c r="CJ6" s="33">
        <f t="shared" si="9"/>
        <v>332.02</v>
      </c>
      <c r="CK6" s="32" t="str">
        <f>IF(CK7="","",IF(CK7="-","【-】","【"&amp;SUBSTITUTE(TEXT(CK7,"#,##0.00"),"-","△")&amp;"】"))</f>
        <v>【250.25】</v>
      </c>
      <c r="CL6" s="33">
        <f>IF(CL7="",NA(),CL7)</f>
        <v>52.33</v>
      </c>
      <c r="CM6" s="33">
        <f t="shared" ref="CM6:CU6" si="10">IF(CM7="",NA(),CM7)</f>
        <v>51.1</v>
      </c>
      <c r="CN6" s="33">
        <f t="shared" si="10"/>
        <v>51.86</v>
      </c>
      <c r="CO6" s="33">
        <f t="shared" si="10"/>
        <v>51.57</v>
      </c>
      <c r="CP6" s="33">
        <f t="shared" si="10"/>
        <v>50.7</v>
      </c>
      <c r="CQ6" s="33">
        <f t="shared" si="10"/>
        <v>36.799999999999997</v>
      </c>
      <c r="CR6" s="33">
        <f t="shared" si="10"/>
        <v>36.67</v>
      </c>
      <c r="CS6" s="33">
        <f t="shared" si="10"/>
        <v>36.200000000000003</v>
      </c>
      <c r="CT6" s="33">
        <f t="shared" si="10"/>
        <v>34.74</v>
      </c>
      <c r="CU6" s="33">
        <f t="shared" si="10"/>
        <v>36.65</v>
      </c>
      <c r="CV6" s="32" t="str">
        <f>IF(CV7="","",IF(CV7="-","【-】","【"&amp;SUBSTITUTE(TEXT(CV7,"#,##0.00"),"-","△")&amp;"】"))</f>
        <v>【40.31】</v>
      </c>
      <c r="CW6" s="33">
        <f>IF(CW7="",NA(),CW7)</f>
        <v>79.260000000000005</v>
      </c>
      <c r="CX6" s="33">
        <f t="shared" ref="CX6:DF6" si="11">IF(CX7="",NA(),CX7)</f>
        <v>80.209999999999994</v>
      </c>
      <c r="CY6" s="33">
        <f t="shared" si="11"/>
        <v>81.11</v>
      </c>
      <c r="CZ6" s="33">
        <f t="shared" si="11"/>
        <v>81.150000000000006</v>
      </c>
      <c r="DA6" s="33">
        <f t="shared" si="11"/>
        <v>81.3</v>
      </c>
      <c r="DB6" s="33">
        <f t="shared" si="11"/>
        <v>71.62</v>
      </c>
      <c r="DC6" s="33">
        <f t="shared" si="11"/>
        <v>71.239999999999995</v>
      </c>
      <c r="DD6" s="33">
        <f t="shared" si="11"/>
        <v>71.069999999999993</v>
      </c>
      <c r="DE6" s="33">
        <f t="shared" si="11"/>
        <v>70.14</v>
      </c>
      <c r="DF6" s="33">
        <f t="shared" si="11"/>
        <v>68.83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7.0000000000000007E-2</v>
      </c>
      <c r="EL6" s="33">
        <f t="shared" si="14"/>
        <v>0.08</v>
      </c>
      <c r="EM6" s="33">
        <f t="shared" si="14"/>
        <v>0.26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342131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2.81</v>
      </c>
      <c r="P7" s="36">
        <v>79.430000000000007</v>
      </c>
      <c r="Q7" s="36">
        <v>2646</v>
      </c>
      <c r="R7" s="36">
        <v>117292</v>
      </c>
      <c r="S7" s="36">
        <v>489.48</v>
      </c>
      <c r="T7" s="36">
        <v>239.63</v>
      </c>
      <c r="U7" s="36">
        <v>3288</v>
      </c>
      <c r="V7" s="36">
        <v>1.86</v>
      </c>
      <c r="W7" s="36">
        <v>1767.74</v>
      </c>
      <c r="X7" s="36">
        <v>78.42</v>
      </c>
      <c r="Y7" s="36">
        <v>83.89</v>
      </c>
      <c r="Z7" s="36">
        <v>83.28</v>
      </c>
      <c r="AA7" s="36">
        <v>82.93</v>
      </c>
      <c r="AB7" s="36">
        <v>82.59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1.92</v>
      </c>
      <c r="BG7" s="36">
        <v>4.08</v>
      </c>
      <c r="BH7" s="36">
        <v>36.5</v>
      </c>
      <c r="BI7" s="36">
        <v>509.16</v>
      </c>
      <c r="BJ7" s="36">
        <v>1835.56</v>
      </c>
      <c r="BK7" s="36">
        <v>1716.82</v>
      </c>
      <c r="BL7" s="36">
        <v>1554.05</v>
      </c>
      <c r="BM7" s="36">
        <v>1671.86</v>
      </c>
      <c r="BN7" s="36">
        <v>1673.47</v>
      </c>
      <c r="BO7" s="36">
        <v>1457.06</v>
      </c>
      <c r="BP7" s="36">
        <v>51.05</v>
      </c>
      <c r="BQ7" s="36">
        <v>49.98</v>
      </c>
      <c r="BR7" s="36">
        <v>57.35</v>
      </c>
      <c r="BS7" s="36">
        <v>49.12</v>
      </c>
      <c r="BT7" s="36">
        <v>45.45</v>
      </c>
      <c r="BU7" s="36">
        <v>52.89</v>
      </c>
      <c r="BV7" s="36">
        <v>51.73</v>
      </c>
      <c r="BW7" s="36">
        <v>53.01</v>
      </c>
      <c r="BX7" s="36">
        <v>50.54</v>
      </c>
      <c r="BY7" s="36">
        <v>49.22</v>
      </c>
      <c r="BZ7" s="36">
        <v>64.73</v>
      </c>
      <c r="CA7" s="36">
        <v>293.27</v>
      </c>
      <c r="CB7" s="36">
        <v>322.88</v>
      </c>
      <c r="CC7" s="36">
        <v>281.16000000000003</v>
      </c>
      <c r="CD7" s="36">
        <v>332.95</v>
      </c>
      <c r="CE7" s="36">
        <v>357.37</v>
      </c>
      <c r="CF7" s="36">
        <v>300.52</v>
      </c>
      <c r="CG7" s="36">
        <v>310.47000000000003</v>
      </c>
      <c r="CH7" s="36">
        <v>299.39</v>
      </c>
      <c r="CI7" s="36">
        <v>320.36</v>
      </c>
      <c r="CJ7" s="36">
        <v>332.02</v>
      </c>
      <c r="CK7" s="36">
        <v>250.25</v>
      </c>
      <c r="CL7" s="36">
        <v>52.33</v>
      </c>
      <c r="CM7" s="36">
        <v>51.1</v>
      </c>
      <c r="CN7" s="36">
        <v>51.86</v>
      </c>
      <c r="CO7" s="36">
        <v>51.57</v>
      </c>
      <c r="CP7" s="36">
        <v>50.7</v>
      </c>
      <c r="CQ7" s="36">
        <v>36.799999999999997</v>
      </c>
      <c r="CR7" s="36">
        <v>36.67</v>
      </c>
      <c r="CS7" s="36">
        <v>36.200000000000003</v>
      </c>
      <c r="CT7" s="36">
        <v>34.74</v>
      </c>
      <c r="CU7" s="36">
        <v>36.65</v>
      </c>
      <c r="CV7" s="36">
        <v>40.31</v>
      </c>
      <c r="CW7" s="36">
        <v>79.260000000000005</v>
      </c>
      <c r="CX7" s="36">
        <v>80.209999999999994</v>
      </c>
      <c r="CY7" s="36">
        <v>81.11</v>
      </c>
      <c r="CZ7" s="36">
        <v>81.150000000000006</v>
      </c>
      <c r="DA7" s="36">
        <v>81.3</v>
      </c>
      <c r="DB7" s="36">
        <v>71.62</v>
      </c>
      <c r="DC7" s="36">
        <v>71.239999999999995</v>
      </c>
      <c r="DD7" s="36">
        <v>71.069999999999993</v>
      </c>
      <c r="DE7" s="36">
        <v>70.14</v>
      </c>
      <c r="DF7" s="36">
        <v>68.83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7.0000000000000007E-2</v>
      </c>
      <c r="EL7" s="36">
        <v>0.08</v>
      </c>
      <c r="EM7" s="36">
        <v>0.26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2017-02-13T09:20:53Z</cp:lastPrinted>
  <dcterms:created xsi:type="dcterms:W3CDTF">2017-02-08T03:04:00Z</dcterms:created>
  <dcterms:modified xsi:type="dcterms:W3CDTF">2017-02-22T02:29:51Z</dcterms:modified>
  <cp:category/>
</cp:coreProperties>
</file>