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<sst xmlns="http://schemas.openxmlformats.org/spreadsheetml/2006/main" count="232" uniqueCount="111">
  <si>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</si>
  <si>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</si>
  <si>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</si>
  <si>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</si>
  <si>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</si>
  <si>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</si>
  <si>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</si>
  <si>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</si>
  <si>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</si>
  <si>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</si>
  <si>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</si>
  <si>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</si>
  <si>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</si>
  <si>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</si>
  <si>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</si>
  <si>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</si>
  <si>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</si>
  <si>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</si>
  <si>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</si>
  <si>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</si>
  <si>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</si>
  <si>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</si>
  <si>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</si>
  <si>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</si>
  <si>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</si>
  <si>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</si>
  <si>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</si>
  <si>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</si>
  <si>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</si>
  <si>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</si>
  <si>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</si>
  <si>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</si>
  <si>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</si>
  <si>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</si>
  <si>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</si>
  <si>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</si>
  <si>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</si>
  <si>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</si>
  <si>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</si>
  <si>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</si>
  <si>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</si>
  <si>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</si>
  <si>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</si>
  <si>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</si>
  <si>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</si>
  <si>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</si>
  <si>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</si>
  <si>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</si>
  <si>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</si>
  <si>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</si>
  <si>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</si>
  <si>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</si>
  <si>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</si>
  <si>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</si>
  <si>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</si>
  <si>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</si>
  <si>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</si>
  <si>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</si>
  <si>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</si>
  <si>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</si>
  <si>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</si>
  <si>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</si>
  <si>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</si>
  <si>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</si>
  <si>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</si>
  <si>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</si>
  <si>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</si>
  <si>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</si>
  <si>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</si>
  <si>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</si>
  <si>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</si>
  <si>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</si>
  <si>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</si>
  <si>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</si>
  <si>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</si>
  <si>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</si>
  <si>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</si>
  <si>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</si>
  <si>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</si>
  <si>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</si>
  <si>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</si>
  <si>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</si>
  <si>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</si>
  <si>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</si>
  <si>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</si>
  <si>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</si>
  <si>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</si>
  <si>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</si>
  <si>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</si>
  <si>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</si>
  <si>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</si>
  <si>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</si>
  <si>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</si>
  <si>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</si>
  <si>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</si>
  <si>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</si>
  <si>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</si>
  <si>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</si>
  <si>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</si>
  <si>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</si>
  <si>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</si>
  <si>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</si>
  <si>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</si>
  <si>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</si>
  <si>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</si>
  <si>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</si>
  <si>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</si>
  <si>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</si>
  <si>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健全経営といえる。
●企業債残高対事業規模比率
　企業債残高はない。
●経費回収率
　平均値よりも高く、経費回収率が改善されつつあるが、100％を下回っているため、今後も適正な使用料収入の確保が必要である。
●汚水処理原価
　今後も維持管理費の削減や利用率の向上に取り組む。
●施設利用率
　個々の事情による使用中止など、人口減少によって利用率が下がっている。今後もできる限り利用率の向上に取り組む。
●水洗化率
　100％であり、本事業の目標は達成しているといえる。</t>
    <rPh sb="1" eb="3">
      <t>シュウエキ</t>
    </rPh>
    <rPh sb="3" eb="4">
      <t>テキ</t>
    </rPh>
    <rPh sb="4" eb="6">
      <t>シュウシ</t>
    </rPh>
    <rPh sb="6" eb="8">
      <t>ヒリツ</t>
    </rPh>
    <rPh sb="10" eb="12">
      <t>ケンゼン</t>
    </rPh>
    <rPh sb="12" eb="14">
      <t>ケイエイ</t>
    </rPh>
    <rPh sb="22" eb="24">
      <t>キギョウ</t>
    </rPh>
    <rPh sb="24" eb="25">
      <t>サイ</t>
    </rPh>
    <rPh sb="25" eb="27">
      <t>ザンダカ</t>
    </rPh>
    <rPh sb="27" eb="28">
      <t>タイ</t>
    </rPh>
    <rPh sb="28" eb="30">
      <t>ジギョウ</t>
    </rPh>
    <rPh sb="30" eb="32">
      <t>キボ</t>
    </rPh>
    <rPh sb="32" eb="34">
      <t>ヒリツ</t>
    </rPh>
    <rPh sb="36" eb="38">
      <t>キギョウ</t>
    </rPh>
    <rPh sb="38" eb="39">
      <t>サイ</t>
    </rPh>
    <rPh sb="39" eb="41">
      <t>ザンダカ</t>
    </rPh>
    <rPh sb="48" eb="50">
      <t>ケイヒ</t>
    </rPh>
    <rPh sb="50" eb="52">
      <t>カイシュウ</t>
    </rPh>
    <rPh sb="52" eb="53">
      <t>リツ</t>
    </rPh>
    <rPh sb="55" eb="58">
      <t>ヘイキンチ</t>
    </rPh>
    <rPh sb="61" eb="62">
      <t>タカ</t>
    </rPh>
    <rPh sb="64" eb="66">
      <t>ケイヒ</t>
    </rPh>
    <rPh sb="66" eb="68">
      <t>カイシュウ</t>
    </rPh>
    <rPh sb="68" eb="69">
      <t>リツ</t>
    </rPh>
    <rPh sb="70" eb="72">
      <t>カイゼン</t>
    </rPh>
    <rPh sb="85" eb="87">
      <t>シタマワ</t>
    </rPh>
    <rPh sb="94" eb="96">
      <t>コンゴ</t>
    </rPh>
    <rPh sb="97" eb="99">
      <t>テキセイ</t>
    </rPh>
    <rPh sb="100" eb="102">
      <t>シヨウ</t>
    </rPh>
    <rPh sb="102" eb="103">
      <t>リョウ</t>
    </rPh>
    <rPh sb="103" eb="105">
      <t>シュウニュウ</t>
    </rPh>
    <rPh sb="106" eb="108">
      <t>カクホ</t>
    </rPh>
    <rPh sb="109" eb="111">
      <t>ヒツヨウ</t>
    </rPh>
    <rPh sb="118" eb="120">
      <t>オスイ</t>
    </rPh>
    <rPh sb="120" eb="122">
      <t>ショリ</t>
    </rPh>
    <rPh sb="122" eb="124">
      <t>ゲンカ</t>
    </rPh>
    <rPh sb="126" eb="128">
      <t>コンゴ</t>
    </rPh>
    <rPh sb="129" eb="131">
      <t>イジ</t>
    </rPh>
    <rPh sb="131" eb="134">
      <t>カンリヒ</t>
    </rPh>
    <rPh sb="135" eb="137">
      <t>サクゲン</t>
    </rPh>
    <rPh sb="138" eb="141">
      <t>リヨウリツ</t>
    </rPh>
    <rPh sb="142" eb="144">
      <t>コウジョウ</t>
    </rPh>
    <rPh sb="145" eb="146">
      <t>ト</t>
    </rPh>
    <rPh sb="147" eb="148">
      <t>ク</t>
    </rPh>
    <rPh sb="153" eb="155">
      <t>シセツ</t>
    </rPh>
    <rPh sb="155" eb="158">
      <t>リヨウリツ</t>
    </rPh>
    <rPh sb="160" eb="162">
      <t>ココ</t>
    </rPh>
    <rPh sb="163" eb="165">
      <t>ジジョウ</t>
    </rPh>
    <rPh sb="168" eb="170">
      <t>シヨウ</t>
    </rPh>
    <rPh sb="170" eb="172">
      <t>チュウシ</t>
    </rPh>
    <rPh sb="175" eb="177">
      <t>ジンコウ</t>
    </rPh>
    <rPh sb="177" eb="179">
      <t>ゲンショウ</t>
    </rPh>
    <rPh sb="183" eb="186">
      <t>リヨウリツ</t>
    </rPh>
    <rPh sb="187" eb="188">
      <t>サ</t>
    </rPh>
    <rPh sb="194" eb="196">
      <t>コンゴ</t>
    </rPh>
    <rPh sb="200" eb="201">
      <t>カギ</t>
    </rPh>
    <rPh sb="202" eb="205">
      <t>リヨウリツ</t>
    </rPh>
    <rPh sb="206" eb="208">
      <t>コウジョウ</t>
    </rPh>
    <rPh sb="209" eb="210">
      <t>ト</t>
    </rPh>
    <rPh sb="211" eb="212">
      <t>ク</t>
    </rPh>
    <rPh sb="217" eb="220">
      <t>スイセンカ</t>
    </rPh>
    <rPh sb="220" eb="221">
      <t>リツ</t>
    </rPh>
    <rPh sb="231" eb="232">
      <t>ホン</t>
    </rPh>
    <rPh sb="232" eb="234">
      <t>ジギョウ</t>
    </rPh>
    <rPh sb="235" eb="237">
      <t>モクヒョウ</t>
    </rPh>
    <rPh sb="238" eb="240">
      <t>タッセイ</t>
    </rPh>
    <phoneticPr fontId="4"/>
  </si>
  <si>
    <t>　特定地域生活排水処理事業は、平成13年の整備から満13年が経過するが、今後10年程度は浄化槽本体や配管の耐用年数が超える見込みはないと思われる。しかし、ブロアなどの消耗機器の交換（修理）は定期的に行う必要がある。</t>
    <rPh sb="1" eb="3">
      <t>トクテイ</t>
    </rPh>
    <rPh sb="3" eb="5">
      <t>チイキ</t>
    </rPh>
    <rPh sb="5" eb="7">
      <t>セイカツ</t>
    </rPh>
    <rPh sb="7" eb="9">
      <t>ハイスイ</t>
    </rPh>
    <rPh sb="9" eb="11">
      <t>ショリ</t>
    </rPh>
    <rPh sb="11" eb="13">
      <t>ジギョウ</t>
    </rPh>
    <rPh sb="15" eb="17">
      <t>ヘイセイ</t>
    </rPh>
    <rPh sb="19" eb="20">
      <t>ネン</t>
    </rPh>
    <rPh sb="21" eb="23">
      <t>セイビ</t>
    </rPh>
    <rPh sb="25" eb="26">
      <t>マン</t>
    </rPh>
    <rPh sb="28" eb="29">
      <t>ネン</t>
    </rPh>
    <rPh sb="30" eb="32">
      <t>ケイカ</t>
    </rPh>
    <rPh sb="36" eb="38">
      <t>コンゴ</t>
    </rPh>
    <rPh sb="40" eb="41">
      <t>ネン</t>
    </rPh>
    <rPh sb="41" eb="43">
      <t>テイド</t>
    </rPh>
    <rPh sb="44" eb="47">
      <t>ジョウカソウ</t>
    </rPh>
    <rPh sb="47" eb="49">
      <t>ホンタイ</t>
    </rPh>
    <rPh sb="50" eb="52">
      <t>ハイカン</t>
    </rPh>
    <rPh sb="53" eb="55">
      <t>タイヨウ</t>
    </rPh>
    <rPh sb="55" eb="57">
      <t>ネンスウ</t>
    </rPh>
    <rPh sb="58" eb="59">
      <t>コ</t>
    </rPh>
    <rPh sb="61" eb="63">
      <t>ミコ</t>
    </rPh>
    <rPh sb="68" eb="69">
      <t>オモ</t>
    </rPh>
    <rPh sb="83" eb="85">
      <t>ショウモウ</t>
    </rPh>
    <rPh sb="85" eb="87">
      <t>キキ</t>
    </rPh>
    <rPh sb="88" eb="90">
      <t>コウカン</t>
    </rPh>
    <rPh sb="91" eb="93">
      <t>シュウリ</t>
    </rPh>
    <rPh sb="95" eb="98">
      <t>テイキテキ</t>
    </rPh>
    <rPh sb="99" eb="100">
      <t>オコナ</t>
    </rPh>
    <rPh sb="101" eb="103">
      <t>ヒツヨウ</t>
    </rPh>
    <phoneticPr fontId="4"/>
  </si>
  <si>
    <t>　平成24年に使用料を増額し、経営改善に取り組んでいるが、今後の人口減少による利用率低下が懸念される。
　今後の経営状況をふまえ、長期的な計画を立てて、必要に応じ使用料を見直すことで、計画的かつ合理的な経営に努めていきたい。</t>
    <rPh sb="1" eb="3">
      <t>ヘイセイ</t>
    </rPh>
    <rPh sb="7" eb="9">
      <t>シヨウ</t>
    </rPh>
    <rPh sb="9" eb="10">
      <t>リョウ</t>
    </rPh>
    <rPh sb="53" eb="55">
      <t>コンゴ</t>
    </rPh>
    <rPh sb="56" eb="58">
      <t>ケイエイ</t>
    </rPh>
    <rPh sb="58" eb="60">
      <t>ジョウキョウ</t>
    </rPh>
    <rPh sb="65" eb="68">
      <t>チョウキテキ</t>
    </rPh>
    <rPh sb="69" eb="71">
      <t>ケイカク</t>
    </rPh>
    <rPh sb="72" eb="73">
      <t>タ</t>
    </rPh>
    <rPh sb="76" eb="78">
      <t>ヒツヨウ</t>
    </rPh>
    <rPh sb="79" eb="80">
      <t>オウ</t>
    </rPh>
    <rPh sb="81" eb="83">
      <t>シヨウ</t>
    </rPh>
    <rPh sb="83" eb="84">
      <t>リョウ</t>
    </rPh>
    <rPh sb="85" eb="87">
      <t>ミナオ</t>
    </rPh>
    <rPh sb="92" eb="94">
      <t>ケイカク</t>
    </rPh>
    <rPh sb="94" eb="95">
      <t>テキ</t>
    </rPh>
    <rPh sb="97" eb="100">
      <t>ゴウリテキ</t>
    </rPh>
    <rPh sb="101" eb="103">
      <t>ケイエイ</t>
    </rPh>
    <rPh sb="104" eb="10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</si>
</sst>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10816"/>
        <c:axId val="992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010816"/>
        <c:axId val="99230080"/>
      </c:lineChart>
      <c:dateAx>
        <c:axId val="99010816"/>
        <c:scaling>
          <c:orientation val="minMax"/>
        </c:scaling>
        <c:delete val="1"/>
        <c:axPos val="b"/>
        <c:numFmt formatCode="ge" sourceLinked="1"/>
        <c:majorTickMark val="none"/>
        <c:minorTickMark val="none"/>
        <c:tickLblPos val="none"/>
        <c:crossAx val="99230080"/>
        <c:crosses val="autoZero"/>
        <c:auto val="1"/>
        <c:lblOffset val="100"/>
        <c:baseTimeUnit val="years"/>
      </c:dateAx>
      <c:valAx>
        <c:axId val="992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89.16</c:v>
                </c:pt>
                <c:pt idx="2">
                  <c:v>90.36</c:v>
                </c:pt>
                <c:pt idx="3">
                  <c:v>87.95</c:v>
                </c:pt>
                <c:pt idx="4">
                  <c:v>86.75</c:v>
                </c:pt>
              </c:numCache>
            </c:numRef>
          </c:val>
        </c:ser>
        <c:dLbls>
          <c:showLegendKey val="0"/>
          <c:showVal val="0"/>
          <c:showCatName val="0"/>
          <c:showSerName val="0"/>
          <c:showPercent val="0"/>
          <c:showBubbleSize val="0"/>
        </c:dLbls>
        <c:gapWidth val="150"/>
        <c:axId val="101321344"/>
        <c:axId val="1013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53.84</c:v>
                </c:pt>
                <c:pt idx="4">
                  <c:v>60.25</c:v>
                </c:pt>
              </c:numCache>
            </c:numRef>
          </c:val>
          <c:smooth val="0"/>
        </c:ser>
        <c:dLbls>
          <c:showLegendKey val="0"/>
          <c:showVal val="0"/>
          <c:showCatName val="0"/>
          <c:showSerName val="0"/>
          <c:showPercent val="0"/>
          <c:showBubbleSize val="0"/>
        </c:dLbls>
        <c:marker val="1"/>
        <c:smooth val="0"/>
        <c:axId val="101321344"/>
        <c:axId val="101348096"/>
      </c:lineChart>
      <c:dateAx>
        <c:axId val="101321344"/>
        <c:scaling>
          <c:orientation val="minMax"/>
        </c:scaling>
        <c:delete val="1"/>
        <c:axPos val="b"/>
        <c:numFmt formatCode="ge" sourceLinked="1"/>
        <c:majorTickMark val="none"/>
        <c:minorTickMark val="none"/>
        <c:tickLblPos val="none"/>
        <c:crossAx val="101348096"/>
        <c:crosses val="autoZero"/>
        <c:auto val="1"/>
        <c:lblOffset val="100"/>
        <c:baseTimeUnit val="years"/>
      </c:dateAx>
      <c:valAx>
        <c:axId val="1013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98.68</c:v>
                </c:pt>
                <c:pt idx="1">
                  <c:v>100</c:v>
                </c:pt>
                <c:pt idx="2">
                  <c:v>100</c:v>
                </c:pt>
                <c:pt idx="3">
                  <c:v>100</c:v>
                </c:pt>
                <c:pt idx="4">
                  <c:v>100</c:v>
                </c:pt>
              </c:numCache>
            </c:numRef>
          </c:val>
        </c:ser>
        <c:dLbls>
          <c:showLegendKey val="0"/>
          <c:showVal val="0"/>
          <c:showCatName val="0"/>
          <c:showSerName val="0"/>
          <c:showPercent val="0"/>
          <c:showBubbleSize val="0"/>
        </c:dLbls>
        <c:gapWidth val="150"/>
        <c:axId val="101382400"/>
        <c:axId val="1013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95.04</c:v>
                </c:pt>
                <c:pt idx="4">
                  <c:v>95.26</c:v>
                </c:pt>
              </c:numCache>
            </c:numRef>
          </c:val>
          <c:smooth val="0"/>
        </c:ser>
        <c:dLbls>
          <c:showLegendKey val="0"/>
          <c:showVal val="0"/>
          <c:showCatName val="0"/>
          <c:showSerName val="0"/>
          <c:showPercent val="0"/>
          <c:showBubbleSize val="0"/>
        </c:dLbls>
        <c:marker val="1"/>
        <c:smooth val="0"/>
        <c:axId val="101382400"/>
        <c:axId val="101388672"/>
      </c:lineChart>
      <c:dateAx>
        <c:axId val="101382400"/>
        <c:scaling>
          <c:orientation val="minMax"/>
        </c:scaling>
        <c:delete val="1"/>
        <c:axPos val="b"/>
        <c:numFmt formatCode="ge" sourceLinked="1"/>
        <c:majorTickMark val="none"/>
        <c:minorTickMark val="none"/>
        <c:tickLblPos val="none"/>
        <c:crossAx val="101388672"/>
        <c:crosses val="autoZero"/>
        <c:auto val="1"/>
        <c:lblOffset val="100"/>
        <c:baseTimeUnit val="years"/>
      </c:dateAx>
      <c:valAx>
        <c:axId val="1013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9256192"/>
        <c:axId val="992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56192"/>
        <c:axId val="99270656"/>
      </c:lineChart>
      <c:dateAx>
        <c:axId val="99256192"/>
        <c:scaling>
          <c:orientation val="minMax"/>
        </c:scaling>
        <c:delete val="1"/>
        <c:axPos val="b"/>
        <c:numFmt formatCode="ge" sourceLinked="1"/>
        <c:majorTickMark val="none"/>
        <c:minorTickMark val="none"/>
        <c:tickLblPos val="none"/>
        <c:crossAx val="99270656"/>
        <c:crosses val="autoZero"/>
        <c:auto val="1"/>
        <c:lblOffset val="100"/>
        <c:baseTimeUnit val="years"/>
      </c:dateAx>
      <c:valAx>
        <c:axId val="992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39264"/>
        <c:axId val="1009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39264"/>
        <c:axId val="100941184"/>
      </c:lineChart>
      <c:dateAx>
        <c:axId val="100939264"/>
        <c:scaling>
          <c:orientation val="minMax"/>
        </c:scaling>
        <c:delete val="1"/>
        <c:axPos val="b"/>
        <c:numFmt formatCode="ge" sourceLinked="1"/>
        <c:majorTickMark val="none"/>
        <c:minorTickMark val="none"/>
        <c:tickLblPos val="none"/>
        <c:crossAx val="100941184"/>
        <c:crosses val="autoZero"/>
        <c:auto val="1"/>
        <c:lblOffset val="100"/>
        <c:baseTimeUnit val="years"/>
      </c:dateAx>
      <c:valAx>
        <c:axId val="1009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79840"/>
        <c:axId val="1009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79840"/>
        <c:axId val="100981760"/>
      </c:lineChart>
      <c:dateAx>
        <c:axId val="100979840"/>
        <c:scaling>
          <c:orientation val="minMax"/>
        </c:scaling>
        <c:delete val="1"/>
        <c:axPos val="b"/>
        <c:numFmt formatCode="ge" sourceLinked="1"/>
        <c:majorTickMark val="none"/>
        <c:minorTickMark val="none"/>
        <c:tickLblPos val="none"/>
        <c:crossAx val="100981760"/>
        <c:crosses val="autoZero"/>
        <c:auto val="1"/>
        <c:lblOffset val="100"/>
        <c:baseTimeUnit val="years"/>
      </c:dateAx>
      <c:valAx>
        <c:axId val="1009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22720"/>
        <c:axId val="1010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22720"/>
        <c:axId val="101028992"/>
      </c:lineChart>
      <c:dateAx>
        <c:axId val="101022720"/>
        <c:scaling>
          <c:orientation val="minMax"/>
        </c:scaling>
        <c:delete val="1"/>
        <c:axPos val="b"/>
        <c:numFmt formatCode="ge" sourceLinked="1"/>
        <c:majorTickMark val="none"/>
        <c:minorTickMark val="none"/>
        <c:tickLblPos val="none"/>
        <c:crossAx val="101028992"/>
        <c:crosses val="autoZero"/>
        <c:auto val="1"/>
        <c:lblOffset val="100"/>
        <c:baseTimeUnit val="years"/>
      </c:dateAx>
      <c:valAx>
        <c:axId val="1010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63296"/>
        <c:axId val="1010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63296"/>
        <c:axId val="101077760"/>
      </c:lineChart>
      <c:dateAx>
        <c:axId val="101063296"/>
        <c:scaling>
          <c:orientation val="minMax"/>
        </c:scaling>
        <c:delete val="1"/>
        <c:axPos val="b"/>
        <c:numFmt formatCode="ge" sourceLinked="1"/>
        <c:majorTickMark val="none"/>
        <c:minorTickMark val="none"/>
        <c:tickLblPos val="none"/>
        <c:crossAx val="101077760"/>
        <c:crosses val="autoZero"/>
        <c:auto val="1"/>
        <c:lblOffset val="100"/>
        <c:baseTimeUnit val="years"/>
      </c:dateAx>
      <c:valAx>
        <c:axId val="1010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95680"/>
        <c:axId val="1011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261.08</c:v>
                </c:pt>
                <c:pt idx="4">
                  <c:v>241.49</c:v>
                </c:pt>
              </c:numCache>
            </c:numRef>
          </c:val>
          <c:smooth val="0"/>
        </c:ser>
        <c:dLbls>
          <c:showLegendKey val="0"/>
          <c:showVal val="0"/>
          <c:showCatName val="0"/>
          <c:showSerName val="0"/>
          <c:showPercent val="0"/>
          <c:showBubbleSize val="0"/>
        </c:dLbls>
        <c:marker val="1"/>
        <c:smooth val="0"/>
        <c:axId val="101095680"/>
        <c:axId val="101110144"/>
      </c:lineChart>
      <c:dateAx>
        <c:axId val="101095680"/>
        <c:scaling>
          <c:orientation val="minMax"/>
        </c:scaling>
        <c:delete val="1"/>
        <c:axPos val="b"/>
        <c:numFmt formatCode="ge" sourceLinked="1"/>
        <c:majorTickMark val="none"/>
        <c:minorTickMark val="none"/>
        <c:tickLblPos val="none"/>
        <c:crossAx val="101110144"/>
        <c:crosses val="autoZero"/>
        <c:auto val="1"/>
        <c:lblOffset val="100"/>
        <c:baseTimeUnit val="years"/>
      </c:dateAx>
      <c:valAx>
        <c:axId val="1011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83.68</c:v>
                </c:pt>
                <c:pt idx="1">
                  <c:v>90.61</c:v>
                </c:pt>
                <c:pt idx="2">
                  <c:v>92.66</c:v>
                </c:pt>
                <c:pt idx="3">
                  <c:v>93.82</c:v>
                </c:pt>
                <c:pt idx="4">
                  <c:v>92.97</c:v>
                </c:pt>
              </c:numCache>
            </c:numRef>
          </c:val>
        </c:ser>
        <c:dLbls>
          <c:showLegendKey val="0"/>
          <c:showVal val="0"/>
          <c:showCatName val="0"/>
          <c:showSerName val="0"/>
          <c:showPercent val="0"/>
          <c:showBubbleSize val="0"/>
        </c:dLbls>
        <c:gapWidth val="150"/>
        <c:axId val="101146624"/>
        <c:axId val="101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68.61</c:v>
                </c:pt>
                <c:pt idx="4">
                  <c:v>65.7</c:v>
                </c:pt>
              </c:numCache>
            </c:numRef>
          </c:val>
          <c:smooth val="0"/>
        </c:ser>
        <c:dLbls>
          <c:showLegendKey val="0"/>
          <c:showVal val="0"/>
          <c:showCatName val="0"/>
          <c:showSerName val="0"/>
          <c:showPercent val="0"/>
          <c:showBubbleSize val="0"/>
        </c:dLbls>
        <c:marker val="1"/>
        <c:smooth val="0"/>
        <c:axId val="101146624"/>
        <c:axId val="101148544"/>
      </c:lineChart>
      <c:dateAx>
        <c:axId val="101146624"/>
        <c:scaling>
          <c:orientation val="minMax"/>
        </c:scaling>
        <c:delete val="1"/>
        <c:axPos val="b"/>
        <c:numFmt formatCode="ge" sourceLinked="1"/>
        <c:majorTickMark val="none"/>
        <c:minorTickMark val="none"/>
        <c:tickLblPos val="none"/>
        <c:crossAx val="101148544"/>
        <c:crosses val="autoZero"/>
        <c:auto val="1"/>
        <c:lblOffset val="100"/>
        <c:baseTimeUnit val="years"/>
      </c:dateAx>
      <c:valAx>
        <c:axId val="101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310.83</c:v>
                </c:pt>
                <c:pt idx="1">
                  <c:v>360.27</c:v>
                </c:pt>
                <c:pt idx="2">
                  <c:v>348.35</c:v>
                </c:pt>
                <c:pt idx="3">
                  <c:v>354.74</c:v>
                </c:pt>
                <c:pt idx="4">
                  <c:v>357.95</c:v>
                </c:pt>
              </c:numCache>
            </c:numRef>
          </c:val>
        </c:ser>
        <c:dLbls>
          <c:showLegendKey val="0"/>
          <c:showVal val="0"/>
          <c:showCatName val="0"/>
          <c:showSerName val="0"/>
          <c:showPercent val="0"/>
          <c:showBubbleSize val="0"/>
        </c:dLbls>
        <c:gapWidth val="150"/>
        <c:axId val="101174272"/>
        <c:axId val="1011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241.18</c:v>
                </c:pt>
                <c:pt idx="4">
                  <c:v>247.94</c:v>
                </c:pt>
              </c:numCache>
            </c:numRef>
          </c:val>
          <c:smooth val="0"/>
        </c:ser>
        <c:dLbls>
          <c:showLegendKey val="0"/>
          <c:showVal val="0"/>
          <c:showCatName val="0"/>
          <c:showSerName val="0"/>
          <c:showPercent val="0"/>
          <c:showBubbleSize val="0"/>
        </c:dLbls>
        <c:marker val="1"/>
        <c:smooth val="0"/>
        <c:axId val="101174272"/>
        <c:axId val="101176448"/>
      </c:lineChart>
      <c:dateAx>
        <c:axId val="101174272"/>
        <c:scaling>
          <c:orientation val="minMax"/>
        </c:scaling>
        <c:delete val="1"/>
        <c:axPos val="b"/>
        <c:numFmt formatCode="ge" sourceLinked="1"/>
        <c:majorTickMark val="none"/>
        <c:minorTickMark val="none"/>
        <c:tickLblPos val="none"/>
        <c:crossAx val="101176448"/>
        <c:crosses val="autoZero"/>
        <c:auto val="1"/>
        <c:lblOffset val="100"/>
        <c:baseTimeUnit val="years"/>
      </c:dateAx>
      <c:valAx>
        <c:axId val="1011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東広島市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185374</v>
      </c>
      <c r="AM8" s="64"/>
      <c r="AN8" s="64"/>
      <c r="AO8" s="64"/>
      <c r="AP8" s="64"/>
      <c r="AQ8" s="64"/>
      <c r="AR8" s="64"/>
      <c r="AS8" s="64"/>
      <c r="AT8" s="63">
        <f>データ!S6</f>
        <v>635.16</v>
      </c>
      <c r="AU8" s="63"/>
      <c r="AV8" s="63"/>
      <c r="AW8" s="63"/>
      <c r="AX8" s="63"/>
      <c r="AY8" s="63"/>
      <c r="AZ8" s="63"/>
      <c r="BA8" s="63"/>
      <c r="BB8" s="63">
        <f>データ!T6</f>
        <v>291.85000000000002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v>
      </c>
      <c r="Q10" s="63"/>
      <c r="R10" s="63"/>
      <c r="S10" s="63"/>
      <c r="T10" s="63"/>
      <c r="U10" s="63"/>
      <c r="V10" s="63"/>
      <c r="W10" s="63">
        <f>データ!P6</f>
        <v>100</v>
      </c>
      <c r="X10" s="63"/>
      <c r="Y10" s="63"/>
      <c r="Z10" s="63"/>
      <c r="AA10" s="63"/>
      <c r="AB10" s="63"/>
      <c r="AC10" s="63"/>
      <c r="AD10" s="64">
        <f>データ!Q6</f>
        <v>4910</v>
      </c>
      <c r="AE10" s="64"/>
      <c r="AF10" s="64"/>
      <c r="AG10" s="64"/>
      <c r="AH10" s="64"/>
      <c r="AI10" s="64"/>
      <c r="AJ10" s="64"/>
      <c r="AK10" s="2"/>
      <c r="AL10" s="64">
        <f>データ!U6</f>
        <v>361</v>
      </c>
      <c r="AM10" s="64"/>
      <c r="AN10" s="64"/>
      <c r="AO10" s="64"/>
      <c r="AP10" s="64"/>
      <c r="AQ10" s="64"/>
      <c r="AR10" s="64"/>
      <c r="AS10" s="64"/>
      <c r="AT10" s="63">
        <f>データ!V6</f>
        <v>13.43</v>
      </c>
      <c r="AU10" s="63"/>
      <c r="AV10" s="63"/>
      <c r="AW10" s="63"/>
      <c r="AX10" s="63"/>
      <c r="AY10" s="63"/>
      <c r="AZ10" s="63"/>
      <c r="BA10" s="63"/>
      <c r="BB10" s="63">
        <f>データ!W6</f>
        <v>26.88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342122</v>
      </c>
      <c r="D6" s="31">
        <f t="shared" si="3"/>
        <v>47</v>
      </c>
      <c r="E6" s="31">
        <f t="shared" si="3"/>
        <v>18</v>
      </c>
      <c r="F6" s="31">
        <f t="shared" si="3"/>
        <v>0</v>
      </c>
      <c r="G6" s="31">
        <f t="shared" si="3"/>
        <v>0</v>
      </c>
      <c r="H6" s="31" t="str">
        <f t="shared" si="3"/>
        <v>広島県　東広島市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0.2</v>
      </c>
      <c r="P6" s="32">
        <f t="shared" si="3"/>
        <v>100</v>
      </c>
      <c r="Q6" s="32">
        <f t="shared" si="3"/>
        <v>4910</v>
      </c>
      <c r="R6" s="32">
        <f t="shared" si="3"/>
        <v>185374</v>
      </c>
      <c r="S6" s="32">
        <f t="shared" si="3"/>
        <v>635.16</v>
      </c>
      <c r="T6" s="32">
        <f t="shared" si="3"/>
        <v>291.85000000000002</v>
      </c>
      <c r="U6" s="32">
        <f t="shared" si="3"/>
        <v>361</v>
      </c>
      <c r="V6" s="32">
        <f t="shared" si="3"/>
        <v>13.43</v>
      </c>
      <c r="W6" s="32">
        <f t="shared" si="3"/>
        <v>26.88</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261.08</v>
      </c>
      <c r="BN6" s="33">
        <f t="shared" si="7"/>
        <v>241.49</v>
      </c>
      <c r="BO6" s="32" t="str">
        <f>IF(BO7="","",IF(BO7="-","【-】","【"&amp;SUBSTITUTE(TEXT(BO7,"#,##0.00"),"-","△")&amp;"】"))</f>
        <v>【345.93】</v>
      </c>
      <c r="BP6" s="33">
        <f>IF(BP7="",NA(),BP7)</f>
        <v>83.68</v>
      </c>
      <c r="BQ6" s="33">
        <f t="shared" ref="BQ6:BY6" si="8">IF(BQ7="",NA(),BQ7)</f>
        <v>90.61</v>
      </c>
      <c r="BR6" s="33">
        <f t="shared" si="8"/>
        <v>92.66</v>
      </c>
      <c r="BS6" s="33">
        <f t="shared" si="8"/>
        <v>93.82</v>
      </c>
      <c r="BT6" s="33">
        <f t="shared" si="8"/>
        <v>92.97</v>
      </c>
      <c r="BU6" s="33">
        <f t="shared" si="8"/>
        <v>58.98</v>
      </c>
      <c r="BV6" s="33">
        <f t="shared" si="8"/>
        <v>58.78</v>
      </c>
      <c r="BW6" s="33">
        <f t="shared" si="8"/>
        <v>58.53</v>
      </c>
      <c r="BX6" s="33">
        <f t="shared" si="8"/>
        <v>68.61</v>
      </c>
      <c r="BY6" s="33">
        <f t="shared" si="8"/>
        <v>65.7</v>
      </c>
      <c r="BZ6" s="32" t="str">
        <f>IF(BZ7="","",IF(BZ7="-","【-】","【"&amp;SUBSTITUTE(TEXT(BZ7,"#,##0.00"),"-","△")&amp;"】"))</f>
        <v>【59.44】</v>
      </c>
      <c r="CA6" s="33">
        <f>IF(CA7="",NA(),CA7)</f>
        <v>310.83</v>
      </c>
      <c r="CB6" s="33">
        <f t="shared" ref="CB6:CJ6" si="9">IF(CB7="",NA(),CB7)</f>
        <v>360.27</v>
      </c>
      <c r="CC6" s="33">
        <f t="shared" si="9"/>
        <v>348.35</v>
      </c>
      <c r="CD6" s="33">
        <f t="shared" si="9"/>
        <v>354.74</v>
      </c>
      <c r="CE6" s="33">
        <f t="shared" si="9"/>
        <v>357.95</v>
      </c>
      <c r="CF6" s="33">
        <f t="shared" si="9"/>
        <v>253.84</v>
      </c>
      <c r="CG6" s="33">
        <f t="shared" si="9"/>
        <v>257.02999999999997</v>
      </c>
      <c r="CH6" s="33">
        <f t="shared" si="9"/>
        <v>266.57</v>
      </c>
      <c r="CI6" s="33">
        <f t="shared" si="9"/>
        <v>241.18</v>
      </c>
      <c r="CJ6" s="33">
        <f t="shared" si="9"/>
        <v>247.94</v>
      </c>
      <c r="CK6" s="32" t="str">
        <f>IF(CK7="","",IF(CK7="-","【-】","【"&amp;SUBSTITUTE(TEXT(CK7,"#,##0.00"),"-","△")&amp;"】"))</f>
        <v>【272.79】</v>
      </c>
      <c r="CL6" s="33">
        <f>IF(CL7="",NA(),CL7)</f>
        <v>100</v>
      </c>
      <c r="CM6" s="33">
        <f t="shared" ref="CM6:CU6" si="10">IF(CM7="",NA(),CM7)</f>
        <v>89.16</v>
      </c>
      <c r="CN6" s="33">
        <f t="shared" si="10"/>
        <v>90.36</v>
      </c>
      <c r="CO6" s="33">
        <f t="shared" si="10"/>
        <v>87.95</v>
      </c>
      <c r="CP6" s="33">
        <f t="shared" si="10"/>
        <v>86.75</v>
      </c>
      <c r="CQ6" s="33">
        <f t="shared" si="10"/>
        <v>60.03</v>
      </c>
      <c r="CR6" s="33">
        <f t="shared" si="10"/>
        <v>61.93</v>
      </c>
      <c r="CS6" s="33">
        <f t="shared" si="10"/>
        <v>58.06</v>
      </c>
      <c r="CT6" s="33">
        <f t="shared" si="10"/>
        <v>53.84</v>
      </c>
      <c r="CU6" s="33">
        <f t="shared" si="10"/>
        <v>60.25</v>
      </c>
      <c r="CV6" s="32" t="str">
        <f>IF(CV7="","",IF(CV7="-","【-】","【"&amp;SUBSTITUTE(TEXT(CV7,"#,##0.00"),"-","△")&amp;"】"))</f>
        <v>【58.84】</v>
      </c>
      <c r="CW6" s="33">
        <f>IF(CW7="",NA(),CW7)</f>
        <v>98.68</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342122</v>
      </c>
      <c r="D7" s="35">
        <v>47</v>
      </c>
      <c r="E7" s="35">
        <v>18</v>
      </c>
      <c r="F7" s="35">
        <v>0</v>
      </c>
      <c r="G7" s="35">
        <v>0</v>
      </c>
      <c r="H7" s="35" t="s">
        <v>96</v>
      </c>
      <c r="I7" s="35" t="s">
        <v>97</v>
      </c>
      <c r="J7" s="35" t="s">
        <v>98</v>
      </c>
      <c r="K7" s="35" t="s">
        <v>99</v>
      </c>
      <c r="L7" s="35" t="s">
        <v>100</v>
      </c>
      <c r="M7" s="36" t="s">
        <v>101</v>
      </c>
      <c r="N7" s="36" t="s">
        <v>102</v>
      </c>
      <c r="O7" s="36">
        <v>0.2</v>
      </c>
      <c r="P7" s="36">
        <v>100</v>
      </c>
      <c r="Q7" s="36">
        <v>4910</v>
      </c>
      <c r="R7" s="36">
        <v>185374</v>
      </c>
      <c r="S7" s="36">
        <v>635.16</v>
      </c>
      <c r="T7" s="36">
        <v>291.85000000000002</v>
      </c>
      <c r="U7" s="36">
        <v>361</v>
      </c>
      <c r="V7" s="36">
        <v>13.43</v>
      </c>
      <c r="W7" s="36">
        <v>26.88</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261.08</v>
      </c>
      <c r="BN7" s="36">
        <v>241.49</v>
      </c>
      <c r="BO7" s="36">
        <v>345.93</v>
      </c>
      <c r="BP7" s="36">
        <v>83.68</v>
      </c>
      <c r="BQ7" s="36">
        <v>90.61</v>
      </c>
      <c r="BR7" s="36">
        <v>92.66</v>
      </c>
      <c r="BS7" s="36">
        <v>93.82</v>
      </c>
      <c r="BT7" s="36">
        <v>92.97</v>
      </c>
      <c r="BU7" s="36">
        <v>58.98</v>
      </c>
      <c r="BV7" s="36">
        <v>58.78</v>
      </c>
      <c r="BW7" s="36">
        <v>58.53</v>
      </c>
      <c r="BX7" s="36">
        <v>68.61</v>
      </c>
      <c r="BY7" s="36">
        <v>65.7</v>
      </c>
      <c r="BZ7" s="36">
        <v>59.44</v>
      </c>
      <c r="CA7" s="36">
        <v>310.83</v>
      </c>
      <c r="CB7" s="36">
        <v>360.27</v>
      </c>
      <c r="CC7" s="36">
        <v>348.35</v>
      </c>
      <c r="CD7" s="36">
        <v>354.74</v>
      </c>
      <c r="CE7" s="36">
        <v>357.95</v>
      </c>
      <c r="CF7" s="36">
        <v>253.84</v>
      </c>
      <c r="CG7" s="36">
        <v>257.02999999999997</v>
      </c>
      <c r="CH7" s="36">
        <v>266.57</v>
      </c>
      <c r="CI7" s="36">
        <v>241.18</v>
      </c>
      <c r="CJ7" s="36">
        <v>247.94</v>
      </c>
      <c r="CK7" s="36">
        <v>272.79000000000002</v>
      </c>
      <c r="CL7" s="36">
        <v>100</v>
      </c>
      <c r="CM7" s="36">
        <v>89.16</v>
      </c>
      <c r="CN7" s="36">
        <v>90.36</v>
      </c>
      <c r="CO7" s="36">
        <v>87.95</v>
      </c>
      <c r="CP7" s="36">
        <v>86.75</v>
      </c>
      <c r="CQ7" s="36">
        <v>60.03</v>
      </c>
      <c r="CR7" s="36">
        <v>61.93</v>
      </c>
      <c r="CS7" s="36">
        <v>58.06</v>
      </c>
      <c r="CT7" s="36">
        <v>53.84</v>
      </c>
      <c r="CU7" s="36">
        <v>60.25</v>
      </c>
      <c r="CV7" s="36">
        <v>58.84</v>
      </c>
      <c r="CW7" s="36">
        <v>98.68</v>
      </c>
      <c r="CX7" s="36">
        <v>100</v>
      </c>
      <c r="CY7" s="36">
        <v>100</v>
      </c>
      <c r="CZ7" s="36">
        <v>100</v>
      </c>
      <c r="DA7" s="36">
        <v>100</v>
      </c>
      <c r="DB7" s="36">
        <v>76.8</v>
      </c>
      <c r="DC7" s="36">
        <v>77.25</v>
      </c>
      <c r="DD7" s="36">
        <v>75.790000000000006</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2017-02-08T03:23:59Z</dcterms:created>
  <dcterms:modified xsi:type="dcterms:W3CDTF">2017-02-17T06:17:11Z</dcterms:modified>
  <cp:category/>
</cp:coreProperties>
</file>