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<sst xmlns="http://schemas.openxmlformats.org/spreadsheetml/2006/main" count="221" uniqueCount="111">
  <si>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</si>
  <si>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</si>
  <si>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</si>
  <si>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</si>
  <si>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</si>
  <si>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</si>
  <si>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</si>
  <si>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</si>
  <si>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</si>
  <si>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</si>
  <si>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</si>
  <si>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</si>
  <si>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</si>
  <si>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</si>
  <si>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</si>
  <si>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</si>
  <si>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</si>
  <si>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</si>
  <si>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</si>
  <si>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</si>
  <si>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</si>
  <si>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</si>
  <si>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</si>
  <si>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</si>
  <si>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</si>
  <si>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</si>
  <si>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</si>
  <si>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</si>
  <si>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</si>
  <si>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</si>
  <si>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</si>
  <si>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</si>
  <si>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</si>
  <si>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</si>
  <si>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</si>
  <si>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</si>
  <si>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</si>
  <si>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</si>
  <si>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</si>
  <si>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</si>
  <si>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</si>
  <si>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</si>
  <si>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</si>
  <si>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</si>
  <si>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</si>
  <si>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</si>
  <si>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</si>
  <si>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</si>
  <si>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</si>
  <si>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</si>
  <si>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</si>
  <si>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</si>
  <si>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</si>
  <si>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</si>
  <si>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</si>
  <si>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</si>
  <si>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</si>
  <si>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</si>
  <si>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</si>
  <si>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</si>
  <si>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</si>
  <si>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</si>
  <si>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</si>
  <si>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</si>
  <si>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</si>
  <si>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</si>
  <si>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</si>
  <si>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</si>
  <si>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</si>
  <si>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</si>
  <si>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</si>
  <si>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</si>
  <si>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</si>
  <si>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</si>
  <si>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</si>
  <si>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</si>
  <si>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</si>
  <si>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</si>
  <si>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</si>
  <si>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</si>
  <si>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</si>
  <si>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</si>
  <si>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</si>
  <si>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</si>
  <si>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</si>
  <si>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</si>
  <si>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</si>
  <si>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</si>
  <si>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</si>
  <si>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</si>
  <si>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</si>
  <si>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</si>
  <si>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</si>
  <si>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</si>
  <si>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</si>
  <si>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</si>
  <si>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</si>
  <si>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</si>
  <si>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</si>
  <si>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</si>
  <si>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</si>
  <si>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</si>
  <si>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</si>
  <si>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</si>
  <si>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</si>
  <si>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</si>
  <si>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</si>
  <si>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</si>
  <si>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状況で、平成27年度で99.60％と、ほぼ100％であるが、総収入の内74.2％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④企業債残高対事業規模比率は、平成24年度から減少してきていたが、平成27年度は増加して611.93％となっている。類似団体の56.6％と少ない。
⑤経費回収率は、横ばい状況であり、平成27年度で73.13％と、類似団体より21ポイント高い。100％を下回っているため、適正な使用料収入の確保と汚水処理費の削減が必要である。
⑥汚水処理原価は、横ばい状況であり、平成27年度で265.77円となっている。類似団体より30ポイント低く、引き続き汚水処理コストの削減に努める。
⑦施設利用率は、増加傾向にあり、平成27年度で53.47％で、最大稼働率は77.54％である。
⑧水洗化率は、増加傾向にあり、平成27年度で79.77％である。類似団体より4ポイント低く、100％未満であるため、水洗化率の向上の取り組みが必要である。</t>
    <rPh sb="1" eb="4">
      <t>シュウエキテキ</t>
    </rPh>
    <rPh sb="4" eb="6">
      <t>シュウシ</t>
    </rPh>
    <rPh sb="6" eb="8">
      <t>ヒリツ</t>
    </rPh>
    <rPh sb="10" eb="11">
      <t>ヨコ</t>
    </rPh>
    <rPh sb="13" eb="15">
      <t>ジョウキョウ</t>
    </rPh>
    <rPh sb="17" eb="19">
      <t>ヘイセイ</t>
    </rPh>
    <rPh sb="21" eb="22">
      <t>ネン</t>
    </rPh>
    <rPh sb="22" eb="23">
      <t>ド</t>
    </rPh>
    <rPh sb="43" eb="46">
      <t>ソウシュウニュウ</t>
    </rPh>
    <rPh sb="47" eb="48">
      <t>ウチ</t>
    </rPh>
    <rPh sb="54" eb="56">
      <t>イッパン</t>
    </rPh>
    <rPh sb="56" eb="58">
      <t>カイケイ</t>
    </rPh>
    <rPh sb="61" eb="63">
      <t>クリイレ</t>
    </rPh>
    <rPh sb="63" eb="64">
      <t>キン</t>
    </rPh>
    <rPh sb="73" eb="75">
      <t>コウキョウ</t>
    </rPh>
    <rPh sb="75" eb="77">
      <t>ゲスイ</t>
    </rPh>
    <rPh sb="77" eb="78">
      <t>ドウ</t>
    </rPh>
    <rPh sb="78" eb="79">
      <t>ナド</t>
    </rPh>
    <rPh sb="80" eb="81">
      <t>タ</t>
    </rPh>
    <rPh sb="82" eb="84">
      <t>ゲスイ</t>
    </rPh>
    <rPh sb="84" eb="85">
      <t>ドウ</t>
    </rPh>
    <rPh sb="85" eb="87">
      <t>ジギョウ</t>
    </rPh>
    <rPh sb="88" eb="90">
      <t>トウイツ</t>
    </rPh>
    <rPh sb="92" eb="95">
      <t>シヨウリョウ</t>
    </rPh>
    <rPh sb="96" eb="98">
      <t>ウンエイ</t>
    </rPh>
    <rPh sb="105" eb="107">
      <t>ケイエイ</t>
    </rPh>
    <rPh sb="107" eb="109">
      <t>キバン</t>
    </rPh>
    <rPh sb="110" eb="112">
      <t>ゼイジャク</t>
    </rPh>
    <rPh sb="113" eb="115">
      <t>ノウギョウ</t>
    </rPh>
    <rPh sb="115" eb="117">
      <t>シュウラク</t>
    </rPh>
    <rPh sb="117" eb="119">
      <t>ハイスイ</t>
    </rPh>
    <rPh sb="119" eb="121">
      <t>ジギョウ</t>
    </rPh>
    <rPh sb="124" eb="127">
      <t>コウジョウテキ</t>
    </rPh>
    <rPh sb="128" eb="130">
      <t>シュウニュウ</t>
    </rPh>
    <rPh sb="130" eb="132">
      <t>フソク</t>
    </rPh>
    <rPh sb="138" eb="141">
      <t>フソクブン</t>
    </rPh>
    <rPh sb="142" eb="144">
      <t>イッパン</t>
    </rPh>
    <rPh sb="144" eb="146">
      <t>カイケイ</t>
    </rPh>
    <rPh sb="148" eb="150">
      <t>ホテン</t>
    </rPh>
    <rPh sb="152" eb="154">
      <t>ジョウキョウ</t>
    </rPh>
    <rPh sb="161" eb="163">
      <t>コンゴ</t>
    </rPh>
    <rPh sb="169" eb="170">
      <t>ヒ</t>
    </rPh>
    <rPh sb="171" eb="172">
      <t>ツヅ</t>
    </rPh>
    <rPh sb="173" eb="176">
      <t>ジュエキシャ</t>
    </rPh>
    <rPh sb="179" eb="182">
      <t>テキセイカ</t>
    </rPh>
    <rPh sb="183" eb="184">
      <t>ハカ</t>
    </rPh>
    <rPh sb="186" eb="188">
      <t>ヒツヨウ</t>
    </rPh>
    <rPh sb="189" eb="190">
      <t>オウ</t>
    </rPh>
    <rPh sb="195" eb="197">
      <t>カイテイ</t>
    </rPh>
    <rPh sb="198" eb="199">
      <t>オコナ</t>
    </rPh>
    <rPh sb="200" eb="202">
      <t>ヨテイ</t>
    </rPh>
    <rPh sb="210" eb="212">
      <t>キギョウ</t>
    </rPh>
    <rPh sb="212" eb="213">
      <t>サイ</t>
    </rPh>
    <rPh sb="213" eb="215">
      <t>ザンダカ</t>
    </rPh>
    <rPh sb="215" eb="216">
      <t>タイ</t>
    </rPh>
    <rPh sb="216" eb="218">
      <t>ジギョウ</t>
    </rPh>
    <rPh sb="218" eb="220">
      <t>キボ</t>
    </rPh>
    <rPh sb="220" eb="222">
      <t>ヒリツ</t>
    </rPh>
    <rPh sb="224" eb="226">
      <t>ヘイセイ</t>
    </rPh>
    <rPh sb="228" eb="230">
      <t>ネンド</t>
    </rPh>
    <rPh sb="232" eb="234">
      <t>ゲンショウ</t>
    </rPh>
    <rPh sb="242" eb="244">
      <t>ヘイセイ</t>
    </rPh>
    <rPh sb="246" eb="247">
      <t>ネン</t>
    </rPh>
    <rPh sb="247" eb="248">
      <t>ド</t>
    </rPh>
    <rPh sb="249" eb="251">
      <t>ゾウカ</t>
    </rPh>
    <rPh sb="267" eb="269">
      <t>ルイジ</t>
    </rPh>
    <rPh sb="269" eb="271">
      <t>ダンタイ</t>
    </rPh>
    <rPh sb="278" eb="279">
      <t>スク</t>
    </rPh>
    <rPh sb="284" eb="286">
      <t>ケイヒ</t>
    </rPh>
    <rPh sb="286" eb="288">
      <t>カイシュウ</t>
    </rPh>
    <rPh sb="288" eb="289">
      <t>リツ</t>
    </rPh>
    <rPh sb="291" eb="292">
      <t>ヨコ</t>
    </rPh>
    <rPh sb="294" eb="296">
      <t>ジョウキョウ</t>
    </rPh>
    <rPh sb="300" eb="302">
      <t>ヘイセイ</t>
    </rPh>
    <rPh sb="304" eb="305">
      <t>ネン</t>
    </rPh>
    <rPh sb="305" eb="306">
      <t>ド</t>
    </rPh>
    <rPh sb="315" eb="317">
      <t>ルイジ</t>
    </rPh>
    <rPh sb="317" eb="319">
      <t>ダンタイ</t>
    </rPh>
    <rPh sb="327" eb="328">
      <t>タカ</t>
    </rPh>
    <rPh sb="335" eb="337">
      <t>シタマワ</t>
    </rPh>
    <rPh sb="344" eb="346">
      <t>テキセイ</t>
    </rPh>
    <rPh sb="347" eb="350">
      <t>シヨウリョウ</t>
    </rPh>
    <rPh sb="350" eb="352">
      <t>シュウニュウ</t>
    </rPh>
    <rPh sb="353" eb="355">
      <t>カクホ</t>
    </rPh>
    <rPh sb="356" eb="358">
      <t>オスイ</t>
    </rPh>
    <rPh sb="358" eb="360">
      <t>ショリ</t>
    </rPh>
    <rPh sb="360" eb="361">
      <t>ヒ</t>
    </rPh>
    <rPh sb="362" eb="364">
      <t>サクゲン</t>
    </rPh>
    <rPh sb="365" eb="367">
      <t>ヒツヨウ</t>
    </rPh>
    <rPh sb="373" eb="375">
      <t>オスイ</t>
    </rPh>
    <rPh sb="375" eb="377">
      <t>ショリ</t>
    </rPh>
    <rPh sb="377" eb="379">
      <t>ゲンカ</t>
    </rPh>
    <rPh sb="381" eb="382">
      <t>ヨコ</t>
    </rPh>
    <rPh sb="384" eb="386">
      <t>ジョウキョウ</t>
    </rPh>
    <rPh sb="390" eb="392">
      <t>ヘイセイ</t>
    </rPh>
    <rPh sb="394" eb="395">
      <t>ネン</t>
    </rPh>
    <rPh sb="395" eb="396">
      <t>ド</t>
    </rPh>
    <rPh sb="403" eb="404">
      <t>エン</t>
    </rPh>
    <rPh sb="411" eb="413">
      <t>ルイジ</t>
    </rPh>
    <rPh sb="413" eb="415">
      <t>ダンタイ</t>
    </rPh>
    <rPh sb="423" eb="424">
      <t>ヒク</t>
    </rPh>
    <rPh sb="426" eb="427">
      <t>ヒ</t>
    </rPh>
    <rPh sb="428" eb="429">
      <t>ツヅ</t>
    </rPh>
    <rPh sb="430" eb="432">
      <t>オスイ</t>
    </rPh>
    <rPh sb="432" eb="434">
      <t>ショリ</t>
    </rPh>
    <rPh sb="438" eb="440">
      <t>サクゲン</t>
    </rPh>
    <rPh sb="441" eb="442">
      <t>ツト</t>
    </rPh>
    <rPh sb="447" eb="449">
      <t>シセツ</t>
    </rPh>
    <rPh sb="449" eb="452">
      <t>リヨウリツ</t>
    </rPh>
    <rPh sb="454" eb="456">
      <t>ゾウカ</t>
    </rPh>
    <rPh sb="456" eb="458">
      <t>ケイコウ</t>
    </rPh>
    <rPh sb="462" eb="464">
      <t>ヘイセイ</t>
    </rPh>
    <rPh sb="466" eb="467">
      <t>ネン</t>
    </rPh>
    <rPh sb="467" eb="468">
      <t>ド</t>
    </rPh>
    <rPh sb="477" eb="479">
      <t>サイダイ</t>
    </rPh>
    <rPh sb="479" eb="481">
      <t>カドウ</t>
    </rPh>
    <rPh sb="481" eb="482">
      <t>リツ</t>
    </rPh>
    <rPh sb="495" eb="498">
      <t>スイセンカ</t>
    </rPh>
    <rPh sb="498" eb="499">
      <t>リツ</t>
    </rPh>
    <rPh sb="501" eb="503">
      <t>ゾウカ</t>
    </rPh>
    <rPh sb="503" eb="505">
      <t>ケイコウ</t>
    </rPh>
    <rPh sb="509" eb="511">
      <t>ヘイセイ</t>
    </rPh>
    <rPh sb="513" eb="514">
      <t>ネン</t>
    </rPh>
    <rPh sb="514" eb="515">
      <t>ド</t>
    </rPh>
    <rPh sb="526" eb="528">
      <t>ルイジ</t>
    </rPh>
    <rPh sb="528" eb="530">
      <t>ダンタイ</t>
    </rPh>
    <rPh sb="537" eb="538">
      <t>ヒク</t>
    </rPh>
    <rPh sb="544" eb="546">
      <t>ミマン</t>
    </rPh>
    <rPh sb="552" eb="555">
      <t>スイセンカ</t>
    </rPh>
    <rPh sb="555" eb="556">
      <t>リツ</t>
    </rPh>
    <rPh sb="557" eb="559">
      <t>コウジョウ</t>
    </rPh>
    <rPh sb="560" eb="561">
      <t>ト</t>
    </rPh>
    <rPh sb="562" eb="563">
      <t>ク</t>
    </rPh>
    <rPh sb="565" eb="567">
      <t>ヒツヨウ</t>
    </rPh>
    <phoneticPr fontId="4"/>
  </si>
  <si>
    <t>　管渠改善率は、全くない。類似団体も0.01％である。
　最も早い供用開始が平成7年で、管渠工事後22年程度と耐用年数の半分に達していない。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</si>
  <si>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5">
      <t>ショリジョウ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</si>
</sst>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02944"/>
        <c:axId val="96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5602944"/>
        <c:axId val="96739712"/>
      </c:lineChart>
      <c:dateAx>
        <c:axId val="95602944"/>
        <c:scaling>
          <c:orientation val="minMax"/>
        </c:scaling>
        <c:delete val="1"/>
        <c:axPos val="b"/>
        <c:numFmt formatCode="ge" sourceLinked="1"/>
        <c:majorTickMark val="none"/>
        <c:minorTickMark val="none"/>
        <c:tickLblPos val="none"/>
        <c:crossAx val="96739712"/>
        <c:crosses val="autoZero"/>
        <c:auto val="1"/>
        <c:lblOffset val="100"/>
        <c:baseTimeUnit val="years"/>
      </c:dateAx>
      <c:valAx>
        <c:axId val="96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2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49.41</c:v>
                </c:pt>
                <c:pt idx="1">
                  <c:v>49.41</c:v>
                </c:pt>
                <c:pt idx="2">
                  <c:v>49.41</c:v>
                </c:pt>
                <c:pt idx="3">
                  <c:v>54.47</c:v>
                </c:pt>
                <c:pt idx="4">
                  <c:v>53.47</c:v>
                </c:pt>
              </c:numCache>
            </c:numRef>
          </c:val>
        </c:ser>
        <c:dLbls>
          <c:showLegendKey val="0"/>
          <c:showVal val="0"/>
          <c:showCatName val="0"/>
          <c:showSerName val="0"/>
          <c:showPercent val="0"/>
          <c:showBubbleSize val="0"/>
        </c:dLbls>
        <c:gapWidth val="150"/>
        <c:axId val="102305152"/>
        <c:axId val="102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2305152"/>
        <c:axId val="102327808"/>
      </c:lineChart>
      <c:dateAx>
        <c:axId val="102305152"/>
        <c:scaling>
          <c:orientation val="minMax"/>
        </c:scaling>
        <c:delete val="1"/>
        <c:axPos val="b"/>
        <c:numFmt formatCode="ge" sourceLinked="1"/>
        <c:majorTickMark val="none"/>
        <c:minorTickMark val="none"/>
        <c:tickLblPos val="none"/>
        <c:crossAx val="102327808"/>
        <c:crosses val="autoZero"/>
        <c:auto val="1"/>
        <c:lblOffset val="100"/>
        <c:baseTimeUnit val="years"/>
      </c:dateAx>
      <c:valAx>
        <c:axId val="102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71.25</c:v>
                </c:pt>
                <c:pt idx="1">
                  <c:v>74.069999999999993</c:v>
                </c:pt>
                <c:pt idx="2">
                  <c:v>74.84</c:v>
                </c:pt>
                <c:pt idx="3">
                  <c:v>79.099999999999994</c:v>
                </c:pt>
                <c:pt idx="4">
                  <c:v>79.77</c:v>
                </c:pt>
              </c:numCache>
            </c:numRef>
          </c:val>
        </c:ser>
        <c:dLbls>
          <c:showLegendKey val="0"/>
          <c:showVal val="0"/>
          <c:showCatName val="0"/>
          <c:showSerName val="0"/>
          <c:showPercent val="0"/>
          <c:showBubbleSize val="0"/>
        </c:dLbls>
        <c:gapWidth val="150"/>
        <c:axId val="102353920"/>
        <c:axId val="1023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2353920"/>
        <c:axId val="102372480"/>
      </c:lineChart>
      <c:dateAx>
        <c:axId val="102353920"/>
        <c:scaling>
          <c:orientation val="minMax"/>
        </c:scaling>
        <c:delete val="1"/>
        <c:axPos val="b"/>
        <c:numFmt formatCode="ge" sourceLinked="1"/>
        <c:majorTickMark val="none"/>
        <c:minorTickMark val="none"/>
        <c:tickLblPos val="none"/>
        <c:crossAx val="102372480"/>
        <c:crosses val="autoZero"/>
        <c:auto val="1"/>
        <c:lblOffset val="100"/>
        <c:baseTimeUnit val="years"/>
      </c:dateAx>
      <c:valAx>
        <c:axId val="102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100.08</c:v>
                </c:pt>
                <c:pt idx="1">
                  <c:v>96.98</c:v>
                </c:pt>
                <c:pt idx="2">
                  <c:v>99.43</c:v>
                </c:pt>
                <c:pt idx="3">
                  <c:v>99.23</c:v>
                </c:pt>
                <c:pt idx="4">
                  <c:v>99.6</c:v>
                </c:pt>
              </c:numCache>
            </c:numRef>
          </c:val>
        </c:ser>
        <c:dLbls>
          <c:showLegendKey val="0"/>
          <c:showVal val="0"/>
          <c:showCatName val="0"/>
          <c:showSerName val="0"/>
          <c:showPercent val="0"/>
          <c:showBubbleSize val="0"/>
        </c:dLbls>
        <c:gapWidth val="150"/>
        <c:axId val="96769920"/>
        <c:axId val="967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69920"/>
        <c:axId val="96784384"/>
      </c:lineChart>
      <c:dateAx>
        <c:axId val="96769920"/>
        <c:scaling>
          <c:orientation val="minMax"/>
        </c:scaling>
        <c:delete val="1"/>
        <c:axPos val="b"/>
        <c:numFmt formatCode="ge" sourceLinked="1"/>
        <c:majorTickMark val="none"/>
        <c:minorTickMark val="none"/>
        <c:tickLblPos val="none"/>
        <c:crossAx val="96784384"/>
        <c:crosses val="autoZero"/>
        <c:auto val="1"/>
        <c:lblOffset val="100"/>
        <c:baseTimeUnit val="years"/>
      </c:dateAx>
      <c:valAx>
        <c:axId val="96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21216"/>
        <c:axId val="98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21216"/>
        <c:axId val="98123136"/>
      </c:lineChart>
      <c:dateAx>
        <c:axId val="98121216"/>
        <c:scaling>
          <c:orientation val="minMax"/>
        </c:scaling>
        <c:delete val="1"/>
        <c:axPos val="b"/>
        <c:numFmt formatCode="ge" sourceLinked="1"/>
        <c:majorTickMark val="none"/>
        <c:minorTickMark val="none"/>
        <c:tickLblPos val="none"/>
        <c:crossAx val="98123136"/>
        <c:crosses val="autoZero"/>
        <c:auto val="1"/>
        <c:lblOffset val="100"/>
        <c:baseTimeUnit val="years"/>
      </c:dateAx>
      <c:valAx>
        <c:axId val="98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65888"/>
        <c:axId val="98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65888"/>
        <c:axId val="98167808"/>
      </c:lineChart>
      <c:dateAx>
        <c:axId val="98165888"/>
        <c:scaling>
          <c:orientation val="minMax"/>
        </c:scaling>
        <c:delete val="1"/>
        <c:axPos val="b"/>
        <c:numFmt formatCode="ge" sourceLinked="1"/>
        <c:majorTickMark val="none"/>
        <c:minorTickMark val="none"/>
        <c:tickLblPos val="none"/>
        <c:crossAx val="98167808"/>
        <c:crosses val="autoZero"/>
        <c:auto val="1"/>
        <c:lblOffset val="100"/>
        <c:baseTimeUnit val="years"/>
      </c:dateAx>
      <c:valAx>
        <c:axId val="98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22720"/>
        <c:axId val="101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2720"/>
        <c:axId val="101028992"/>
      </c:lineChart>
      <c:dateAx>
        <c:axId val="101022720"/>
        <c:scaling>
          <c:orientation val="minMax"/>
        </c:scaling>
        <c:delete val="1"/>
        <c:axPos val="b"/>
        <c:numFmt formatCode="ge" sourceLinked="1"/>
        <c:majorTickMark val="none"/>
        <c:minorTickMark val="none"/>
        <c:tickLblPos val="none"/>
        <c:crossAx val="101028992"/>
        <c:crosses val="autoZero"/>
        <c:auto val="1"/>
        <c:lblOffset val="100"/>
        <c:baseTimeUnit val="years"/>
      </c:dateAx>
      <c:valAx>
        <c:axId val="101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58816"/>
        <c:axId val="1010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58816"/>
        <c:axId val="101073280"/>
      </c:lineChart>
      <c:dateAx>
        <c:axId val="101058816"/>
        <c:scaling>
          <c:orientation val="minMax"/>
        </c:scaling>
        <c:delete val="1"/>
        <c:axPos val="b"/>
        <c:numFmt formatCode="ge" sourceLinked="1"/>
        <c:majorTickMark val="none"/>
        <c:minorTickMark val="none"/>
        <c:tickLblPos val="none"/>
        <c:crossAx val="101073280"/>
        <c:crosses val="autoZero"/>
        <c:auto val="1"/>
        <c:lblOffset val="100"/>
        <c:baseTimeUnit val="years"/>
      </c:dateAx>
      <c:valAx>
        <c:axId val="1010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789.4</c:v>
                </c:pt>
                <c:pt idx="1">
                  <c:v>618.01</c:v>
                </c:pt>
                <c:pt idx="2">
                  <c:v>436.83</c:v>
                </c:pt>
                <c:pt idx="3">
                  <c:v>294.13</c:v>
                </c:pt>
                <c:pt idx="4">
                  <c:v>611.92999999999995</c:v>
                </c:pt>
              </c:numCache>
            </c:numRef>
          </c:val>
        </c:ser>
        <c:dLbls>
          <c:showLegendKey val="0"/>
          <c:showVal val="0"/>
          <c:showCatName val="0"/>
          <c:showSerName val="0"/>
          <c:showPercent val="0"/>
          <c:showBubbleSize val="0"/>
        </c:dLbls>
        <c:gapWidth val="150"/>
        <c:axId val="101103488"/>
        <c:axId val="101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1103488"/>
        <c:axId val="101110144"/>
      </c:lineChart>
      <c:dateAx>
        <c:axId val="101103488"/>
        <c:scaling>
          <c:orientation val="minMax"/>
        </c:scaling>
        <c:delete val="1"/>
        <c:axPos val="b"/>
        <c:numFmt formatCode="ge" sourceLinked="1"/>
        <c:majorTickMark val="none"/>
        <c:minorTickMark val="none"/>
        <c:tickLblPos val="none"/>
        <c:crossAx val="101110144"/>
        <c:crosses val="autoZero"/>
        <c:auto val="1"/>
        <c:lblOffset val="100"/>
        <c:baseTimeUnit val="years"/>
      </c:dateAx>
      <c:valAx>
        <c:axId val="1011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83.88</c:v>
                </c:pt>
                <c:pt idx="1">
                  <c:v>72.150000000000006</c:v>
                </c:pt>
                <c:pt idx="2">
                  <c:v>82.04</c:v>
                </c:pt>
                <c:pt idx="3">
                  <c:v>74.209999999999994</c:v>
                </c:pt>
                <c:pt idx="4">
                  <c:v>73.13</c:v>
                </c:pt>
              </c:numCache>
            </c:numRef>
          </c:val>
        </c:ser>
        <c:dLbls>
          <c:showLegendKey val="0"/>
          <c:showVal val="0"/>
          <c:showCatName val="0"/>
          <c:showSerName val="0"/>
          <c:showPercent val="0"/>
          <c:showBubbleSize val="0"/>
        </c:dLbls>
        <c:gapWidth val="150"/>
        <c:axId val="101147392"/>
        <c:axId val="1011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1147392"/>
        <c:axId val="101149312"/>
      </c:lineChart>
      <c:dateAx>
        <c:axId val="101147392"/>
        <c:scaling>
          <c:orientation val="minMax"/>
        </c:scaling>
        <c:delete val="1"/>
        <c:axPos val="b"/>
        <c:numFmt formatCode="ge" sourceLinked="1"/>
        <c:majorTickMark val="none"/>
        <c:minorTickMark val="none"/>
        <c:tickLblPos val="none"/>
        <c:crossAx val="101149312"/>
        <c:crosses val="autoZero"/>
        <c:auto val="1"/>
        <c:lblOffset val="100"/>
        <c:baseTimeUnit val="years"/>
      </c:dateAx>
      <c:valAx>
        <c:axId val="1011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225.13</c:v>
                </c:pt>
                <c:pt idx="1">
                  <c:v>261.48</c:v>
                </c:pt>
                <c:pt idx="2">
                  <c:v>225.52</c:v>
                </c:pt>
                <c:pt idx="3">
                  <c:v>256.89</c:v>
                </c:pt>
                <c:pt idx="4">
                  <c:v>265.77</c:v>
                </c:pt>
              </c:numCache>
            </c:numRef>
          </c:val>
        </c:ser>
        <c:dLbls>
          <c:showLegendKey val="0"/>
          <c:showVal val="0"/>
          <c:showCatName val="0"/>
          <c:showSerName val="0"/>
          <c:showPercent val="0"/>
          <c:showBubbleSize val="0"/>
        </c:dLbls>
        <c:gapWidth val="150"/>
        <c:axId val="101175296"/>
        <c:axId val="101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1175296"/>
        <c:axId val="101177216"/>
      </c:lineChart>
      <c:dateAx>
        <c:axId val="101175296"/>
        <c:scaling>
          <c:orientation val="minMax"/>
        </c:scaling>
        <c:delete val="1"/>
        <c:axPos val="b"/>
        <c:numFmt formatCode="ge" sourceLinked="1"/>
        <c:majorTickMark val="none"/>
        <c:minorTickMark val="none"/>
        <c:tickLblPos val="none"/>
        <c:crossAx val="101177216"/>
        <c:crosses val="autoZero"/>
        <c:auto val="1"/>
        <c:lblOffset val="100"/>
        <c:baseTimeUnit val="years"/>
      </c:dateAx>
      <c:valAx>
        <c:axId val="101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37557</v>
      </c>
      <c r="AM8" s="64"/>
      <c r="AN8" s="64"/>
      <c r="AO8" s="64"/>
      <c r="AP8" s="64"/>
      <c r="AQ8" s="64"/>
      <c r="AR8" s="64"/>
      <c r="AS8" s="64"/>
      <c r="AT8" s="63">
        <f>データ!S6</f>
        <v>1246.49</v>
      </c>
      <c r="AU8" s="63"/>
      <c r="AV8" s="63"/>
      <c r="AW8" s="63"/>
      <c r="AX8" s="63"/>
      <c r="AY8" s="63"/>
      <c r="AZ8" s="63"/>
      <c r="BA8" s="63"/>
      <c r="BB8" s="63">
        <f>データ!T6</f>
        <v>30.13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14.9</v>
      </c>
      <c r="Q10" s="63"/>
      <c r="R10" s="63"/>
      <c r="S10" s="63"/>
      <c r="T10" s="63"/>
      <c r="U10" s="63"/>
      <c r="V10" s="63"/>
      <c r="W10" s="63">
        <f>データ!P6</f>
        <v>91.96</v>
      </c>
      <c r="X10" s="63"/>
      <c r="Y10" s="63"/>
      <c r="Z10" s="63"/>
      <c r="AA10" s="63"/>
      <c r="AB10" s="63"/>
      <c r="AC10" s="63"/>
      <c r="AD10" s="64">
        <f>データ!Q6</f>
        <v>3499</v>
      </c>
      <c r="AE10" s="64"/>
      <c r="AF10" s="64"/>
      <c r="AG10" s="64"/>
      <c r="AH10" s="64"/>
      <c r="AI10" s="64"/>
      <c r="AJ10" s="64"/>
      <c r="AK10" s="2"/>
      <c r="AL10" s="64">
        <f>データ!U6</f>
        <v>5547</v>
      </c>
      <c r="AM10" s="64"/>
      <c r="AN10" s="64"/>
      <c r="AO10" s="64"/>
      <c r="AP10" s="64"/>
      <c r="AQ10" s="64"/>
      <c r="AR10" s="64"/>
      <c r="AS10" s="64"/>
      <c r="AT10" s="63">
        <f>データ!V6</f>
        <v>1.78</v>
      </c>
      <c r="AU10" s="63"/>
      <c r="AV10" s="63"/>
      <c r="AW10" s="63"/>
      <c r="AX10" s="63"/>
      <c r="AY10" s="63"/>
      <c r="AZ10" s="63"/>
      <c r="BA10" s="63"/>
      <c r="BB10" s="63">
        <f>データ!W6</f>
        <v>3116.29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17</v>
      </c>
      <c r="F6" s="31">
        <f t="shared" si="3"/>
        <v>5</v>
      </c>
      <c r="G6" s="31">
        <f t="shared" si="3"/>
        <v>0</v>
      </c>
      <c r="H6" s="31" t="str">
        <f t="shared" si="3"/>
        <v>広島県　庄原市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14.9</v>
      </c>
      <c r="P6" s="32">
        <f t="shared" si="3"/>
        <v>91.96</v>
      </c>
      <c r="Q6" s="32">
        <f t="shared" si="3"/>
        <v>3499</v>
      </c>
      <c r="R6" s="32">
        <f t="shared" si="3"/>
        <v>37557</v>
      </c>
      <c r="S6" s="32">
        <f t="shared" si="3"/>
        <v>1246.49</v>
      </c>
      <c r="T6" s="32">
        <f t="shared" si="3"/>
        <v>30.13</v>
      </c>
      <c r="U6" s="32">
        <f t="shared" si="3"/>
        <v>5547</v>
      </c>
      <c r="V6" s="32">
        <f t="shared" si="3"/>
        <v>1.78</v>
      </c>
      <c r="W6" s="32">
        <f t="shared" si="3"/>
        <v>3116.29</v>
      </c>
      <c r="X6" s="33">
        <f>IF(X7="",NA(),X7)</f>
        <v>100.08</v>
      </c>
      <c r="Y6" s="33">
        <f t="shared" ref="Y6:AG6" si="4">IF(Y7="",NA(),Y7)</f>
        <v>96.98</v>
      </c>
      <c r="Z6" s="33">
        <f t="shared" si="4"/>
        <v>99.43</v>
      </c>
      <c r="AA6" s="33">
        <f t="shared" si="4"/>
        <v>99.23</v>
      </c>
      <c r="AB6" s="33">
        <f t="shared" si="4"/>
        <v>99.6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789.4</v>
      </c>
      <c r="BF6" s="33">
        <f t="shared" ref="BF6:BN6" si="7">IF(BF7="",NA(),BF7)</f>
        <v>618.01</v>
      </c>
      <c r="BG6" s="33">
        <f t="shared" si="7"/>
        <v>436.83</v>
      </c>
      <c r="BH6" s="33">
        <f t="shared" si="7"/>
        <v>294.13</v>
      </c>
      <c r="BI6" s="33">
        <f t="shared" si="7"/>
        <v>611.92999999999995</v>
      </c>
      <c r="BJ6" s="33">
        <f t="shared" si="7"/>
        <v>1239.2</v>
      </c>
      <c r="BK6" s="33">
        <f t="shared" si="7"/>
        <v>1197.82</v>
      </c>
      <c r="BL6" s="33">
        <f t="shared" si="7"/>
        <v>1126.77</v>
      </c>
      <c r="BM6" s="33">
        <f t="shared" si="7"/>
        <v>1044.8</v>
      </c>
      <c r="BN6" s="33">
        <f t="shared" si="7"/>
        <v>1081.8</v>
      </c>
      <c r="BO6" s="32" t="str">
        <f>IF(BO7="","",IF(BO7="-","【-】","【"&amp;SUBSTITUTE(TEXT(BO7,"#,##0.00"),"-","△")&amp;"】"))</f>
        <v>【1,015.77】</v>
      </c>
      <c r="BP6" s="33">
        <f>IF(BP7="",NA(),BP7)</f>
        <v>83.88</v>
      </c>
      <c r="BQ6" s="33">
        <f t="shared" ref="BQ6:BY6" si="8">IF(BQ7="",NA(),BQ7)</f>
        <v>72.150000000000006</v>
      </c>
      <c r="BR6" s="33">
        <f t="shared" si="8"/>
        <v>82.04</v>
      </c>
      <c r="BS6" s="33">
        <f t="shared" si="8"/>
        <v>74.209999999999994</v>
      </c>
      <c r="BT6" s="33">
        <f t="shared" si="8"/>
        <v>73.13</v>
      </c>
      <c r="BU6" s="33">
        <f t="shared" si="8"/>
        <v>51.56</v>
      </c>
      <c r="BV6" s="33">
        <f t="shared" si="8"/>
        <v>51.03</v>
      </c>
      <c r="BW6" s="33">
        <f t="shared" si="8"/>
        <v>50.9</v>
      </c>
      <c r="BX6" s="33">
        <f t="shared" si="8"/>
        <v>50.82</v>
      </c>
      <c r="BY6" s="33">
        <f t="shared" si="8"/>
        <v>52.19</v>
      </c>
      <c r="BZ6" s="32" t="str">
        <f>IF(BZ7="","",IF(BZ7="-","【-】","【"&amp;SUBSTITUTE(TEXT(BZ7,"#,##0.00"),"-","△")&amp;"】"))</f>
        <v>【52.78】</v>
      </c>
      <c r="CA6" s="33">
        <f>IF(CA7="",NA(),CA7)</f>
        <v>225.13</v>
      </c>
      <c r="CB6" s="33">
        <f t="shared" ref="CB6:CJ6" si="9">IF(CB7="",NA(),CB7)</f>
        <v>261.48</v>
      </c>
      <c r="CC6" s="33">
        <f t="shared" si="9"/>
        <v>225.52</v>
      </c>
      <c r="CD6" s="33">
        <f t="shared" si="9"/>
        <v>256.89</v>
      </c>
      <c r="CE6" s="33">
        <f t="shared" si="9"/>
        <v>265.77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49.41</v>
      </c>
      <c r="CM6" s="33">
        <f t="shared" ref="CM6:CU6" si="10">IF(CM7="",NA(),CM7)</f>
        <v>49.41</v>
      </c>
      <c r="CN6" s="33">
        <f t="shared" si="10"/>
        <v>49.41</v>
      </c>
      <c r="CO6" s="33">
        <f t="shared" si="10"/>
        <v>54.47</v>
      </c>
      <c r="CP6" s="33">
        <f t="shared" si="10"/>
        <v>53.47</v>
      </c>
      <c r="CQ6" s="33">
        <f t="shared" si="10"/>
        <v>55.2</v>
      </c>
      <c r="CR6" s="33">
        <f t="shared" si="10"/>
        <v>54.74</v>
      </c>
      <c r="CS6" s="33">
        <f t="shared" si="10"/>
        <v>53.78</v>
      </c>
      <c r="CT6" s="33">
        <f t="shared" si="10"/>
        <v>53.24</v>
      </c>
      <c r="CU6" s="33">
        <f t="shared" si="10"/>
        <v>52.31</v>
      </c>
      <c r="CV6" s="32" t="str">
        <f>IF(CV7="","",IF(CV7="-","【-】","【"&amp;SUBSTITUTE(TEXT(CV7,"#,##0.00"),"-","△")&amp;"】"))</f>
        <v>【52.74】</v>
      </c>
      <c r="CW6" s="33">
        <f>IF(CW7="",NA(),CW7)</f>
        <v>71.25</v>
      </c>
      <c r="CX6" s="33">
        <f t="shared" ref="CX6:DF6" si="11">IF(CX7="",NA(),CX7)</f>
        <v>74.069999999999993</v>
      </c>
      <c r="CY6" s="33">
        <f t="shared" si="11"/>
        <v>74.84</v>
      </c>
      <c r="CZ6" s="33">
        <f t="shared" si="11"/>
        <v>79.099999999999994</v>
      </c>
      <c r="DA6" s="33">
        <f t="shared" si="11"/>
        <v>79.77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342106</v>
      </c>
      <c r="D7" s="35">
        <v>47</v>
      </c>
      <c r="E7" s="35">
        <v>17</v>
      </c>
      <c r="F7" s="35">
        <v>5</v>
      </c>
      <c r="G7" s="35">
        <v>0</v>
      </c>
      <c r="H7" s="35" t="s">
        <v>96</v>
      </c>
      <c r="I7" s="35" t="s">
        <v>97</v>
      </c>
      <c r="J7" s="35" t="s">
        <v>98</v>
      </c>
      <c r="K7" s="35" t="s">
        <v>99</v>
      </c>
      <c r="L7" s="35" t="s">
        <v>100</v>
      </c>
      <c r="M7" s="36" t="s">
        <v>101</v>
      </c>
      <c r="N7" s="36" t="s">
        <v>102</v>
      </c>
      <c r="O7" s="36">
        <v>14.9</v>
      </c>
      <c r="P7" s="36">
        <v>91.96</v>
      </c>
      <c r="Q7" s="36">
        <v>3499</v>
      </c>
      <c r="R7" s="36">
        <v>37557</v>
      </c>
      <c r="S7" s="36">
        <v>1246.49</v>
      </c>
      <c r="T7" s="36">
        <v>30.13</v>
      </c>
      <c r="U7" s="36">
        <v>5547</v>
      </c>
      <c r="V7" s="36">
        <v>1.78</v>
      </c>
      <c r="W7" s="36">
        <v>3116.29</v>
      </c>
      <c r="X7" s="36">
        <v>100.08</v>
      </c>
      <c r="Y7" s="36">
        <v>96.98</v>
      </c>
      <c r="Z7" s="36">
        <v>99.43</v>
      </c>
      <c r="AA7" s="36">
        <v>99.23</v>
      </c>
      <c r="AB7" s="36">
        <v>99.6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789.4</v>
      </c>
      <c r="BF7" s="36">
        <v>618.01</v>
      </c>
      <c r="BG7" s="36">
        <v>436.83</v>
      </c>
      <c r="BH7" s="36">
        <v>294.13</v>
      </c>
      <c r="BI7" s="36">
        <v>611.92999999999995</v>
      </c>
      <c r="BJ7" s="36">
        <v>1239.2</v>
      </c>
      <c r="BK7" s="36">
        <v>1197.82</v>
      </c>
      <c r="BL7" s="36">
        <v>1126.77</v>
      </c>
      <c r="BM7" s="36">
        <v>1044.8</v>
      </c>
      <c r="BN7" s="36">
        <v>1081.8</v>
      </c>
      <c r="BO7" s="36">
        <v>1015.77</v>
      </c>
      <c r="BP7" s="36">
        <v>83.88</v>
      </c>
      <c r="BQ7" s="36">
        <v>72.150000000000006</v>
      </c>
      <c r="BR7" s="36">
        <v>82.04</v>
      </c>
      <c r="BS7" s="36">
        <v>74.209999999999994</v>
      </c>
      <c r="BT7" s="36">
        <v>73.13</v>
      </c>
      <c r="BU7" s="36">
        <v>51.56</v>
      </c>
      <c r="BV7" s="36">
        <v>51.03</v>
      </c>
      <c r="BW7" s="36">
        <v>50.9</v>
      </c>
      <c r="BX7" s="36">
        <v>50.82</v>
      </c>
      <c r="BY7" s="36">
        <v>52.19</v>
      </c>
      <c r="BZ7" s="36">
        <v>52.78</v>
      </c>
      <c r="CA7" s="36">
        <v>225.13</v>
      </c>
      <c r="CB7" s="36">
        <v>261.48</v>
      </c>
      <c r="CC7" s="36">
        <v>225.52</v>
      </c>
      <c r="CD7" s="36">
        <v>256.89</v>
      </c>
      <c r="CE7" s="36">
        <v>265.77</v>
      </c>
      <c r="CF7" s="36">
        <v>283.26</v>
      </c>
      <c r="CG7" s="36">
        <v>289.60000000000002</v>
      </c>
      <c r="CH7" s="36">
        <v>293.27</v>
      </c>
      <c r="CI7" s="36">
        <v>300.52</v>
      </c>
      <c r="CJ7" s="36">
        <v>296.14</v>
      </c>
      <c r="CK7" s="36">
        <v>289.81</v>
      </c>
      <c r="CL7" s="36">
        <v>49.41</v>
      </c>
      <c r="CM7" s="36">
        <v>49.41</v>
      </c>
      <c r="CN7" s="36">
        <v>49.41</v>
      </c>
      <c r="CO7" s="36">
        <v>54.47</v>
      </c>
      <c r="CP7" s="36">
        <v>53.47</v>
      </c>
      <c r="CQ7" s="36">
        <v>55.2</v>
      </c>
      <c r="CR7" s="36">
        <v>54.74</v>
      </c>
      <c r="CS7" s="36">
        <v>53.78</v>
      </c>
      <c r="CT7" s="36">
        <v>53.24</v>
      </c>
      <c r="CU7" s="36">
        <v>52.31</v>
      </c>
      <c r="CV7" s="36">
        <v>52.74</v>
      </c>
      <c r="CW7" s="36">
        <v>71.25</v>
      </c>
      <c r="CX7" s="36">
        <v>74.069999999999993</v>
      </c>
      <c r="CY7" s="36">
        <v>74.84</v>
      </c>
      <c r="CZ7" s="36">
        <v>79.099999999999994</v>
      </c>
      <c r="DA7" s="36">
        <v>79.77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2017-02-13T01:20:17Z</cp:lastPrinted>
  <dcterms:created xsi:type="dcterms:W3CDTF">2017-02-08T03:14:17Z</dcterms:created>
  <dcterms:modified xsi:type="dcterms:W3CDTF">2017-02-17T06:14:33Z</dcterms:modified>
  <cp:category/>
</cp:coreProperties>
</file>