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<sst xmlns="http://schemas.openxmlformats.org/spreadsheetml/2006/main" count="217" uniqueCount="107">
  <si>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</si>
  <si>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</si>
  <si>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</si>
  <si>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</si>
  <si>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</si>
  <si>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</si>
  <si>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</si>
  <si>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</si>
  <si>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</si>
  <si>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</si>
  <si>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</si>
  <si>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</si>
  <si>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</si>
  <si>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</si>
  <si>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</si>
  <si>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</si>
  <si>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</si>
  <si>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</si>
  <si>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</si>
  <si>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</si>
  <si>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</si>
  <si>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</si>
  <si>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</si>
  <si>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</si>
  <si>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</si>
  <si>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</si>
  <si>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</si>
  <si>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</si>
  <si>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</si>
  <si>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</si>
  <si>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</si>
  <si>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</si>
  <si>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</si>
  <si>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</si>
  <si>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</si>
  <si>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</si>
  <si>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</si>
  <si>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</si>
  <si>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</si>
  <si>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</si>
  <si>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</si>
  <si>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</si>
  <si>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</si>
  <si>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</si>
  <si>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</si>
  <si>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</si>
  <si>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</si>
  <si>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</si>
  <si>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</si>
  <si>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</si>
  <si>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</si>
  <si>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</si>
  <si>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</si>
  <si>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</si>
  <si>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</si>
  <si>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</si>
  <si>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</si>
  <si>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</si>
  <si>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</si>
  <si>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</si>
  <si>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</si>
  <si>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</si>
  <si>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</si>
  <si>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</si>
  <si>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</si>
  <si>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</si>
  <si>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</si>
  <si>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</si>
  <si>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</si>
  <si>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</si>
  <si>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</si>
  <si>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</si>
  <si>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</si>
  <si>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</si>
  <si>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</si>
  <si>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</si>
  <si>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</si>
  <si>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</si>
  <si>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</si>
  <si>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</si>
  <si>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</si>
  <si>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</si>
  <si>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</si>
  <si>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</si>
  <si>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</si>
  <si>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</si>
  <si>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</si>
  <si>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</si>
  <si>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</si>
  <si>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</si>
  <si>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</si>
  <si>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</si>
  <si>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</si>
  <si>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竹原市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</si>
  <si>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</si>
  <si>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</si>
  <si>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</si>
  <si>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</si>
  <si>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</si>
  <si>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</si>
  <si>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</si>
  <si>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</si>
  <si>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</si>
  <si>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</si>
  <si>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有形固定資産減価償却率は類似団体平均と比べ高い状況にあり，今後も昭和59年から平成3年にかけて集中的に整備した水道管路や施設が一斉に耐用年数を迎えるなか，今後も上昇傾向が見込まれている。
　管路経年化率も類似団体平均と比べ高い状況にあり，水道施設及び管路の老朽化に係る更新投資が追い付いていない状況である。
　施設の老朽化に対応するため，更新ペースを上げるとともに，更新投資に向けた財源の確保が必要である。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2" eb="23">
      <t>タカ</t>
    </rPh>
    <rPh sb="24" eb="26">
      <t>ジョウキョウ</t>
    </rPh>
    <rPh sb="30" eb="32">
      <t>コンゴ</t>
    </rPh>
    <rPh sb="33" eb="35">
      <t>ショウワ</t>
    </rPh>
    <rPh sb="37" eb="38">
      <t>ネン</t>
    </rPh>
    <rPh sb="40" eb="42">
      <t>ヘイセイ</t>
    </rPh>
    <rPh sb="43" eb="44">
      <t>ネン</t>
    </rPh>
    <rPh sb="78" eb="80">
      <t>コンゴ</t>
    </rPh>
    <rPh sb="81" eb="83">
      <t>ジョウショウ</t>
    </rPh>
    <rPh sb="83" eb="85">
      <t>ケイコウ</t>
    </rPh>
    <rPh sb="86" eb="88">
      <t>ミコ</t>
    </rPh>
    <rPh sb="96" eb="98">
      <t>カンロ</t>
    </rPh>
    <rPh sb="98" eb="100">
      <t>ケイネン</t>
    </rPh>
    <rPh sb="100" eb="101">
      <t>カ</t>
    </rPh>
    <rPh sb="101" eb="102">
      <t>リツ</t>
    </rPh>
    <rPh sb="103" eb="105">
      <t>ルイジ</t>
    </rPh>
    <rPh sb="105" eb="107">
      <t>ダンタイ</t>
    </rPh>
    <rPh sb="120" eb="122">
      <t>スイドウ</t>
    </rPh>
    <rPh sb="122" eb="124">
      <t>シセツ</t>
    </rPh>
    <rPh sb="124" eb="125">
      <t>オヨ</t>
    </rPh>
    <rPh sb="126" eb="128">
      <t>カンロ</t>
    </rPh>
    <rPh sb="129" eb="132">
      <t>ロウキュウカ</t>
    </rPh>
    <rPh sb="184" eb="186">
      <t>コウシン</t>
    </rPh>
    <rPh sb="186" eb="188">
      <t>トウシ</t>
    </rPh>
    <rPh sb="189" eb="190">
      <t>ム</t>
    </rPh>
    <phoneticPr fontId="4"/>
  </si>
  <si>
    <t>　人口減少に伴い給水収益が減少するなか，経費削減等により給水原価を抑え，黒字経営を維持している。
　また，企業債発行を抑制し，平成25年度には施設規模の見直しを行うなど事業の見直しを行っている。
　水道施設及び管路の老朽化が進んでおり，類似団体平均と比べ老朽化が進んでいる状況である。
　総延長約280㎞におよぶ水道管のなかで，法定耐用年数を経過したものが34％を超えるなど，施設の耐震化や水道管の更新ペースを上げるための経営改革が必要である。
　平成28年度に水道料金の改定を行い，老朽化が進む水道施設及び管路に対する更新財源の確保に向けた取り組みを行ったことから，今後は計画的な施設更新に取組み，水の安定供給に努める必要がある。</t>
    <rPh sb="68" eb="69">
      <t>ド</t>
    </rPh>
    <rPh sb="101" eb="103">
      <t>シセツ</t>
    </rPh>
    <rPh sb="103" eb="104">
      <t>オヨ</t>
    </rPh>
    <rPh sb="112" eb="113">
      <t>スス</t>
    </rPh>
    <rPh sb="118" eb="120">
      <t>ルイジ</t>
    </rPh>
    <rPh sb="120" eb="122">
      <t>ダンタイ</t>
    </rPh>
    <rPh sb="127" eb="130">
      <t>ロウキュウカ</t>
    </rPh>
    <rPh sb="131" eb="132">
      <t>スス</t>
    </rPh>
    <rPh sb="224" eb="226">
      <t>ヘイセイ</t>
    </rPh>
    <rPh sb="228" eb="229">
      <t>ネン</t>
    </rPh>
    <rPh sb="229" eb="230">
      <t>ド</t>
    </rPh>
    <rPh sb="231" eb="233">
      <t>スイドウ</t>
    </rPh>
    <rPh sb="233" eb="235">
      <t>リョウキン</t>
    </rPh>
    <rPh sb="236" eb="238">
      <t>カイテイ</t>
    </rPh>
    <rPh sb="239" eb="240">
      <t>オコナ</t>
    </rPh>
    <rPh sb="242" eb="245">
      <t>ロウキュウカ</t>
    </rPh>
    <rPh sb="246" eb="247">
      <t>スス</t>
    </rPh>
    <rPh sb="248" eb="250">
      <t>スイドウ</t>
    </rPh>
    <rPh sb="250" eb="252">
      <t>シセツ</t>
    </rPh>
    <rPh sb="252" eb="253">
      <t>オヨ</t>
    </rPh>
    <rPh sb="254" eb="256">
      <t>カンロ</t>
    </rPh>
    <rPh sb="257" eb="258">
      <t>タイ</t>
    </rPh>
    <rPh sb="260" eb="262">
      <t>コウシン</t>
    </rPh>
    <rPh sb="262" eb="264">
      <t>ザイゲン</t>
    </rPh>
    <rPh sb="265" eb="267">
      <t>カクホ</t>
    </rPh>
    <rPh sb="268" eb="269">
      <t>ム</t>
    </rPh>
    <rPh sb="271" eb="272">
      <t>ト</t>
    </rPh>
    <rPh sb="273" eb="274">
      <t>ク</t>
    </rPh>
    <rPh sb="276" eb="277">
      <t>オコナ</t>
    </rPh>
    <rPh sb="284" eb="286">
      <t>コンゴ</t>
    </rPh>
    <rPh sb="287" eb="290">
      <t>ケイカクテキ</t>
    </rPh>
    <rPh sb="291" eb="293">
      <t>シセツ</t>
    </rPh>
    <rPh sb="293" eb="295">
      <t>コウシン</t>
    </rPh>
    <rPh sb="296" eb="298">
      <t>トリク</t>
    </rPh>
    <rPh sb="300" eb="301">
      <t>ミズ</t>
    </rPh>
    <rPh sb="302" eb="304">
      <t>アンテイ</t>
    </rPh>
    <rPh sb="304" eb="306">
      <t>キョウキュウ</t>
    </rPh>
    <rPh sb="307" eb="308">
      <t>ツト</t>
    </rPh>
    <rPh sb="310" eb="312">
      <t>ヒツヨウ</t>
    </rPh>
    <phoneticPr fontId="4"/>
  </si>
  <si>
    <t>　経常収支比率は100％以上を維持し，単年度収支は黒字を継続しているが，水需要の減少に伴い，給水収益も減少傾向にあり，更新投資に充てる財源の確保が難しくなっている。
　累積欠損金は無く，良いといえる。
　流動比率は100％を超えており，ほぼ類似団体平均である。
　企業債の発行を抑制し，企業債残高対給水収益比率の割合は類似団体平均を大きく下回っている。
　料金回収率は100％を超え，給水原価を賄うことが出来ている。
　平成25年に施設規模の見直しを行い，施設利用率が向上しているが，水需要の減少により今後も減少が見込まれている。
　漏水の発生件数の多い水道管を優先的に更新していることから，有収率は類似団体平均を上回っているが，法定耐用年数を経過する管路は増加傾向にあり，老朽管等の更新を進める必要がある。</t>
    <rPh sb="1" eb="3">
      <t>ケイジョウ</t>
    </rPh>
    <rPh sb="3" eb="5">
      <t>シュウシ</t>
    </rPh>
    <rPh sb="5" eb="7">
      <t>ヒリツ</t>
    </rPh>
    <rPh sb="12" eb="14">
      <t>イジョウ</t>
    </rPh>
    <rPh sb="15" eb="17">
      <t>イジ</t>
    </rPh>
    <rPh sb="19" eb="22">
      <t>タンネンド</t>
    </rPh>
    <rPh sb="28" eb="30">
      <t>ケイゾク</t>
    </rPh>
    <rPh sb="36" eb="37">
      <t>ミズ</t>
    </rPh>
    <rPh sb="37" eb="39">
      <t>ジュヨウ</t>
    </rPh>
    <rPh sb="40" eb="42">
      <t>ゲンショウ</t>
    </rPh>
    <rPh sb="43" eb="44">
      <t>トモナ</t>
    </rPh>
    <rPh sb="51" eb="53">
      <t>ゲンショウ</t>
    </rPh>
    <rPh sb="53" eb="55">
      <t>ケイコウ</t>
    </rPh>
    <rPh sb="90" eb="91">
      <t>ナ</t>
    </rPh>
    <rPh sb="102" eb="104">
      <t>リュウドウ</t>
    </rPh>
    <rPh sb="104" eb="106">
      <t>ヒリツ</t>
    </rPh>
    <rPh sb="112" eb="113">
      <t>コ</t>
    </rPh>
    <rPh sb="120" eb="122">
      <t>ルイジ</t>
    </rPh>
    <rPh sb="122" eb="124">
      <t>ダンタイ</t>
    </rPh>
    <rPh sb="124" eb="126">
      <t>ヘイキン</t>
    </rPh>
    <rPh sb="148" eb="149">
      <t>タイ</t>
    </rPh>
    <rPh sb="149" eb="151">
      <t>キュウスイ</t>
    </rPh>
    <rPh sb="151" eb="153">
      <t>シュウエキ</t>
    </rPh>
    <rPh sb="153" eb="155">
      <t>ヒリツ</t>
    </rPh>
    <rPh sb="159" eb="161">
      <t>ルイジ</t>
    </rPh>
    <rPh sb="161" eb="163">
      <t>ダンタイ</t>
    </rPh>
    <rPh sb="178" eb="180">
      <t>リョウキン</t>
    </rPh>
    <rPh sb="180" eb="182">
      <t>カイシュウ</t>
    </rPh>
    <rPh sb="182" eb="183">
      <t>リツ</t>
    </rPh>
    <rPh sb="189" eb="190">
      <t>コ</t>
    </rPh>
    <rPh sb="192" eb="194">
      <t>キュウスイ</t>
    </rPh>
    <rPh sb="194" eb="196">
      <t>ゲンカ</t>
    </rPh>
    <rPh sb="197" eb="198">
      <t>マカナ</t>
    </rPh>
    <rPh sb="202" eb="204">
      <t>デキ</t>
    </rPh>
    <rPh sb="242" eb="243">
      <t>ミズ</t>
    </rPh>
    <rPh sb="243" eb="245">
      <t>ジュヨウ</t>
    </rPh>
    <rPh sb="246" eb="248">
      <t>ゲンショウ</t>
    </rPh>
    <rPh sb="251" eb="253">
      <t>コンゴ</t>
    </rPh>
    <rPh sb="254" eb="256">
      <t>ゲンショウ</t>
    </rPh>
    <rPh sb="257" eb="259">
      <t>ミコ</t>
    </rPh>
    <rPh sb="298" eb="299">
      <t>リツ</t>
    </rPh>
    <rPh sb="300" eb="302">
      <t>ルイジ</t>
    </rPh>
    <rPh sb="302" eb="304">
      <t>ダンタイ</t>
    </rPh>
    <rPh sb="304" eb="306">
      <t>ヘイキン</t>
    </rPh>
    <rPh sb="307" eb="309">
      <t>ウワマワ</t>
    </rPh>
    <rPh sb="315" eb="317">
      <t>ホウテイ</t>
    </rPh>
    <rPh sb="317" eb="319">
      <t>タイヨウ</t>
    </rPh>
    <rPh sb="319" eb="321">
      <t>ネンスウ</t>
    </rPh>
    <rPh sb="322" eb="324">
      <t>ケイカ</t>
    </rPh>
    <rPh sb="326" eb="328">
      <t>カンロ</t>
    </rPh>
    <rPh sb="329" eb="331">
      <t>ゾウカ</t>
    </rPh>
    <rPh sb="331" eb="333">
      <t>ケイコウ</t>
    </rPh>
    <rPh sb="337" eb="339">
      <t>ロウキュウ</t>
    </rPh>
    <rPh sb="339" eb="340">
      <t>カン</t>
    </rPh>
    <rPh sb="340" eb="341">
      <t>トウ</t>
    </rPh>
    <rPh sb="342" eb="344">
      <t>コウシン</t>
    </rPh>
    <rPh sb="345" eb="346">
      <t>スス</t>
    </rPh>
    <rPh sb="348" eb="3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</si>
</sst>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2.48</c:v>
                </c:pt>
                <c:pt idx="1">
                  <c:v>0.77</c:v>
                </c:pt>
                <c:pt idx="2">
                  <c:v>0.57999999999999996</c:v>
                </c:pt>
                <c:pt idx="3">
                  <c:v>0.92</c:v>
                </c:pt>
                <c:pt idx="4">
                  <c:v>0.65</c:v>
                </c:pt>
              </c:numCache>
            </c:numRef>
          </c:val>
        </c:ser>
        <c:dLbls>
          <c:showLegendKey val="0"/>
          <c:showVal val="0"/>
          <c:showCatName val="0"/>
          <c:showSerName val="0"/>
          <c:showPercent val="0"/>
          <c:showBubbleSize val="0"/>
        </c:dLbls>
        <c:gapWidth val="150"/>
        <c:axId val="95799552"/>
        <c:axId val="962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5799552"/>
        <c:axId val="96215424"/>
      </c:lineChart>
      <c:dateAx>
        <c:axId val="95799552"/>
        <c:scaling>
          <c:orientation val="minMax"/>
        </c:scaling>
        <c:delete val="1"/>
        <c:axPos val="b"/>
        <c:numFmt formatCode="ge" sourceLinked="1"/>
        <c:majorTickMark val="none"/>
        <c:minorTickMark val="none"/>
        <c:tickLblPos val="none"/>
        <c:crossAx val="96215424"/>
        <c:crosses val="autoZero"/>
        <c:auto val="1"/>
        <c:lblOffset val="100"/>
        <c:baseTimeUnit val="years"/>
      </c:dateAx>
      <c:valAx>
        <c:axId val="96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59.45</c:v>
                </c:pt>
                <c:pt idx="1">
                  <c:v>58.48</c:v>
                </c:pt>
                <c:pt idx="2">
                  <c:v>81.709999999999994</c:v>
                </c:pt>
                <c:pt idx="3">
                  <c:v>83.22</c:v>
                </c:pt>
                <c:pt idx="4">
                  <c:v>70.73</c:v>
                </c:pt>
              </c:numCache>
            </c:numRef>
          </c:val>
        </c:ser>
        <c:dLbls>
          <c:showLegendKey val="0"/>
          <c:showVal val="0"/>
          <c:showCatName val="0"/>
          <c:showSerName val="0"/>
          <c:showPercent val="0"/>
          <c:showBubbleSize val="0"/>
        </c:dLbls>
        <c:gapWidth val="150"/>
        <c:axId val="99158656"/>
        <c:axId val="991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9158656"/>
        <c:axId val="99181312"/>
      </c:lineChart>
      <c:dateAx>
        <c:axId val="99158656"/>
        <c:scaling>
          <c:orientation val="minMax"/>
        </c:scaling>
        <c:delete val="1"/>
        <c:axPos val="b"/>
        <c:numFmt formatCode="ge" sourceLinked="1"/>
        <c:majorTickMark val="none"/>
        <c:minorTickMark val="none"/>
        <c:tickLblPos val="none"/>
        <c:crossAx val="99181312"/>
        <c:crosses val="autoZero"/>
        <c:auto val="1"/>
        <c:lblOffset val="100"/>
        <c:baseTimeUnit val="years"/>
      </c:dateAx>
      <c:valAx>
        <c:axId val="99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86.9</c:v>
                </c:pt>
                <c:pt idx="1">
                  <c:v>89.3</c:v>
                </c:pt>
                <c:pt idx="2">
                  <c:v>87.4</c:v>
                </c:pt>
                <c:pt idx="3">
                  <c:v>86.57</c:v>
                </c:pt>
                <c:pt idx="4">
                  <c:v>88.26</c:v>
                </c:pt>
              </c:numCache>
            </c:numRef>
          </c:val>
        </c:ser>
        <c:dLbls>
          <c:showLegendKey val="0"/>
          <c:showVal val="0"/>
          <c:showCatName val="0"/>
          <c:showSerName val="0"/>
          <c:showPercent val="0"/>
          <c:showBubbleSize val="0"/>
        </c:dLbls>
        <c:gapWidth val="150"/>
        <c:axId val="99215616"/>
        <c:axId val="99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9215616"/>
        <c:axId val="99225984"/>
      </c:lineChart>
      <c:dateAx>
        <c:axId val="99215616"/>
        <c:scaling>
          <c:orientation val="minMax"/>
        </c:scaling>
        <c:delete val="1"/>
        <c:axPos val="b"/>
        <c:numFmt formatCode="ge" sourceLinked="1"/>
        <c:majorTickMark val="none"/>
        <c:minorTickMark val="none"/>
        <c:tickLblPos val="none"/>
        <c:crossAx val="99225984"/>
        <c:crosses val="autoZero"/>
        <c:auto val="1"/>
        <c:lblOffset val="100"/>
        <c:baseTimeUnit val="years"/>
      </c:dateAx>
      <c:valAx>
        <c:axId val="992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101.73</c:v>
                </c:pt>
                <c:pt idx="1">
                  <c:v>102.69</c:v>
                </c:pt>
                <c:pt idx="2">
                  <c:v>105.15</c:v>
                </c:pt>
                <c:pt idx="3">
                  <c:v>106.94</c:v>
                </c:pt>
                <c:pt idx="4">
                  <c:v>116.23</c:v>
                </c:pt>
              </c:numCache>
            </c:numRef>
          </c:val>
        </c:ser>
        <c:dLbls>
          <c:showLegendKey val="0"/>
          <c:showVal val="0"/>
          <c:showCatName val="0"/>
          <c:showSerName val="0"/>
          <c:showPercent val="0"/>
          <c:showBubbleSize val="0"/>
        </c:dLbls>
        <c:gapWidth val="150"/>
        <c:axId val="96245632"/>
        <c:axId val="962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6245632"/>
        <c:axId val="96251904"/>
      </c:lineChart>
      <c:dateAx>
        <c:axId val="96245632"/>
        <c:scaling>
          <c:orientation val="minMax"/>
        </c:scaling>
        <c:delete val="1"/>
        <c:axPos val="b"/>
        <c:numFmt formatCode="ge" sourceLinked="1"/>
        <c:majorTickMark val="none"/>
        <c:minorTickMark val="none"/>
        <c:tickLblPos val="none"/>
        <c:crossAx val="96251904"/>
        <c:crosses val="autoZero"/>
        <c:auto val="1"/>
        <c:lblOffset val="100"/>
        <c:baseTimeUnit val="years"/>
      </c:dateAx>
      <c:valAx>
        <c:axId val="9625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55.74</c:v>
                </c:pt>
                <c:pt idx="1">
                  <c:v>55.87</c:v>
                </c:pt>
                <c:pt idx="2">
                  <c:v>56.46</c:v>
                </c:pt>
                <c:pt idx="3">
                  <c:v>56.86</c:v>
                </c:pt>
                <c:pt idx="4">
                  <c:v>58.22</c:v>
                </c:pt>
              </c:numCache>
            </c:numRef>
          </c:val>
        </c:ser>
        <c:dLbls>
          <c:showLegendKey val="0"/>
          <c:showVal val="0"/>
          <c:showCatName val="0"/>
          <c:showSerName val="0"/>
          <c:showPercent val="0"/>
          <c:showBubbleSize val="0"/>
        </c:dLbls>
        <c:gapWidth val="150"/>
        <c:axId val="97461760"/>
        <c:axId val="974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7461760"/>
        <c:axId val="97463680"/>
      </c:lineChart>
      <c:dateAx>
        <c:axId val="97461760"/>
        <c:scaling>
          <c:orientation val="minMax"/>
        </c:scaling>
        <c:delete val="1"/>
        <c:axPos val="b"/>
        <c:numFmt formatCode="ge" sourceLinked="1"/>
        <c:majorTickMark val="none"/>
        <c:minorTickMark val="none"/>
        <c:tickLblPos val="none"/>
        <c:crossAx val="97463680"/>
        <c:crosses val="autoZero"/>
        <c:auto val="1"/>
        <c:lblOffset val="100"/>
        <c:baseTimeUnit val="years"/>
      </c:dateAx>
      <c:valAx>
        <c:axId val="974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26.99</c:v>
                </c:pt>
                <c:pt idx="1">
                  <c:v>34.729999999999997</c:v>
                </c:pt>
                <c:pt idx="2">
                  <c:v>32.159999999999997</c:v>
                </c:pt>
                <c:pt idx="3">
                  <c:v>34.08</c:v>
                </c:pt>
                <c:pt idx="4">
                  <c:v>34.39</c:v>
                </c:pt>
              </c:numCache>
            </c:numRef>
          </c:val>
        </c:ser>
        <c:dLbls>
          <c:showLegendKey val="0"/>
          <c:showVal val="0"/>
          <c:showCatName val="0"/>
          <c:showSerName val="0"/>
          <c:showPercent val="0"/>
          <c:showBubbleSize val="0"/>
        </c:dLbls>
        <c:gapWidth val="150"/>
        <c:axId val="98829440"/>
        <c:axId val="98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8829440"/>
        <c:axId val="98831360"/>
      </c:lineChart>
      <c:dateAx>
        <c:axId val="98829440"/>
        <c:scaling>
          <c:orientation val="minMax"/>
        </c:scaling>
        <c:delete val="1"/>
        <c:axPos val="b"/>
        <c:numFmt formatCode="ge" sourceLinked="1"/>
        <c:majorTickMark val="none"/>
        <c:minorTickMark val="none"/>
        <c:tickLblPos val="none"/>
        <c:crossAx val="98831360"/>
        <c:crosses val="autoZero"/>
        <c:auto val="1"/>
        <c:lblOffset val="100"/>
        <c:baseTimeUnit val="years"/>
      </c:dateAx>
      <c:valAx>
        <c:axId val="98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55552"/>
        <c:axId val="98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8855552"/>
        <c:axId val="98865920"/>
      </c:lineChart>
      <c:dateAx>
        <c:axId val="98855552"/>
        <c:scaling>
          <c:orientation val="minMax"/>
        </c:scaling>
        <c:delete val="1"/>
        <c:axPos val="b"/>
        <c:numFmt formatCode="ge" sourceLinked="1"/>
        <c:majorTickMark val="none"/>
        <c:minorTickMark val="none"/>
        <c:tickLblPos val="none"/>
        <c:crossAx val="98865920"/>
        <c:crosses val="autoZero"/>
        <c:auto val="1"/>
        <c:lblOffset val="100"/>
        <c:baseTimeUnit val="years"/>
      </c:dateAx>
      <c:valAx>
        <c:axId val="9886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875.56</c:v>
                </c:pt>
                <c:pt idx="1">
                  <c:v>432.3</c:v>
                </c:pt>
                <c:pt idx="2">
                  <c:v>631.99</c:v>
                </c:pt>
                <c:pt idx="3">
                  <c:v>324.16000000000003</c:v>
                </c:pt>
                <c:pt idx="4">
                  <c:v>373.62</c:v>
                </c:pt>
              </c:numCache>
            </c:numRef>
          </c:val>
        </c:ser>
        <c:dLbls>
          <c:showLegendKey val="0"/>
          <c:showVal val="0"/>
          <c:showCatName val="0"/>
          <c:showSerName val="0"/>
          <c:showPercent val="0"/>
          <c:showBubbleSize val="0"/>
        </c:dLbls>
        <c:gapWidth val="150"/>
        <c:axId val="98896512"/>
        <c:axId val="989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8896512"/>
        <c:axId val="98906880"/>
      </c:lineChart>
      <c:dateAx>
        <c:axId val="98896512"/>
        <c:scaling>
          <c:orientation val="minMax"/>
        </c:scaling>
        <c:delete val="1"/>
        <c:axPos val="b"/>
        <c:numFmt formatCode="ge" sourceLinked="1"/>
        <c:majorTickMark val="none"/>
        <c:minorTickMark val="none"/>
        <c:tickLblPos val="none"/>
        <c:crossAx val="98906880"/>
        <c:crosses val="autoZero"/>
        <c:auto val="1"/>
        <c:lblOffset val="100"/>
        <c:baseTimeUnit val="years"/>
      </c:dateAx>
      <c:valAx>
        <c:axId val="9890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127.45</c:v>
                </c:pt>
                <c:pt idx="1">
                  <c:v>113.19</c:v>
                </c:pt>
                <c:pt idx="2">
                  <c:v>126.32</c:v>
                </c:pt>
                <c:pt idx="3">
                  <c:v>111.19</c:v>
                </c:pt>
                <c:pt idx="4">
                  <c:v>91.74</c:v>
                </c:pt>
              </c:numCache>
            </c:numRef>
          </c:val>
        </c:ser>
        <c:dLbls>
          <c:showLegendKey val="0"/>
          <c:showVal val="0"/>
          <c:showCatName val="0"/>
          <c:showSerName val="0"/>
          <c:showPercent val="0"/>
          <c:showBubbleSize val="0"/>
        </c:dLbls>
        <c:gapWidth val="150"/>
        <c:axId val="98924800"/>
        <c:axId val="9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8924800"/>
        <c:axId val="98947456"/>
      </c:lineChart>
      <c:dateAx>
        <c:axId val="98924800"/>
        <c:scaling>
          <c:orientation val="minMax"/>
        </c:scaling>
        <c:delete val="1"/>
        <c:axPos val="b"/>
        <c:numFmt formatCode="ge" sourceLinked="1"/>
        <c:majorTickMark val="none"/>
        <c:minorTickMark val="none"/>
        <c:tickLblPos val="none"/>
        <c:crossAx val="98947456"/>
        <c:crosses val="autoZero"/>
        <c:auto val="1"/>
        <c:lblOffset val="100"/>
        <c:baseTimeUnit val="years"/>
      </c:dateAx>
      <c:valAx>
        <c:axId val="9894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99.25</c:v>
                </c:pt>
                <c:pt idx="1">
                  <c:v>100.44</c:v>
                </c:pt>
                <c:pt idx="2">
                  <c:v>101.76</c:v>
                </c:pt>
                <c:pt idx="3">
                  <c:v>104.21</c:v>
                </c:pt>
                <c:pt idx="4">
                  <c:v>113.79</c:v>
                </c:pt>
              </c:numCache>
            </c:numRef>
          </c:val>
        </c:ser>
        <c:dLbls>
          <c:showLegendKey val="0"/>
          <c:showVal val="0"/>
          <c:showCatName val="0"/>
          <c:showSerName val="0"/>
          <c:showPercent val="0"/>
          <c:showBubbleSize val="0"/>
        </c:dLbls>
        <c:gapWidth val="150"/>
        <c:axId val="98985856"/>
        <c:axId val="98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8985856"/>
        <c:axId val="98988032"/>
      </c:lineChart>
      <c:dateAx>
        <c:axId val="98985856"/>
        <c:scaling>
          <c:orientation val="minMax"/>
        </c:scaling>
        <c:delete val="1"/>
        <c:axPos val="b"/>
        <c:numFmt formatCode="ge" sourceLinked="1"/>
        <c:majorTickMark val="none"/>
        <c:minorTickMark val="none"/>
        <c:tickLblPos val="none"/>
        <c:crossAx val="98988032"/>
        <c:crosses val="autoZero"/>
        <c:auto val="1"/>
        <c:lblOffset val="100"/>
        <c:baseTimeUnit val="years"/>
      </c:dateAx>
      <c:valAx>
        <c:axId val="98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136.82</c:v>
                </c:pt>
                <c:pt idx="1">
                  <c:v>137.35</c:v>
                </c:pt>
                <c:pt idx="2">
                  <c:v>135.88999999999999</c:v>
                </c:pt>
                <c:pt idx="3">
                  <c:v>133.54</c:v>
                </c:pt>
                <c:pt idx="4">
                  <c:v>125.8</c:v>
                </c:pt>
              </c:numCache>
            </c:numRef>
          </c:val>
        </c:ser>
        <c:dLbls>
          <c:showLegendKey val="0"/>
          <c:showVal val="0"/>
          <c:showCatName val="0"/>
          <c:showSerName val="0"/>
          <c:showPercent val="0"/>
          <c:showBubbleSize val="0"/>
        </c:dLbls>
        <c:gapWidth val="150"/>
        <c:axId val="99003392"/>
        <c:axId val="990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9003392"/>
        <c:axId val="99013760"/>
      </c:lineChart>
      <c:dateAx>
        <c:axId val="99003392"/>
        <c:scaling>
          <c:orientation val="minMax"/>
        </c:scaling>
        <c:delete val="1"/>
        <c:axPos val="b"/>
        <c:numFmt formatCode="ge" sourceLinked="1"/>
        <c:majorTickMark val="none"/>
        <c:minorTickMark val="none"/>
        <c:tickLblPos val="none"/>
        <c:crossAx val="99013760"/>
        <c:crosses val="autoZero"/>
        <c:auto val="1"/>
        <c:lblOffset val="100"/>
        <c:baseTimeUnit val="years"/>
      </c:dateAx>
      <c:valAx>
        <c:axId val="990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竹原市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27222</v>
      </c>
      <c r="AJ8" s="75"/>
      <c r="AK8" s="75"/>
      <c r="AL8" s="75"/>
      <c r="AM8" s="75"/>
      <c r="AN8" s="75"/>
      <c r="AO8" s="75"/>
      <c r="AP8" s="76"/>
      <c r="AQ8" s="57">
        <f>データ!R6</f>
        <v>118.23</v>
      </c>
      <c r="AR8" s="57"/>
      <c r="AS8" s="57"/>
      <c r="AT8" s="57"/>
      <c r="AU8" s="57"/>
      <c r="AV8" s="57"/>
      <c r="AW8" s="57"/>
      <c r="AX8" s="57"/>
      <c r="AY8" s="57">
        <f>データ!S6</f>
        <v>230.25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80.489999999999995</v>
      </c>
      <c r="K10" s="57"/>
      <c r="L10" s="57"/>
      <c r="M10" s="57"/>
      <c r="N10" s="57"/>
      <c r="O10" s="57"/>
      <c r="P10" s="57"/>
      <c r="Q10" s="57"/>
      <c r="R10" s="57">
        <f>データ!O6</f>
        <v>99.11</v>
      </c>
      <c r="S10" s="57"/>
      <c r="T10" s="57"/>
      <c r="U10" s="57"/>
      <c r="V10" s="57"/>
      <c r="W10" s="57"/>
      <c r="X10" s="57"/>
      <c r="Y10" s="57"/>
      <c r="Z10" s="65">
        <f>データ!P6</f>
        <v>2067</v>
      </c>
      <c r="AA10" s="65"/>
      <c r="AB10" s="65"/>
      <c r="AC10" s="65"/>
      <c r="AD10" s="65"/>
      <c r="AE10" s="65"/>
      <c r="AF10" s="65"/>
      <c r="AG10" s="65"/>
      <c r="AH10" s="2"/>
      <c r="AI10" s="65">
        <f>データ!T6</f>
        <v>26760</v>
      </c>
      <c r="AJ10" s="65"/>
      <c r="AK10" s="65"/>
      <c r="AL10" s="65"/>
      <c r="AM10" s="65"/>
      <c r="AN10" s="65"/>
      <c r="AO10" s="65"/>
      <c r="AP10" s="65"/>
      <c r="AQ10" s="57">
        <f>データ!U6</f>
        <v>45.06</v>
      </c>
      <c r="AR10" s="57"/>
      <c r="AS10" s="57"/>
      <c r="AT10" s="57"/>
      <c r="AU10" s="57"/>
      <c r="AV10" s="57"/>
      <c r="AW10" s="57"/>
      <c r="AX10" s="57"/>
      <c r="AY10" s="57">
        <f>データ!V6</f>
        <v>593.87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342033</v>
      </c>
      <c r="D6" s="31">
        <f t="shared" si="3"/>
        <v>46</v>
      </c>
      <c r="E6" s="31">
        <f t="shared" si="3"/>
        <v>1</v>
      </c>
      <c r="F6" s="31">
        <f t="shared" si="3"/>
        <v>0</v>
      </c>
      <c r="G6" s="31">
        <f t="shared" si="3"/>
        <v>1</v>
      </c>
      <c r="H6" s="31" t="str">
        <f t="shared" si="3"/>
        <v>広島県　竹原市</v>
      </c>
      <c r="I6" s="31" t="str">
        <f t="shared" si="3"/>
        <v>法適用</v>
      </c>
      <c r="J6" s="31" t="str">
        <f t="shared" si="3"/>
        <v>水道事業</v>
      </c>
      <c r="K6" s="31" t="str">
        <f t="shared" si="3"/>
        <v>末端給水事業</v>
      </c>
      <c r="L6" s="31" t="str">
        <f t="shared" si="3"/>
        <v>A6</v>
      </c>
      <c r="M6" s="32" t="str">
        <f t="shared" si="3"/>
        <v>-</v>
      </c>
      <c r="N6" s="32">
        <f t="shared" si="3"/>
        <v>80.489999999999995</v>
      </c>
      <c r="O6" s="32">
        <f t="shared" si="3"/>
        <v>99.11</v>
      </c>
      <c r="P6" s="32">
        <f t="shared" si="3"/>
        <v>2067</v>
      </c>
      <c r="Q6" s="32">
        <f t="shared" si="3"/>
        <v>27222</v>
      </c>
      <c r="R6" s="32">
        <f t="shared" si="3"/>
        <v>118.23</v>
      </c>
      <c r="S6" s="32">
        <f t="shared" si="3"/>
        <v>230.25</v>
      </c>
      <c r="T6" s="32">
        <f t="shared" si="3"/>
        <v>26760</v>
      </c>
      <c r="U6" s="32">
        <f t="shared" si="3"/>
        <v>45.06</v>
      </c>
      <c r="V6" s="32">
        <f t="shared" si="3"/>
        <v>593.87</v>
      </c>
      <c r="W6" s="33">
        <f>IF(W7="",NA(),W7)</f>
        <v>101.73</v>
      </c>
      <c r="X6" s="33">
        <f t="shared" ref="X6:AF6" si="4">IF(X7="",NA(),X7)</f>
        <v>102.69</v>
      </c>
      <c r="Y6" s="33">
        <f t="shared" si="4"/>
        <v>105.15</v>
      </c>
      <c r="Z6" s="33">
        <f t="shared" si="4"/>
        <v>106.94</v>
      </c>
      <c r="AA6" s="33">
        <f t="shared" si="4"/>
        <v>116.23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875.56</v>
      </c>
      <c r="AT6" s="33">
        <f t="shared" ref="AT6:BB6" si="6">IF(AT7="",NA(),AT7)</f>
        <v>432.3</v>
      </c>
      <c r="AU6" s="33">
        <f t="shared" si="6"/>
        <v>631.99</v>
      </c>
      <c r="AV6" s="33">
        <f t="shared" si="6"/>
        <v>324.16000000000003</v>
      </c>
      <c r="AW6" s="33">
        <f t="shared" si="6"/>
        <v>373.62</v>
      </c>
      <c r="AX6" s="33">
        <f t="shared" si="6"/>
        <v>995.5</v>
      </c>
      <c r="AY6" s="33">
        <f t="shared" si="6"/>
        <v>915.5</v>
      </c>
      <c r="AZ6" s="33">
        <f t="shared" si="6"/>
        <v>963.24</v>
      </c>
      <c r="BA6" s="33">
        <f t="shared" si="6"/>
        <v>381.53</v>
      </c>
      <c r="BB6" s="33">
        <f t="shared" si="6"/>
        <v>391.54</v>
      </c>
      <c r="BC6" s="32" t="str">
        <f>IF(BC7="","",IF(BC7="-","【-】","【"&amp;SUBSTITUTE(TEXT(BC7,"#,##0.00"),"-","△")&amp;"】"))</f>
        <v>【262.74】</v>
      </c>
      <c r="BD6" s="33">
        <f>IF(BD7="",NA(),BD7)</f>
        <v>127.45</v>
      </c>
      <c r="BE6" s="33">
        <f t="shared" ref="BE6:BM6" si="7">IF(BE7="",NA(),BE7)</f>
        <v>113.19</v>
      </c>
      <c r="BF6" s="33">
        <f t="shared" si="7"/>
        <v>126.32</v>
      </c>
      <c r="BG6" s="33">
        <f t="shared" si="7"/>
        <v>111.19</v>
      </c>
      <c r="BH6" s="33">
        <f t="shared" si="7"/>
        <v>91.74</v>
      </c>
      <c r="BI6" s="33">
        <f t="shared" si="7"/>
        <v>414.59</v>
      </c>
      <c r="BJ6" s="33">
        <f t="shared" si="7"/>
        <v>404.78</v>
      </c>
      <c r="BK6" s="33">
        <f t="shared" si="7"/>
        <v>400.38</v>
      </c>
      <c r="BL6" s="33">
        <f t="shared" si="7"/>
        <v>393.27</v>
      </c>
      <c r="BM6" s="33">
        <f t="shared" si="7"/>
        <v>386.97</v>
      </c>
      <c r="BN6" s="32" t="str">
        <f>IF(BN7="","",IF(BN7="-","【-】","【"&amp;SUBSTITUTE(TEXT(BN7,"#,##0.00"),"-","△")&amp;"】"))</f>
        <v>【276.38】</v>
      </c>
      <c r="BO6" s="33">
        <f>IF(BO7="",NA(),BO7)</f>
        <v>99.25</v>
      </c>
      <c r="BP6" s="33">
        <f t="shared" ref="BP6:BX6" si="8">IF(BP7="",NA(),BP7)</f>
        <v>100.44</v>
      </c>
      <c r="BQ6" s="33">
        <f t="shared" si="8"/>
        <v>101.76</v>
      </c>
      <c r="BR6" s="33">
        <f t="shared" si="8"/>
        <v>104.21</v>
      </c>
      <c r="BS6" s="33">
        <f t="shared" si="8"/>
        <v>113.79</v>
      </c>
      <c r="BT6" s="33">
        <f t="shared" si="8"/>
        <v>97.71</v>
      </c>
      <c r="BU6" s="33">
        <f t="shared" si="8"/>
        <v>98.07</v>
      </c>
      <c r="BV6" s="33">
        <f t="shared" si="8"/>
        <v>96.56</v>
      </c>
      <c r="BW6" s="33">
        <f t="shared" si="8"/>
        <v>100.47</v>
      </c>
      <c r="BX6" s="33">
        <f t="shared" si="8"/>
        <v>101.72</v>
      </c>
      <c r="BY6" s="32" t="str">
        <f>IF(BY7="","",IF(BY7="-","【-】","【"&amp;SUBSTITUTE(TEXT(BY7,"#,##0.00"),"-","△")&amp;"】"))</f>
        <v>【104.99】</v>
      </c>
      <c r="BZ6" s="33">
        <f>IF(BZ7="",NA(),BZ7)</f>
        <v>136.82</v>
      </c>
      <c r="CA6" s="33">
        <f t="shared" ref="CA6:CI6" si="9">IF(CA7="",NA(),CA7)</f>
        <v>137.35</v>
      </c>
      <c r="CB6" s="33">
        <f t="shared" si="9"/>
        <v>135.88999999999999</v>
      </c>
      <c r="CC6" s="33">
        <f t="shared" si="9"/>
        <v>133.54</v>
      </c>
      <c r="CD6" s="33">
        <f t="shared" si="9"/>
        <v>125.8</v>
      </c>
      <c r="CE6" s="33">
        <f t="shared" si="9"/>
        <v>173.56</v>
      </c>
      <c r="CF6" s="33">
        <f t="shared" si="9"/>
        <v>172.26</v>
      </c>
      <c r="CG6" s="33">
        <f t="shared" si="9"/>
        <v>177.14</v>
      </c>
      <c r="CH6" s="33">
        <f t="shared" si="9"/>
        <v>169.82</v>
      </c>
      <c r="CI6" s="33">
        <f t="shared" si="9"/>
        <v>168.2</v>
      </c>
      <c r="CJ6" s="32" t="str">
        <f>IF(CJ7="","",IF(CJ7="-","【-】","【"&amp;SUBSTITUTE(TEXT(CJ7,"#,##0.00"),"-","△")&amp;"】"))</f>
        <v>【163.72】</v>
      </c>
      <c r="CK6" s="33">
        <f>IF(CK7="",NA(),CK7)</f>
        <v>59.45</v>
      </c>
      <c r="CL6" s="33">
        <f t="shared" ref="CL6:CT6" si="10">IF(CL7="",NA(),CL7)</f>
        <v>58.48</v>
      </c>
      <c r="CM6" s="33">
        <f t="shared" si="10"/>
        <v>81.709999999999994</v>
      </c>
      <c r="CN6" s="33">
        <f t="shared" si="10"/>
        <v>83.22</v>
      </c>
      <c r="CO6" s="33">
        <f t="shared" si="10"/>
        <v>70.73</v>
      </c>
      <c r="CP6" s="33">
        <f t="shared" si="10"/>
        <v>55.84</v>
      </c>
      <c r="CQ6" s="33">
        <f t="shared" si="10"/>
        <v>55.68</v>
      </c>
      <c r="CR6" s="33">
        <f t="shared" si="10"/>
        <v>55.64</v>
      </c>
      <c r="CS6" s="33">
        <f t="shared" si="10"/>
        <v>55.13</v>
      </c>
      <c r="CT6" s="33">
        <f t="shared" si="10"/>
        <v>54.77</v>
      </c>
      <c r="CU6" s="32" t="str">
        <f>IF(CU7="","",IF(CU7="-","【-】","【"&amp;SUBSTITUTE(TEXT(CU7,"#,##0.00"),"-","△")&amp;"】"))</f>
        <v>【59.76】</v>
      </c>
      <c r="CV6" s="33">
        <f>IF(CV7="",NA(),CV7)</f>
        <v>86.9</v>
      </c>
      <c r="CW6" s="33">
        <f t="shared" ref="CW6:DE6" si="11">IF(CW7="",NA(),CW7)</f>
        <v>89.3</v>
      </c>
      <c r="CX6" s="33">
        <f t="shared" si="11"/>
        <v>87.4</v>
      </c>
      <c r="CY6" s="33">
        <f t="shared" si="11"/>
        <v>86.57</v>
      </c>
      <c r="CZ6" s="33">
        <f t="shared" si="11"/>
        <v>88.26</v>
      </c>
      <c r="DA6" s="33">
        <f t="shared" si="11"/>
        <v>83.11</v>
      </c>
      <c r="DB6" s="33">
        <f t="shared" si="11"/>
        <v>83.18</v>
      </c>
      <c r="DC6" s="33">
        <f t="shared" si="11"/>
        <v>83.09</v>
      </c>
      <c r="DD6" s="33">
        <f t="shared" si="11"/>
        <v>83</v>
      </c>
      <c r="DE6" s="33">
        <f t="shared" si="11"/>
        <v>82.89</v>
      </c>
      <c r="DF6" s="32" t="str">
        <f>IF(DF7="","",IF(DF7="-","【-】","【"&amp;SUBSTITUTE(TEXT(DF7,"#,##0.00"),"-","△")&amp;"】"))</f>
        <v>【89.95】</v>
      </c>
      <c r="DG6" s="33">
        <f>IF(DG7="",NA(),DG7)</f>
        <v>55.74</v>
      </c>
      <c r="DH6" s="33">
        <f t="shared" ref="DH6:DP6" si="12">IF(DH7="",NA(),DH7)</f>
        <v>55.87</v>
      </c>
      <c r="DI6" s="33">
        <f t="shared" si="12"/>
        <v>56.46</v>
      </c>
      <c r="DJ6" s="33">
        <f t="shared" si="12"/>
        <v>56.86</v>
      </c>
      <c r="DK6" s="33">
        <f t="shared" si="12"/>
        <v>58.22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26.99</v>
      </c>
      <c r="DS6" s="33">
        <f t="shared" ref="DS6:EA6" si="13">IF(DS7="",NA(),DS7)</f>
        <v>34.729999999999997</v>
      </c>
      <c r="DT6" s="33">
        <f t="shared" si="13"/>
        <v>32.159999999999997</v>
      </c>
      <c r="DU6" s="33">
        <f t="shared" si="13"/>
        <v>34.08</v>
      </c>
      <c r="DV6" s="33">
        <f t="shared" si="13"/>
        <v>34.39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2.48</v>
      </c>
      <c r="ED6" s="33">
        <f t="shared" ref="ED6:EL6" si="14">IF(ED7="",NA(),ED7)</f>
        <v>0.77</v>
      </c>
      <c r="EE6" s="33">
        <f t="shared" si="14"/>
        <v>0.57999999999999996</v>
      </c>
      <c r="EF6" s="33">
        <f t="shared" si="14"/>
        <v>0.92</v>
      </c>
      <c r="EG6" s="33">
        <f t="shared" si="14"/>
        <v>0.65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342033</v>
      </c>
      <c r="D7" s="35">
        <v>46</v>
      </c>
      <c r="E7" s="35">
        <v>1</v>
      </c>
      <c r="F7" s="35">
        <v>0</v>
      </c>
      <c r="G7" s="35">
        <v>1</v>
      </c>
      <c r="H7" s="35" t="s">
        <v>93</v>
      </c>
      <c r="I7" s="35" t="s">
        <v>94</v>
      </c>
      <c r="J7" s="35" t="s">
        <v>95</v>
      </c>
      <c r="K7" s="35" t="s">
        <v>96</v>
      </c>
      <c r="L7" s="35" t="s">
        <v>97</v>
      </c>
      <c r="M7" s="36" t="s">
        <v>98</v>
      </c>
      <c r="N7" s="36">
        <v>80.489999999999995</v>
      </c>
      <c r="O7" s="36">
        <v>99.11</v>
      </c>
      <c r="P7" s="36">
        <v>2067</v>
      </c>
      <c r="Q7" s="36">
        <v>27222</v>
      </c>
      <c r="R7" s="36">
        <v>118.23</v>
      </c>
      <c r="S7" s="36">
        <v>230.25</v>
      </c>
      <c r="T7" s="36">
        <v>26760</v>
      </c>
      <c r="U7" s="36">
        <v>45.06</v>
      </c>
      <c r="V7" s="36">
        <v>593.87</v>
      </c>
      <c r="W7" s="36">
        <v>101.73</v>
      </c>
      <c r="X7" s="36">
        <v>102.69</v>
      </c>
      <c r="Y7" s="36">
        <v>105.15</v>
      </c>
      <c r="Z7" s="36">
        <v>106.94</v>
      </c>
      <c r="AA7" s="36">
        <v>116.23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875.56</v>
      </c>
      <c r="AT7" s="36">
        <v>432.3</v>
      </c>
      <c r="AU7" s="36">
        <v>631.99</v>
      </c>
      <c r="AV7" s="36">
        <v>324.16000000000003</v>
      </c>
      <c r="AW7" s="36">
        <v>373.62</v>
      </c>
      <c r="AX7" s="36">
        <v>995.5</v>
      </c>
      <c r="AY7" s="36">
        <v>915.5</v>
      </c>
      <c r="AZ7" s="36">
        <v>963.24</v>
      </c>
      <c r="BA7" s="36">
        <v>381.53</v>
      </c>
      <c r="BB7" s="36">
        <v>391.54</v>
      </c>
      <c r="BC7" s="36">
        <v>262.74</v>
      </c>
      <c r="BD7" s="36">
        <v>127.45</v>
      </c>
      <c r="BE7" s="36">
        <v>113.19</v>
      </c>
      <c r="BF7" s="36">
        <v>126.32</v>
      </c>
      <c r="BG7" s="36">
        <v>111.19</v>
      </c>
      <c r="BH7" s="36">
        <v>91.74</v>
      </c>
      <c r="BI7" s="36">
        <v>414.59</v>
      </c>
      <c r="BJ7" s="36">
        <v>404.78</v>
      </c>
      <c r="BK7" s="36">
        <v>400.38</v>
      </c>
      <c r="BL7" s="36">
        <v>393.27</v>
      </c>
      <c r="BM7" s="36">
        <v>386.97</v>
      </c>
      <c r="BN7" s="36">
        <v>276.38</v>
      </c>
      <c r="BO7" s="36">
        <v>99.25</v>
      </c>
      <c r="BP7" s="36">
        <v>100.44</v>
      </c>
      <c r="BQ7" s="36">
        <v>101.76</v>
      </c>
      <c r="BR7" s="36">
        <v>104.21</v>
      </c>
      <c r="BS7" s="36">
        <v>113.79</v>
      </c>
      <c r="BT7" s="36">
        <v>97.71</v>
      </c>
      <c r="BU7" s="36">
        <v>98.07</v>
      </c>
      <c r="BV7" s="36">
        <v>96.56</v>
      </c>
      <c r="BW7" s="36">
        <v>100.47</v>
      </c>
      <c r="BX7" s="36">
        <v>101.72</v>
      </c>
      <c r="BY7" s="36">
        <v>104.99</v>
      </c>
      <c r="BZ7" s="36">
        <v>136.82</v>
      </c>
      <c r="CA7" s="36">
        <v>137.35</v>
      </c>
      <c r="CB7" s="36">
        <v>135.88999999999999</v>
      </c>
      <c r="CC7" s="36">
        <v>133.54</v>
      </c>
      <c r="CD7" s="36">
        <v>125.8</v>
      </c>
      <c r="CE7" s="36">
        <v>173.56</v>
      </c>
      <c r="CF7" s="36">
        <v>172.26</v>
      </c>
      <c r="CG7" s="36">
        <v>177.14</v>
      </c>
      <c r="CH7" s="36">
        <v>169.82</v>
      </c>
      <c r="CI7" s="36">
        <v>168.2</v>
      </c>
      <c r="CJ7" s="36">
        <v>163.72</v>
      </c>
      <c r="CK7" s="36">
        <v>59.45</v>
      </c>
      <c r="CL7" s="36">
        <v>58.48</v>
      </c>
      <c r="CM7" s="36">
        <v>81.709999999999994</v>
      </c>
      <c r="CN7" s="36">
        <v>83.22</v>
      </c>
      <c r="CO7" s="36">
        <v>70.73</v>
      </c>
      <c r="CP7" s="36">
        <v>55.84</v>
      </c>
      <c r="CQ7" s="36">
        <v>55.68</v>
      </c>
      <c r="CR7" s="36">
        <v>55.64</v>
      </c>
      <c r="CS7" s="36">
        <v>55.13</v>
      </c>
      <c r="CT7" s="36">
        <v>54.77</v>
      </c>
      <c r="CU7" s="36">
        <v>59.76</v>
      </c>
      <c r="CV7" s="36">
        <v>86.9</v>
      </c>
      <c r="CW7" s="36">
        <v>89.3</v>
      </c>
      <c r="CX7" s="36">
        <v>87.4</v>
      </c>
      <c r="CY7" s="36">
        <v>86.57</v>
      </c>
      <c r="CZ7" s="36">
        <v>88.26</v>
      </c>
      <c r="DA7" s="36">
        <v>83.11</v>
      </c>
      <c r="DB7" s="36">
        <v>83.18</v>
      </c>
      <c r="DC7" s="36">
        <v>83.09</v>
      </c>
      <c r="DD7" s="36">
        <v>83</v>
      </c>
      <c r="DE7" s="36">
        <v>82.89</v>
      </c>
      <c r="DF7" s="36">
        <v>89.95</v>
      </c>
      <c r="DG7" s="36">
        <v>55.74</v>
      </c>
      <c r="DH7" s="36">
        <v>55.87</v>
      </c>
      <c r="DI7" s="36">
        <v>56.46</v>
      </c>
      <c r="DJ7" s="36">
        <v>56.86</v>
      </c>
      <c r="DK7" s="36">
        <v>58.22</v>
      </c>
      <c r="DL7" s="36">
        <v>37.090000000000003</v>
      </c>
      <c r="DM7" s="36">
        <v>38.07</v>
      </c>
      <c r="DN7" s="36">
        <v>39.06</v>
      </c>
      <c r="DO7" s="36">
        <v>46.66</v>
      </c>
      <c r="DP7" s="36">
        <v>47.46</v>
      </c>
      <c r="DQ7" s="36">
        <v>47.18</v>
      </c>
      <c r="DR7" s="36">
        <v>26.99</v>
      </c>
      <c r="DS7" s="36">
        <v>34.729999999999997</v>
      </c>
      <c r="DT7" s="36">
        <v>32.159999999999997</v>
      </c>
      <c r="DU7" s="36">
        <v>34.08</v>
      </c>
      <c r="DV7" s="36">
        <v>34.39</v>
      </c>
      <c r="DW7" s="36">
        <v>6.63</v>
      </c>
      <c r="DX7" s="36">
        <v>7.73</v>
      </c>
      <c r="DY7" s="36">
        <v>8.8699999999999992</v>
      </c>
      <c r="DZ7" s="36">
        <v>9.85</v>
      </c>
      <c r="EA7" s="36">
        <v>9.7100000000000009</v>
      </c>
      <c r="EB7" s="36">
        <v>13.18</v>
      </c>
      <c r="EC7" s="36">
        <v>2.48</v>
      </c>
      <c r="ED7" s="36">
        <v>0.77</v>
      </c>
      <c r="EE7" s="36">
        <v>0.57999999999999996</v>
      </c>
      <c r="EF7" s="36">
        <v>0.92</v>
      </c>
      <c r="EG7" s="36">
        <v>0.65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2017-02-01T08:47:18Z</dcterms:created>
  <dcterms:modified xsi:type="dcterms:W3CDTF">2017-02-17T05:49:10Z</dcterms:modified>
</cp:coreProperties>
</file>