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<sst xmlns="http://schemas.openxmlformats.org/spreadsheetml/2006/main" count="235" uniqueCount="123">
  <si>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</si>
  <si>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</si>
  <si>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</si>
  <si>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</si>
  <si>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</si>
  <si>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</si>
  <si>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</si>
  <si>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</si>
  <si>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</si>
  <si>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</si>
  <si>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</si>
  <si>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</si>
  <si>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</si>
  <si>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</si>
  <si>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</si>
  <si>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</si>
  <si>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</si>
  <si>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</si>
  <si>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</si>
  <si>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</si>
  <si>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</si>
  <si>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</si>
  <si>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</si>
  <si>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</si>
  <si>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</si>
  <si>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</si>
  <si>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</si>
  <si>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</si>
  <si>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</si>
  <si>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</si>
  <si>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</si>
  <si>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</si>
  <si>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</si>
  <si>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</si>
  <si>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</si>
  <si>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</si>
  <si>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</si>
  <si>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</si>
  <si>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</si>
  <si>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</si>
  <si>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</si>
  <si>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</si>
  <si>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</si>
  <si>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</si>
  <si>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</si>
  <si>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</si>
  <si>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</si>
  <si>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</si>
  <si>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</si>
  <si>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</si>
  <si>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</si>
  <si>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</si>
  <si>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</si>
  <si>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</si>
  <si>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</si>
  <si>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</si>
  <si>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</si>
  <si>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</si>
  <si>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</si>
  <si>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</si>
  <si>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</si>
  <si>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</si>
  <si>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</si>
  <si>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</si>
  <si>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</si>
  <si>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</si>
  <si>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</si>
  <si>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</si>
  <si>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</si>
  <si>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</si>
  <si>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</si>
  <si>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</si>
  <si>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</si>
  <si>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</si>
  <si>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</si>
  <si>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</si>
  <si>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</si>
  <si>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</si>
  <si>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</si>
  <si>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</si>
  <si>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</si>
  <si>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</si>
  <si>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</si>
  <si>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</si>
  <si>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</si>
  <si>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</si>
  <si>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</si>
  <si>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</si>
  <si>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</si>
  <si>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</si>
  <si>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</si>
  <si>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</si>
  <si>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</si>
  <si>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</si>
  <si>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</si>
  <si>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</si>
  <si>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</si>
  <si>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</si>
  <si>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</si>
  <si>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</si>
  <si>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</si>
  <si>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</si>
  <si>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</si>
  <si>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</si>
  <si>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</si>
  <si>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</si>
  <si>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</si>
  <si>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</si>
  <si>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世羅町</t>
  </si>
  <si>
    <t>法適用</t>
  </si>
  <si>
    <t>下水道事業</t>
  </si>
  <si>
    <t>公共下水道</t>
  </si>
  <si>
    <t>Cd3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</si>
  <si>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</si>
  <si>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</si>
  <si>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</si>
  <si>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</si>
  <si>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</si>
  <si>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</si>
  <si>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公共下水道事業は供用開始からまだ日も浅く、整備計画区域内の整備途上であることから普及率が伸びないため、経費回収率などの経営の効率性、また施設の効率性に関する指標はいずれも低く経営状況は非常に厳しい。
　今後も積極的な普及促進を行うことで水洗化率の向上による経営の効率性を目指し、地方債償還による負担を考慮しながら計画的な整備を行っていく必要がある。</t>
    <rPh sb="1" eb="3">
      <t>ホンチョウ</t>
    </rPh>
    <rPh sb="4" eb="6">
      <t>コウキョウ</t>
    </rPh>
    <rPh sb="6" eb="9">
      <t>ゲスイドウ</t>
    </rPh>
    <rPh sb="9" eb="11">
      <t>ジギョウ</t>
    </rPh>
    <rPh sb="12" eb="14">
      <t>キョウヨウ</t>
    </rPh>
    <rPh sb="14" eb="16">
      <t>カイシ</t>
    </rPh>
    <rPh sb="20" eb="21">
      <t>ヒ</t>
    </rPh>
    <rPh sb="22" eb="23">
      <t>アサ</t>
    </rPh>
    <rPh sb="25" eb="27">
      <t>セイビ</t>
    </rPh>
    <rPh sb="27" eb="29">
      <t>ケイカク</t>
    </rPh>
    <rPh sb="29" eb="32">
      <t>クイキナイ</t>
    </rPh>
    <rPh sb="33" eb="35">
      <t>セイビ</t>
    </rPh>
    <rPh sb="35" eb="37">
      <t>トジョウ</t>
    </rPh>
    <rPh sb="44" eb="46">
      <t>フキュウ</t>
    </rPh>
    <rPh sb="46" eb="47">
      <t>リツ</t>
    </rPh>
    <rPh sb="48" eb="49">
      <t>ノ</t>
    </rPh>
    <rPh sb="55" eb="57">
      <t>ケイヒ</t>
    </rPh>
    <rPh sb="57" eb="59">
      <t>カイシュウ</t>
    </rPh>
    <rPh sb="59" eb="60">
      <t>リツ</t>
    </rPh>
    <rPh sb="63" eb="65">
      <t>ケイエイ</t>
    </rPh>
    <rPh sb="66" eb="68">
      <t>コウリツ</t>
    </rPh>
    <rPh sb="68" eb="69">
      <t>セイ</t>
    </rPh>
    <rPh sb="72" eb="74">
      <t>シセツ</t>
    </rPh>
    <rPh sb="75" eb="78">
      <t>コウリツセイ</t>
    </rPh>
    <rPh sb="79" eb="80">
      <t>カン</t>
    </rPh>
    <rPh sb="82" eb="84">
      <t>シヒョウ</t>
    </rPh>
    <rPh sb="89" eb="90">
      <t>ヒク</t>
    </rPh>
    <rPh sb="91" eb="93">
      <t>ケイエイ</t>
    </rPh>
    <rPh sb="93" eb="95">
      <t>ジョウキョウ</t>
    </rPh>
    <rPh sb="96" eb="98">
      <t>ヒジョウ</t>
    </rPh>
    <rPh sb="99" eb="100">
      <t>キビ</t>
    </rPh>
    <rPh sb="105" eb="107">
      <t>コンゴ</t>
    </rPh>
    <rPh sb="108" eb="111">
      <t>セッキョクテキ</t>
    </rPh>
    <rPh sb="112" eb="114">
      <t>フキュウ</t>
    </rPh>
    <rPh sb="114" eb="116">
      <t>ソクシン</t>
    </rPh>
    <rPh sb="117" eb="118">
      <t>オコナ</t>
    </rPh>
    <rPh sb="122" eb="125">
      <t>スイセンカ</t>
    </rPh>
    <rPh sb="125" eb="126">
      <t>リツ</t>
    </rPh>
    <rPh sb="127" eb="129">
      <t>コウジョウ</t>
    </rPh>
    <rPh sb="132" eb="134">
      <t>ケイエイ</t>
    </rPh>
    <rPh sb="135" eb="138">
      <t>コウリツセイ</t>
    </rPh>
    <rPh sb="139" eb="141">
      <t>メザ</t>
    </rPh>
    <rPh sb="143" eb="146">
      <t>チホウサイ</t>
    </rPh>
    <rPh sb="146" eb="148">
      <t>ショウカン</t>
    </rPh>
    <rPh sb="151" eb="153">
      <t>フタン</t>
    </rPh>
    <rPh sb="154" eb="156">
      <t>コウリョ</t>
    </rPh>
    <rPh sb="160" eb="163">
      <t>ケイカクテキ</t>
    </rPh>
    <rPh sb="164" eb="166">
      <t>セイビ</t>
    </rPh>
    <rPh sb="167" eb="168">
      <t>オコナ</t>
    </rPh>
    <rPh sb="172" eb="174">
      <t>ヒツヨウ</t>
    </rPh>
    <phoneticPr fontId="4"/>
  </si>
  <si>
    <t>　本町の公共下水道事業の供用開始は平成21年度からで、平成28年度末で79.67aが完了し、残りの26.33haについては今後整備予定である。
よって、資産の老朽化度合を示す有形固定資産減価償却率は12.57％と全国平均（37.36％）及び類似団体平均値（14.42％）を下回っている。
　今後はいずれ到来する更新時期を見据え、耐震化や長寿命計画等により、経費の平準化を図るなど財政面を考慮した維持管理に努める必要がある。</t>
    <rPh sb="1" eb="3">
      <t>ホンチョウ</t>
    </rPh>
    <rPh sb="4" eb="6">
      <t>コウキョウ</t>
    </rPh>
    <rPh sb="6" eb="9">
      <t>ゲスイドウ</t>
    </rPh>
    <rPh sb="9" eb="11">
      <t>ジギョウ</t>
    </rPh>
    <rPh sb="12" eb="14">
      <t>キョウヨウ</t>
    </rPh>
    <rPh sb="14" eb="16">
      <t>カイシ</t>
    </rPh>
    <rPh sb="17" eb="19">
      <t>ヘイセイ</t>
    </rPh>
    <rPh sb="21" eb="23">
      <t>ネンド</t>
    </rPh>
    <rPh sb="27" eb="29">
      <t>ヘイセイ</t>
    </rPh>
    <rPh sb="31" eb="33">
      <t>ネンド</t>
    </rPh>
    <rPh sb="33" eb="34">
      <t>マツ</t>
    </rPh>
    <rPh sb="42" eb="44">
      <t>カンリョウ</t>
    </rPh>
    <rPh sb="46" eb="47">
      <t>ノコ</t>
    </rPh>
    <rPh sb="61" eb="63">
      <t>コンゴ</t>
    </rPh>
    <rPh sb="63" eb="65">
      <t>セイビ</t>
    </rPh>
    <rPh sb="65" eb="67">
      <t>ヨテイ</t>
    </rPh>
    <rPh sb="76" eb="78">
      <t>シサン</t>
    </rPh>
    <rPh sb="79" eb="82">
      <t>ロウキュウカ</t>
    </rPh>
    <rPh sb="82" eb="84">
      <t>ドア</t>
    </rPh>
    <rPh sb="85" eb="86">
      <t>シメ</t>
    </rPh>
    <rPh sb="87" eb="89">
      <t>ユウケイ</t>
    </rPh>
    <rPh sb="89" eb="91">
      <t>コテイ</t>
    </rPh>
    <rPh sb="91" eb="93">
      <t>シサン</t>
    </rPh>
    <rPh sb="93" eb="95">
      <t>ゲンカ</t>
    </rPh>
    <rPh sb="95" eb="97">
      <t>ショウキャク</t>
    </rPh>
    <rPh sb="97" eb="98">
      <t>リツ</t>
    </rPh>
    <rPh sb="106" eb="108">
      <t>ゼンコク</t>
    </rPh>
    <rPh sb="108" eb="110">
      <t>ヘイキン</t>
    </rPh>
    <rPh sb="118" eb="119">
      <t>オヨ</t>
    </rPh>
    <rPh sb="120" eb="122">
      <t>ルイジ</t>
    </rPh>
    <rPh sb="122" eb="124">
      <t>ダンタイ</t>
    </rPh>
    <rPh sb="124" eb="126">
      <t>ヘイキン</t>
    </rPh>
    <rPh sb="126" eb="127">
      <t>チ</t>
    </rPh>
    <rPh sb="136" eb="138">
      <t>シタマワ</t>
    </rPh>
    <rPh sb="145" eb="147">
      <t>コンゴ</t>
    </rPh>
    <rPh sb="151" eb="153">
      <t>トウライ</t>
    </rPh>
    <rPh sb="155" eb="157">
      <t>コウシン</t>
    </rPh>
    <rPh sb="157" eb="159">
      <t>ジキ</t>
    </rPh>
    <rPh sb="160" eb="162">
      <t>ミス</t>
    </rPh>
    <rPh sb="164" eb="167">
      <t>タイシンカ</t>
    </rPh>
    <rPh sb="168" eb="171">
      <t>チョウジュミョウ</t>
    </rPh>
    <rPh sb="171" eb="173">
      <t>ケイカク</t>
    </rPh>
    <rPh sb="173" eb="174">
      <t>トウ</t>
    </rPh>
    <rPh sb="178" eb="180">
      <t>ケイヒ</t>
    </rPh>
    <rPh sb="181" eb="184">
      <t>ヘイジュンカ</t>
    </rPh>
    <rPh sb="185" eb="186">
      <t>ハカ</t>
    </rPh>
    <rPh sb="189" eb="192">
      <t>ザイセイメン</t>
    </rPh>
    <rPh sb="193" eb="195">
      <t>コウリョ</t>
    </rPh>
    <rPh sb="197" eb="199">
      <t>イジ</t>
    </rPh>
    <rPh sb="199" eb="201">
      <t>カンリ</t>
    </rPh>
    <rPh sb="202" eb="203">
      <t>ツト</t>
    </rPh>
    <rPh sb="205" eb="207">
      <t>ヒツヨウ</t>
    </rPh>
    <phoneticPr fontId="4"/>
  </si>
  <si>
    <t>民間企業出身</t>
    <rPh sb="0" eb="2">
      <t>ミンカン</t>
    </rPh>
    <rPh sb="2" eb="4">
      <t>キギョウ</t>
    </rPh>
    <rPh sb="4" eb="6">
      <t>シュッシン</t>
    </rPh>
    <phoneticPr fontId="4"/>
  </si>
  <si>
    <t xml:space="preserve">　本町の単年度収支は赤字となったため経常収支比率は73.84％となり、累積欠損額が増加したため累積欠損金比率も365.47％と高い指標となった。
これは、本町の公共下水道事業の処理施設供用開始が平成21年度からで、未だ整備中（平成28年度末進捗率：75.2％）であることや、少子高齢化により当初計画で見込んでいた接続件数に比較して実際の接続件数が伸び悩んでいること、加えて、合併浄化槽の普及率が高く供用開始以前に既に合併浄化槽を設置していた件数が多く、新たに公共下水道への接続替えが難しいことが要因と考えられる。
結果として実際に汚水処理を行っている人口の割合を示した水洗化率は45.73％で、全国平均（94.90％）や類似団体平均値（61.30％）と比較すると大きく下回っているため、経費回収率も30.24％と低く公共下水道事業にかかる経費を使用料で賄えていない。
また、営業収益が低いため有収水量１㎥当たりの汚水処理原価は757.55円（全国平均：137.82円、類似団体平均値：277.67円）と非常に高額で、効率的な汚水処理が行えていないことがわかる。
　今後も引き続き、積極的な普及促進に努め水洗化率の向上を図ることによって、健全で効率的な経営ができるよう努める必要がある。
</t>
    <rPh sb="1" eb="3">
      <t>ホンチョウ</t>
    </rPh>
    <rPh sb="4" eb="7">
      <t>タンネンド</t>
    </rPh>
    <rPh sb="7" eb="9">
      <t>シュウシ</t>
    </rPh>
    <rPh sb="10" eb="12">
      <t>アカジ</t>
    </rPh>
    <rPh sb="18" eb="20">
      <t>ケイジョウ</t>
    </rPh>
    <rPh sb="20" eb="22">
      <t>シュウシ</t>
    </rPh>
    <rPh sb="22" eb="24">
      <t>ヒリツ</t>
    </rPh>
    <rPh sb="35" eb="37">
      <t>ルイセキ</t>
    </rPh>
    <rPh sb="37" eb="39">
      <t>ケッソン</t>
    </rPh>
    <rPh sb="39" eb="40">
      <t>ガク</t>
    </rPh>
    <rPh sb="41" eb="43">
      <t>ゾウカ</t>
    </rPh>
    <rPh sb="47" eb="49">
      <t>ルイセキ</t>
    </rPh>
    <rPh sb="49" eb="52">
      <t>ケッソンキン</t>
    </rPh>
    <rPh sb="52" eb="54">
      <t>ヒリツ</t>
    </rPh>
    <rPh sb="63" eb="64">
      <t>タカ</t>
    </rPh>
    <rPh sb="65" eb="67">
      <t>シヒョウ</t>
    </rPh>
    <rPh sb="77" eb="79">
      <t>ホンチョウ</t>
    </rPh>
    <rPh sb="80" eb="82">
      <t>コウキョウ</t>
    </rPh>
    <rPh sb="82" eb="85">
      <t>ゲスイドウ</t>
    </rPh>
    <rPh sb="85" eb="87">
      <t>ジギョウ</t>
    </rPh>
    <rPh sb="88" eb="90">
      <t>ショリ</t>
    </rPh>
    <rPh sb="90" eb="92">
      <t>シセツ</t>
    </rPh>
    <rPh sb="92" eb="94">
      <t>キョウヨウ</t>
    </rPh>
    <rPh sb="94" eb="96">
      <t>カイシ</t>
    </rPh>
    <rPh sb="97" eb="99">
      <t>ヘイセイ</t>
    </rPh>
    <rPh sb="101" eb="103">
      <t>ネンド</t>
    </rPh>
    <rPh sb="107" eb="108">
      <t>イマ</t>
    </rPh>
    <rPh sb="109" eb="112">
      <t>セイビチュウ</t>
    </rPh>
    <rPh sb="113" eb="115">
      <t>ヘイセイ</t>
    </rPh>
    <rPh sb="117" eb="120">
      <t>ネンドマツ</t>
    </rPh>
    <rPh sb="120" eb="122">
      <t>シンチョク</t>
    </rPh>
    <rPh sb="122" eb="123">
      <t>リツ</t>
    </rPh>
    <rPh sb="137" eb="139">
      <t>ショウシ</t>
    </rPh>
    <rPh sb="139" eb="142">
      <t>コウレイカ</t>
    </rPh>
    <rPh sb="145" eb="147">
      <t>トウショ</t>
    </rPh>
    <rPh sb="147" eb="149">
      <t>ケイカク</t>
    </rPh>
    <rPh sb="150" eb="152">
      <t>ミコ</t>
    </rPh>
    <rPh sb="156" eb="158">
      <t>セツゾク</t>
    </rPh>
    <rPh sb="158" eb="160">
      <t>ケンスウ</t>
    </rPh>
    <rPh sb="161" eb="163">
      <t>ヒカク</t>
    </rPh>
    <rPh sb="165" eb="167">
      <t>ジッサイ</t>
    </rPh>
    <rPh sb="168" eb="170">
      <t>セツゾク</t>
    </rPh>
    <rPh sb="170" eb="172">
      <t>ケンスウ</t>
    </rPh>
    <rPh sb="173" eb="174">
      <t>ノ</t>
    </rPh>
    <rPh sb="175" eb="176">
      <t>ナヤ</t>
    </rPh>
    <rPh sb="183" eb="184">
      <t>クワ</t>
    </rPh>
    <rPh sb="187" eb="189">
      <t>ガッペイ</t>
    </rPh>
    <rPh sb="189" eb="192">
      <t>ジョウカソウ</t>
    </rPh>
    <rPh sb="193" eb="195">
      <t>フキュウ</t>
    </rPh>
    <rPh sb="195" eb="196">
      <t>リツ</t>
    </rPh>
    <rPh sb="197" eb="198">
      <t>タカ</t>
    </rPh>
    <rPh sb="199" eb="201">
      <t>キョウヨウ</t>
    </rPh>
    <rPh sb="201" eb="203">
      <t>カイシ</t>
    </rPh>
    <rPh sb="203" eb="205">
      <t>イゼン</t>
    </rPh>
    <rPh sb="206" eb="207">
      <t>スデ</t>
    </rPh>
    <rPh sb="208" eb="210">
      <t>ガッペイ</t>
    </rPh>
    <rPh sb="210" eb="213">
      <t>ジョウカソウ</t>
    </rPh>
    <rPh sb="214" eb="216">
      <t>セッチ</t>
    </rPh>
    <rPh sb="220" eb="222">
      <t>ケンスウ</t>
    </rPh>
    <rPh sb="223" eb="224">
      <t>オオ</t>
    </rPh>
    <rPh sb="226" eb="227">
      <t>アラ</t>
    </rPh>
    <rPh sb="229" eb="231">
      <t>コウキョウ</t>
    </rPh>
    <rPh sb="231" eb="234">
      <t>ゲスイドウ</t>
    </rPh>
    <rPh sb="236" eb="238">
      <t>セツゾク</t>
    </rPh>
    <rPh sb="238" eb="239">
      <t>カ</t>
    </rPh>
    <rPh sb="241" eb="242">
      <t>ムズカ</t>
    </rPh>
    <rPh sb="247" eb="249">
      <t>ヨウイン</t>
    </rPh>
    <rPh sb="250" eb="251">
      <t>カンガ</t>
    </rPh>
    <rPh sb="257" eb="259">
      <t>ケッカ</t>
    </rPh>
    <rPh sb="262" eb="264">
      <t>ジッサイ</t>
    </rPh>
    <rPh sb="265" eb="267">
      <t>オスイ</t>
    </rPh>
    <rPh sb="267" eb="269">
      <t>ショリ</t>
    </rPh>
    <rPh sb="270" eb="271">
      <t>オコナ</t>
    </rPh>
    <rPh sb="275" eb="277">
      <t>ジンコウ</t>
    </rPh>
    <rPh sb="278" eb="280">
      <t>ワリアイ</t>
    </rPh>
    <rPh sb="281" eb="282">
      <t>シメ</t>
    </rPh>
    <rPh sb="284" eb="287">
      <t>スイセンカ</t>
    </rPh>
    <rPh sb="287" eb="288">
      <t>リツ</t>
    </rPh>
    <rPh sb="297" eb="299">
      <t>ゼンコク</t>
    </rPh>
    <rPh sb="299" eb="301">
      <t>ヘイキン</t>
    </rPh>
    <rPh sb="310" eb="312">
      <t>ルイジ</t>
    </rPh>
    <rPh sb="312" eb="314">
      <t>ダンタイ</t>
    </rPh>
    <rPh sb="314" eb="316">
      <t>ヘイキン</t>
    </rPh>
    <rPh sb="316" eb="317">
      <t>チ</t>
    </rPh>
    <rPh sb="326" eb="328">
      <t>ヒカク</t>
    </rPh>
    <rPh sb="331" eb="332">
      <t>オオ</t>
    </rPh>
    <rPh sb="334" eb="336">
      <t>シタマワ</t>
    </rPh>
    <rPh sb="343" eb="345">
      <t>ケイヒ</t>
    </rPh>
    <rPh sb="345" eb="347">
      <t>カイシュウ</t>
    </rPh>
    <rPh sb="347" eb="348">
      <t>リツ</t>
    </rPh>
    <rPh sb="356" eb="357">
      <t>ヒク</t>
    </rPh>
    <rPh sb="358" eb="360">
      <t>コウキョウ</t>
    </rPh>
    <rPh sb="360" eb="363">
      <t>ゲスイドウ</t>
    </rPh>
    <rPh sb="363" eb="365">
      <t>ジギョウ</t>
    </rPh>
    <rPh sb="369" eb="371">
      <t>ケイヒ</t>
    </rPh>
    <rPh sb="372" eb="375">
      <t>シヨウリョウ</t>
    </rPh>
    <rPh sb="376" eb="377">
      <t>マカナ</t>
    </rPh>
    <rPh sb="387" eb="389">
      <t>エイギョウ</t>
    </rPh>
    <rPh sb="389" eb="391">
      <t>シュウエキ</t>
    </rPh>
    <rPh sb="392" eb="393">
      <t>ヒク</t>
    </rPh>
    <rPh sb="396" eb="398">
      <t>ユウシュウ</t>
    </rPh>
    <rPh sb="398" eb="400">
      <t>スイリョウ</t>
    </rPh>
    <rPh sb="402" eb="403">
      <t>ア</t>
    </rPh>
    <rPh sb="406" eb="408">
      <t>オスイ</t>
    </rPh>
    <rPh sb="408" eb="410">
      <t>ショリ</t>
    </rPh>
    <rPh sb="410" eb="412">
      <t>ゲンカ</t>
    </rPh>
    <rPh sb="419" eb="420">
      <t>エン</t>
    </rPh>
    <rPh sb="421" eb="423">
      <t>ゼンコク</t>
    </rPh>
    <rPh sb="423" eb="425">
      <t>ヘイキン</t>
    </rPh>
    <rPh sb="432" eb="433">
      <t>エン</t>
    </rPh>
    <rPh sb="434" eb="436">
      <t>ルイジ</t>
    </rPh>
    <rPh sb="436" eb="438">
      <t>ダンタイ</t>
    </rPh>
    <rPh sb="438" eb="440">
      <t>ヘイキン</t>
    </rPh>
    <rPh sb="440" eb="441">
      <t>チ</t>
    </rPh>
    <rPh sb="448" eb="449">
      <t>エン</t>
    </rPh>
    <rPh sb="451" eb="453">
      <t>ヒジョウ</t>
    </rPh>
    <rPh sb="454" eb="456">
      <t>コウガク</t>
    </rPh>
    <rPh sb="458" eb="461">
      <t>コウリツテキ</t>
    </rPh>
    <rPh sb="462" eb="464">
      <t>オスイ</t>
    </rPh>
    <rPh sb="464" eb="466">
      <t>ショリ</t>
    </rPh>
    <rPh sb="467" eb="468">
      <t>オコナ</t>
    </rPh>
    <rPh sb="482" eb="484">
      <t>コンゴ</t>
    </rPh>
    <rPh sb="485" eb="486">
      <t>ヒ</t>
    </rPh>
    <rPh sb="487" eb="488">
      <t>ツヅ</t>
    </rPh>
    <rPh sb="490" eb="493">
      <t>セッキョクテキ</t>
    </rPh>
    <rPh sb="494" eb="496">
      <t>フキュウ</t>
    </rPh>
    <rPh sb="496" eb="498">
      <t>ソクシン</t>
    </rPh>
    <rPh sb="499" eb="500">
      <t>ツト</t>
    </rPh>
    <rPh sb="501" eb="504">
      <t>スイセンカ</t>
    </rPh>
    <rPh sb="504" eb="505">
      <t>リツ</t>
    </rPh>
    <rPh sb="506" eb="508">
      <t>コウジョウ</t>
    </rPh>
    <rPh sb="509" eb="510">
      <t>ハカ</t>
    </rPh>
    <rPh sb="518" eb="520">
      <t>ケンゼン</t>
    </rPh>
    <rPh sb="521" eb="524">
      <t>コウリツテキ</t>
    </rPh>
    <rPh sb="525" eb="527">
      <t>ケイエイ</t>
    </rPh>
    <rPh sb="533" eb="534">
      <t>ツト</t>
    </rPh>
    <rPh sb="536" eb="5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</si>
</sst>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22-44A2-8691-65068BFF39F0}"/>
            </c:ext>
          </c:extLst>
        </c:ser>
        <c:dLbls>
          <c:showLegendKey val="0"/>
          <c:showVal val="0"/>
          <c:showCatName val="0"/>
          <c:showSerName val="0"/>
          <c:showPercent val="0"/>
          <c:showBubbleSize val="0"/>
        </c:dLbls>
        <c:gapWidth val="150"/>
        <c:axId val="93191168"/>
        <c:axId val="935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extLst xmlns:c16r2="http://schemas.microsoft.com/office/drawing/2015/06/chart">
            <c:ext xmlns:c16="http://schemas.microsoft.com/office/drawing/2014/chart" uri="{C3380CC4-5D6E-409C-BE32-E72D297353CC}">
              <c16:uniqueId val="{00000001-1622-44A2-8691-65068BFF39F0}"/>
            </c:ext>
          </c:extLst>
        </c:ser>
        <c:dLbls>
          <c:showLegendKey val="0"/>
          <c:showVal val="0"/>
          <c:showCatName val="0"/>
          <c:showSerName val="0"/>
          <c:showPercent val="0"/>
          <c:showBubbleSize val="0"/>
        </c:dLbls>
        <c:marker val="1"/>
        <c:smooth val="0"/>
        <c:axId val="93191168"/>
        <c:axId val="93590656"/>
      </c:lineChart>
      <c:dateAx>
        <c:axId val="93191168"/>
        <c:scaling>
          <c:orientation val="minMax"/>
        </c:scaling>
        <c:delete val="1"/>
        <c:axPos val="b"/>
        <c:numFmt formatCode="ge" sourceLinked="1"/>
        <c:majorTickMark val="none"/>
        <c:minorTickMark val="none"/>
        <c:tickLblPos val="none"/>
        <c:crossAx val="93590656"/>
        <c:crosses val="autoZero"/>
        <c:auto val="1"/>
        <c:lblOffset val="100"/>
        <c:baseTimeUnit val="years"/>
      </c:dateAx>
      <c:valAx>
        <c:axId val="935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15.5</c:v>
                </c:pt>
                <c:pt idx="1">
                  <c:v>18.899999999999999</c:v>
                </c:pt>
                <c:pt idx="2">
                  <c:v>19.100000000000001</c:v>
                </c:pt>
                <c:pt idx="3">
                  <c:v>20</c:v>
                </c:pt>
                <c:pt idx="4">
                  <c:v>21.5</c:v>
                </c:pt>
              </c:numCache>
            </c:numRef>
          </c:val>
          <c:extLst xmlns:c16r2="http://schemas.microsoft.com/office/drawing/2015/06/chart">
            <c:ext xmlns:c16="http://schemas.microsoft.com/office/drawing/2014/chart" uri="{C3380CC4-5D6E-409C-BE32-E72D297353CC}">
              <c16:uniqueId val="{00000000-7A42-45A0-9EB2-1E74C6E37DAD}"/>
            </c:ext>
          </c:extLst>
        </c:ser>
        <c:dLbls>
          <c:showLegendKey val="0"/>
          <c:showVal val="0"/>
          <c:showCatName val="0"/>
          <c:showSerName val="0"/>
          <c:showPercent val="0"/>
          <c:showBubbleSize val="0"/>
        </c:dLbls>
        <c:gapWidth val="150"/>
        <c:axId val="99719808"/>
        <c:axId val="997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extLst xmlns:c16r2="http://schemas.microsoft.com/office/drawing/2015/06/chart">
            <c:ext xmlns:c16="http://schemas.microsoft.com/office/drawing/2014/chart" uri="{C3380CC4-5D6E-409C-BE32-E72D297353CC}">
              <c16:uniqueId val="{00000001-7A42-45A0-9EB2-1E74C6E37DAD}"/>
            </c:ext>
          </c:extLst>
        </c:ser>
        <c:dLbls>
          <c:showLegendKey val="0"/>
          <c:showVal val="0"/>
          <c:showCatName val="0"/>
          <c:showSerName val="0"/>
          <c:showPercent val="0"/>
          <c:showBubbleSize val="0"/>
        </c:dLbls>
        <c:marker val="1"/>
        <c:smooth val="0"/>
        <c:axId val="99719808"/>
        <c:axId val="99726080"/>
      </c:lineChart>
      <c:dateAx>
        <c:axId val="99719808"/>
        <c:scaling>
          <c:orientation val="minMax"/>
        </c:scaling>
        <c:delete val="1"/>
        <c:axPos val="b"/>
        <c:numFmt formatCode="ge" sourceLinked="1"/>
        <c:majorTickMark val="none"/>
        <c:minorTickMark val="none"/>
        <c:tickLblPos val="none"/>
        <c:crossAx val="99726080"/>
        <c:crosses val="autoZero"/>
        <c:auto val="1"/>
        <c:lblOffset val="100"/>
        <c:baseTimeUnit val="years"/>
      </c:dateAx>
      <c:valAx>
        <c:axId val="997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62.62</c:v>
                </c:pt>
                <c:pt idx="1">
                  <c:v>51.26</c:v>
                </c:pt>
                <c:pt idx="2">
                  <c:v>48.67</c:v>
                </c:pt>
                <c:pt idx="3">
                  <c:v>45.59</c:v>
                </c:pt>
                <c:pt idx="4">
                  <c:v>45.73</c:v>
                </c:pt>
              </c:numCache>
            </c:numRef>
          </c:val>
          <c:extLst xmlns:c16r2="http://schemas.microsoft.com/office/drawing/2015/06/chart">
            <c:ext xmlns:c16="http://schemas.microsoft.com/office/drawing/2014/chart" uri="{C3380CC4-5D6E-409C-BE32-E72D297353CC}">
              <c16:uniqueId val="{00000000-A7B8-4A84-AA4A-FAFC86333096}"/>
            </c:ext>
          </c:extLst>
        </c:ser>
        <c:dLbls>
          <c:showLegendKey val="0"/>
          <c:showVal val="0"/>
          <c:showCatName val="0"/>
          <c:showSerName val="0"/>
          <c:showPercent val="0"/>
          <c:showBubbleSize val="0"/>
        </c:dLbls>
        <c:gapWidth val="150"/>
        <c:axId val="99843072"/>
        <c:axId val="998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extLst xmlns:c16r2="http://schemas.microsoft.com/office/drawing/2015/06/chart">
            <c:ext xmlns:c16="http://schemas.microsoft.com/office/drawing/2014/chart" uri="{C3380CC4-5D6E-409C-BE32-E72D297353CC}">
              <c16:uniqueId val="{00000001-A7B8-4A84-AA4A-FAFC86333096}"/>
            </c:ext>
          </c:extLst>
        </c:ser>
        <c:dLbls>
          <c:showLegendKey val="0"/>
          <c:showVal val="0"/>
          <c:showCatName val="0"/>
          <c:showSerName val="0"/>
          <c:showPercent val="0"/>
          <c:showBubbleSize val="0"/>
        </c:dLbls>
        <c:marker val="1"/>
        <c:smooth val="0"/>
        <c:axId val="99843072"/>
        <c:axId val="99853440"/>
      </c:lineChart>
      <c:dateAx>
        <c:axId val="99843072"/>
        <c:scaling>
          <c:orientation val="minMax"/>
        </c:scaling>
        <c:delete val="1"/>
        <c:axPos val="b"/>
        <c:numFmt formatCode="ge" sourceLinked="1"/>
        <c:majorTickMark val="none"/>
        <c:minorTickMark val="none"/>
        <c:tickLblPos val="none"/>
        <c:crossAx val="99853440"/>
        <c:crosses val="autoZero"/>
        <c:auto val="1"/>
        <c:lblOffset val="100"/>
        <c:baseTimeUnit val="years"/>
      </c:dateAx>
      <c:valAx>
        <c:axId val="998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46.75</c:v>
                </c:pt>
                <c:pt idx="1">
                  <c:v>50.3</c:v>
                </c:pt>
                <c:pt idx="2">
                  <c:v>83.17</c:v>
                </c:pt>
                <c:pt idx="3">
                  <c:v>76.11</c:v>
                </c:pt>
                <c:pt idx="4">
                  <c:v>73.84</c:v>
                </c:pt>
              </c:numCache>
            </c:numRef>
          </c:val>
          <c:extLst xmlns:c16r2="http://schemas.microsoft.com/office/drawing/2015/06/chart">
            <c:ext xmlns:c16="http://schemas.microsoft.com/office/drawing/2014/chart" uri="{C3380CC4-5D6E-409C-BE32-E72D297353CC}">
              <c16:uniqueId val="{00000000-A399-4C2A-A2BF-FE76B38D02B0}"/>
            </c:ext>
          </c:extLst>
        </c:ser>
        <c:dLbls>
          <c:showLegendKey val="0"/>
          <c:showVal val="0"/>
          <c:showCatName val="0"/>
          <c:showSerName val="0"/>
          <c:showPercent val="0"/>
          <c:showBubbleSize val="0"/>
        </c:dLbls>
        <c:gapWidth val="150"/>
        <c:axId val="93629824"/>
        <c:axId val="936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88.19</c:v>
                </c:pt>
                <c:pt idx="1">
                  <c:v>91.36</c:v>
                </c:pt>
                <c:pt idx="2">
                  <c:v>104.24</c:v>
                </c:pt>
                <c:pt idx="3">
                  <c:v>103.72</c:v>
                </c:pt>
                <c:pt idx="4">
                  <c:v>101.12</c:v>
                </c:pt>
              </c:numCache>
            </c:numRef>
          </c:val>
          <c:smooth val="0"/>
          <c:extLst xmlns:c16r2="http://schemas.microsoft.com/office/drawing/2015/06/chart">
            <c:ext xmlns:c16="http://schemas.microsoft.com/office/drawing/2014/chart" uri="{C3380CC4-5D6E-409C-BE32-E72D297353CC}">
              <c16:uniqueId val="{00000001-A399-4C2A-A2BF-FE76B38D02B0}"/>
            </c:ext>
          </c:extLst>
        </c:ser>
        <c:dLbls>
          <c:showLegendKey val="0"/>
          <c:showVal val="0"/>
          <c:showCatName val="0"/>
          <c:showSerName val="0"/>
          <c:showPercent val="0"/>
          <c:showBubbleSize val="0"/>
        </c:dLbls>
        <c:marker val="1"/>
        <c:smooth val="0"/>
        <c:axId val="93629824"/>
        <c:axId val="93640192"/>
      </c:lineChart>
      <c:dateAx>
        <c:axId val="93629824"/>
        <c:scaling>
          <c:orientation val="minMax"/>
        </c:scaling>
        <c:delete val="1"/>
        <c:axPos val="b"/>
        <c:numFmt formatCode="ge" sourceLinked="1"/>
        <c:majorTickMark val="none"/>
        <c:minorTickMark val="none"/>
        <c:tickLblPos val="none"/>
        <c:crossAx val="93640192"/>
        <c:crosses val="autoZero"/>
        <c:auto val="1"/>
        <c:lblOffset val="100"/>
        <c:baseTimeUnit val="years"/>
      </c:dateAx>
      <c:valAx>
        <c:axId val="936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6.81</c:v>
                </c:pt>
                <c:pt idx="1">
                  <c:v>8.23</c:v>
                </c:pt>
                <c:pt idx="2">
                  <c:v>9.64</c:v>
                </c:pt>
                <c:pt idx="3">
                  <c:v>11.17</c:v>
                </c:pt>
                <c:pt idx="4">
                  <c:v>12.57</c:v>
                </c:pt>
              </c:numCache>
            </c:numRef>
          </c:val>
          <c:extLst xmlns:c16r2="http://schemas.microsoft.com/office/drawing/2015/06/chart">
            <c:ext xmlns:c16="http://schemas.microsoft.com/office/drawing/2014/chart" uri="{C3380CC4-5D6E-409C-BE32-E72D297353CC}">
              <c16:uniqueId val="{00000000-EE82-4BD9-A148-C52E30874526}"/>
            </c:ext>
          </c:extLst>
        </c:ser>
        <c:dLbls>
          <c:showLegendKey val="0"/>
          <c:showVal val="0"/>
          <c:showCatName val="0"/>
          <c:showSerName val="0"/>
          <c:showPercent val="0"/>
          <c:showBubbleSize val="0"/>
        </c:dLbls>
        <c:gapWidth val="150"/>
        <c:axId val="98336768"/>
        <c:axId val="983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6.22</c:v>
                </c:pt>
                <c:pt idx="1">
                  <c:v>7.52</c:v>
                </c:pt>
                <c:pt idx="2">
                  <c:v>16.43</c:v>
                </c:pt>
                <c:pt idx="3">
                  <c:v>17.739999999999998</c:v>
                </c:pt>
                <c:pt idx="4">
                  <c:v>14.42</c:v>
                </c:pt>
              </c:numCache>
            </c:numRef>
          </c:val>
          <c:smooth val="0"/>
          <c:extLst xmlns:c16r2="http://schemas.microsoft.com/office/drawing/2015/06/chart">
            <c:ext xmlns:c16="http://schemas.microsoft.com/office/drawing/2014/chart" uri="{C3380CC4-5D6E-409C-BE32-E72D297353CC}">
              <c16:uniqueId val="{00000001-EE82-4BD9-A148-C52E30874526}"/>
            </c:ext>
          </c:extLst>
        </c:ser>
        <c:dLbls>
          <c:showLegendKey val="0"/>
          <c:showVal val="0"/>
          <c:showCatName val="0"/>
          <c:showSerName val="0"/>
          <c:showPercent val="0"/>
          <c:showBubbleSize val="0"/>
        </c:dLbls>
        <c:marker val="1"/>
        <c:smooth val="0"/>
        <c:axId val="98336768"/>
        <c:axId val="98338688"/>
      </c:lineChart>
      <c:dateAx>
        <c:axId val="98336768"/>
        <c:scaling>
          <c:orientation val="minMax"/>
        </c:scaling>
        <c:delete val="1"/>
        <c:axPos val="b"/>
        <c:numFmt formatCode="ge" sourceLinked="1"/>
        <c:majorTickMark val="none"/>
        <c:minorTickMark val="none"/>
        <c:tickLblPos val="none"/>
        <c:crossAx val="98338688"/>
        <c:crosses val="autoZero"/>
        <c:auto val="1"/>
        <c:lblOffset val="100"/>
        <c:baseTimeUnit val="years"/>
      </c:dateAx>
      <c:valAx>
        <c:axId val="983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0B-4039-955A-DD4853715818}"/>
            </c:ext>
          </c:extLst>
        </c:ser>
        <c:dLbls>
          <c:showLegendKey val="0"/>
          <c:showVal val="0"/>
          <c:showCatName val="0"/>
          <c:showSerName val="0"/>
          <c:showPercent val="0"/>
          <c:showBubbleSize val="0"/>
        </c:dLbls>
        <c:gapWidth val="150"/>
        <c:axId val="99485568"/>
        <c:axId val="994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D0B-4039-955A-DD4853715818}"/>
            </c:ext>
          </c:extLst>
        </c:ser>
        <c:dLbls>
          <c:showLegendKey val="0"/>
          <c:showVal val="0"/>
          <c:showCatName val="0"/>
          <c:showSerName val="0"/>
          <c:showPercent val="0"/>
          <c:showBubbleSize val="0"/>
        </c:dLbls>
        <c:marker val="1"/>
        <c:smooth val="0"/>
        <c:axId val="99485568"/>
        <c:axId val="99491840"/>
      </c:lineChart>
      <c:dateAx>
        <c:axId val="99485568"/>
        <c:scaling>
          <c:orientation val="minMax"/>
        </c:scaling>
        <c:delete val="1"/>
        <c:axPos val="b"/>
        <c:numFmt formatCode="ge" sourceLinked="1"/>
        <c:majorTickMark val="none"/>
        <c:minorTickMark val="none"/>
        <c:tickLblPos val="none"/>
        <c:crossAx val="99491840"/>
        <c:crosses val="autoZero"/>
        <c:auto val="1"/>
        <c:lblOffset val="100"/>
        <c:baseTimeUnit val="years"/>
      </c:dateAx>
      <c:valAx>
        <c:axId val="994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1057.4000000000001</c:v>
                </c:pt>
                <c:pt idx="1">
                  <c:v>1284.75</c:v>
                </c:pt>
                <c:pt idx="2">
                  <c:v>28.22</c:v>
                </c:pt>
                <c:pt idx="3">
                  <c:v>191.16</c:v>
                </c:pt>
                <c:pt idx="4">
                  <c:v>365.47</c:v>
                </c:pt>
              </c:numCache>
            </c:numRef>
          </c:val>
          <c:extLst xmlns:c16r2="http://schemas.microsoft.com/office/drawing/2015/06/chart">
            <c:ext xmlns:c16="http://schemas.microsoft.com/office/drawing/2014/chart" uri="{C3380CC4-5D6E-409C-BE32-E72D297353CC}">
              <c16:uniqueId val="{00000000-A785-4F24-94F8-3E233715D991}"/>
            </c:ext>
          </c:extLst>
        </c:ser>
        <c:dLbls>
          <c:showLegendKey val="0"/>
          <c:showVal val="0"/>
          <c:showCatName val="0"/>
          <c:showSerName val="0"/>
          <c:showPercent val="0"/>
          <c:showBubbleSize val="0"/>
        </c:dLbls>
        <c:gapWidth val="150"/>
        <c:axId val="99539584"/>
        <c:axId val="995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261.73</c:v>
                </c:pt>
                <c:pt idx="1">
                  <c:v>285.58</c:v>
                </c:pt>
                <c:pt idx="2">
                  <c:v>152.88999999999999</c:v>
                </c:pt>
                <c:pt idx="3">
                  <c:v>129.75</c:v>
                </c:pt>
                <c:pt idx="4">
                  <c:v>110.94</c:v>
                </c:pt>
              </c:numCache>
            </c:numRef>
          </c:val>
          <c:smooth val="0"/>
          <c:extLst xmlns:c16r2="http://schemas.microsoft.com/office/drawing/2015/06/chart">
            <c:ext xmlns:c16="http://schemas.microsoft.com/office/drawing/2014/chart" uri="{C3380CC4-5D6E-409C-BE32-E72D297353CC}">
              <c16:uniqueId val="{00000001-A785-4F24-94F8-3E233715D991}"/>
            </c:ext>
          </c:extLst>
        </c:ser>
        <c:dLbls>
          <c:showLegendKey val="0"/>
          <c:showVal val="0"/>
          <c:showCatName val="0"/>
          <c:showSerName val="0"/>
          <c:showPercent val="0"/>
          <c:showBubbleSize val="0"/>
        </c:dLbls>
        <c:marker val="1"/>
        <c:smooth val="0"/>
        <c:axId val="99539584"/>
        <c:axId val="99549952"/>
      </c:lineChart>
      <c:dateAx>
        <c:axId val="99539584"/>
        <c:scaling>
          <c:orientation val="minMax"/>
        </c:scaling>
        <c:delete val="1"/>
        <c:axPos val="b"/>
        <c:numFmt formatCode="ge" sourceLinked="1"/>
        <c:majorTickMark val="none"/>
        <c:minorTickMark val="none"/>
        <c:tickLblPos val="none"/>
        <c:crossAx val="99549952"/>
        <c:crosses val="autoZero"/>
        <c:auto val="1"/>
        <c:lblOffset val="100"/>
        <c:baseTimeUnit val="years"/>
      </c:dateAx>
      <c:valAx>
        <c:axId val="995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4976.9399999999996</c:v>
                </c:pt>
                <c:pt idx="1">
                  <c:v>4014.52</c:v>
                </c:pt>
                <c:pt idx="2">
                  <c:v>567</c:v>
                </c:pt>
                <c:pt idx="3">
                  <c:v>461.84</c:v>
                </c:pt>
                <c:pt idx="4">
                  <c:v>598.83000000000004</c:v>
                </c:pt>
              </c:numCache>
            </c:numRef>
          </c:val>
          <c:extLst xmlns:c16r2="http://schemas.microsoft.com/office/drawing/2015/06/chart">
            <c:ext xmlns:c16="http://schemas.microsoft.com/office/drawing/2014/chart" uri="{C3380CC4-5D6E-409C-BE32-E72D297353CC}">
              <c16:uniqueId val="{00000000-CA09-44A6-899A-40F42D868EC3}"/>
            </c:ext>
          </c:extLst>
        </c:ser>
        <c:dLbls>
          <c:showLegendKey val="0"/>
          <c:showVal val="0"/>
          <c:showCatName val="0"/>
          <c:showSerName val="0"/>
          <c:showPercent val="0"/>
          <c:showBubbleSize val="0"/>
        </c:dLbls>
        <c:gapWidth val="150"/>
        <c:axId val="99579776"/>
        <c:axId val="995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392.92</c:v>
                </c:pt>
                <c:pt idx="1">
                  <c:v>519.04</c:v>
                </c:pt>
                <c:pt idx="2">
                  <c:v>99.09</c:v>
                </c:pt>
                <c:pt idx="3">
                  <c:v>90.5</c:v>
                </c:pt>
                <c:pt idx="4">
                  <c:v>103.49</c:v>
                </c:pt>
              </c:numCache>
            </c:numRef>
          </c:val>
          <c:smooth val="0"/>
          <c:extLst xmlns:c16r2="http://schemas.microsoft.com/office/drawing/2015/06/chart">
            <c:ext xmlns:c16="http://schemas.microsoft.com/office/drawing/2014/chart" uri="{C3380CC4-5D6E-409C-BE32-E72D297353CC}">
              <c16:uniqueId val="{00000001-CA09-44A6-899A-40F42D868EC3}"/>
            </c:ext>
          </c:extLst>
        </c:ser>
        <c:dLbls>
          <c:showLegendKey val="0"/>
          <c:showVal val="0"/>
          <c:showCatName val="0"/>
          <c:showSerName val="0"/>
          <c:showPercent val="0"/>
          <c:showBubbleSize val="0"/>
        </c:dLbls>
        <c:marker val="1"/>
        <c:smooth val="0"/>
        <c:axId val="99579776"/>
        <c:axId val="99586048"/>
      </c:lineChart>
      <c:dateAx>
        <c:axId val="99579776"/>
        <c:scaling>
          <c:orientation val="minMax"/>
        </c:scaling>
        <c:delete val="1"/>
        <c:axPos val="b"/>
        <c:numFmt formatCode="ge" sourceLinked="1"/>
        <c:majorTickMark val="none"/>
        <c:minorTickMark val="none"/>
        <c:tickLblPos val="none"/>
        <c:crossAx val="99586048"/>
        <c:crosses val="autoZero"/>
        <c:auto val="1"/>
        <c:lblOffset val="100"/>
        <c:baseTimeUnit val="years"/>
      </c:dateAx>
      <c:valAx>
        <c:axId val="995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4107.45</c:v>
                </c:pt>
                <c:pt idx="1">
                  <c:v>3570.35</c:v>
                </c:pt>
                <c:pt idx="2">
                  <c:v>1121.6099999999999</c:v>
                </c:pt>
                <c:pt idx="3">
                  <c:v>1202.77</c:v>
                </c:pt>
                <c:pt idx="4">
                  <c:v>355.79</c:v>
                </c:pt>
              </c:numCache>
            </c:numRef>
          </c:val>
          <c:extLst xmlns:c16r2="http://schemas.microsoft.com/office/drawing/2015/06/chart">
            <c:ext xmlns:c16="http://schemas.microsoft.com/office/drawing/2014/chart" uri="{C3380CC4-5D6E-409C-BE32-E72D297353CC}">
              <c16:uniqueId val="{00000000-3CE5-46BB-9509-BE3794751EDE}"/>
            </c:ext>
          </c:extLst>
        </c:ser>
        <c:dLbls>
          <c:showLegendKey val="0"/>
          <c:showVal val="0"/>
          <c:showCatName val="0"/>
          <c:showSerName val="0"/>
          <c:showPercent val="0"/>
          <c:showBubbleSize val="0"/>
        </c:dLbls>
        <c:gapWidth val="150"/>
        <c:axId val="99628928"/>
        <c:axId val="996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extLst xmlns:c16r2="http://schemas.microsoft.com/office/drawing/2015/06/chart">
            <c:ext xmlns:c16="http://schemas.microsoft.com/office/drawing/2014/chart" uri="{C3380CC4-5D6E-409C-BE32-E72D297353CC}">
              <c16:uniqueId val="{00000001-3CE5-46BB-9509-BE3794751EDE}"/>
            </c:ext>
          </c:extLst>
        </c:ser>
        <c:dLbls>
          <c:showLegendKey val="0"/>
          <c:showVal val="0"/>
          <c:showCatName val="0"/>
          <c:showSerName val="0"/>
          <c:showPercent val="0"/>
          <c:showBubbleSize val="0"/>
        </c:dLbls>
        <c:marker val="1"/>
        <c:smooth val="0"/>
        <c:axId val="99628928"/>
        <c:axId val="99635200"/>
      </c:lineChart>
      <c:dateAx>
        <c:axId val="99628928"/>
        <c:scaling>
          <c:orientation val="minMax"/>
        </c:scaling>
        <c:delete val="1"/>
        <c:axPos val="b"/>
        <c:numFmt formatCode="ge" sourceLinked="1"/>
        <c:majorTickMark val="none"/>
        <c:minorTickMark val="none"/>
        <c:tickLblPos val="none"/>
        <c:crossAx val="99635200"/>
        <c:crosses val="autoZero"/>
        <c:auto val="1"/>
        <c:lblOffset val="100"/>
        <c:baseTimeUnit val="years"/>
      </c:dateAx>
      <c:valAx>
        <c:axId val="99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16.66</c:v>
                </c:pt>
                <c:pt idx="1">
                  <c:v>20.440000000000001</c:v>
                </c:pt>
                <c:pt idx="2">
                  <c:v>27.58</c:v>
                </c:pt>
                <c:pt idx="3">
                  <c:v>25.79</c:v>
                </c:pt>
                <c:pt idx="4">
                  <c:v>30.24</c:v>
                </c:pt>
              </c:numCache>
            </c:numRef>
          </c:val>
          <c:extLst xmlns:c16r2="http://schemas.microsoft.com/office/drawing/2015/06/chart">
            <c:ext xmlns:c16="http://schemas.microsoft.com/office/drawing/2014/chart" uri="{C3380CC4-5D6E-409C-BE32-E72D297353CC}">
              <c16:uniqueId val="{00000000-435A-4050-9621-B2EE163DF7DC}"/>
            </c:ext>
          </c:extLst>
        </c:ser>
        <c:dLbls>
          <c:showLegendKey val="0"/>
          <c:showVal val="0"/>
          <c:showCatName val="0"/>
          <c:showSerName val="0"/>
          <c:showPercent val="0"/>
          <c:showBubbleSize val="0"/>
        </c:dLbls>
        <c:gapWidth val="150"/>
        <c:axId val="99653888"/>
        <c:axId val="996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extLst xmlns:c16r2="http://schemas.microsoft.com/office/drawing/2015/06/chart">
            <c:ext xmlns:c16="http://schemas.microsoft.com/office/drawing/2014/chart" uri="{C3380CC4-5D6E-409C-BE32-E72D297353CC}">
              <c16:uniqueId val="{00000001-435A-4050-9621-B2EE163DF7DC}"/>
            </c:ext>
          </c:extLst>
        </c:ser>
        <c:dLbls>
          <c:showLegendKey val="0"/>
          <c:showVal val="0"/>
          <c:showCatName val="0"/>
          <c:showSerName val="0"/>
          <c:showPercent val="0"/>
          <c:showBubbleSize val="0"/>
        </c:dLbls>
        <c:marker val="1"/>
        <c:smooth val="0"/>
        <c:axId val="99653888"/>
        <c:axId val="99660160"/>
      </c:lineChart>
      <c:dateAx>
        <c:axId val="99653888"/>
        <c:scaling>
          <c:orientation val="minMax"/>
        </c:scaling>
        <c:delete val="1"/>
        <c:axPos val="b"/>
        <c:numFmt formatCode="ge" sourceLinked="1"/>
        <c:majorTickMark val="none"/>
        <c:minorTickMark val="none"/>
        <c:tickLblPos val="none"/>
        <c:crossAx val="99660160"/>
        <c:crosses val="autoZero"/>
        <c:auto val="1"/>
        <c:lblOffset val="100"/>
        <c:baseTimeUnit val="years"/>
      </c:dateAx>
      <c:valAx>
        <c:axId val="996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1344.55</c:v>
                </c:pt>
                <c:pt idx="1">
                  <c:v>1095.31</c:v>
                </c:pt>
                <c:pt idx="2">
                  <c:v>824.92</c:v>
                </c:pt>
                <c:pt idx="3">
                  <c:v>832.28</c:v>
                </c:pt>
                <c:pt idx="4">
                  <c:v>757.55</c:v>
                </c:pt>
              </c:numCache>
            </c:numRef>
          </c:val>
          <c:extLst xmlns:c16r2="http://schemas.microsoft.com/office/drawing/2015/06/chart">
            <c:ext xmlns:c16="http://schemas.microsoft.com/office/drawing/2014/chart" uri="{C3380CC4-5D6E-409C-BE32-E72D297353CC}">
              <c16:uniqueId val="{00000000-0A82-49B5-9100-B630848723D3}"/>
            </c:ext>
          </c:extLst>
        </c:ser>
        <c:dLbls>
          <c:showLegendKey val="0"/>
          <c:showVal val="0"/>
          <c:showCatName val="0"/>
          <c:showSerName val="0"/>
          <c:showPercent val="0"/>
          <c:showBubbleSize val="0"/>
        </c:dLbls>
        <c:gapWidth val="150"/>
        <c:axId val="99686656"/>
        <c:axId val="996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extLst xmlns:c16r2="http://schemas.microsoft.com/office/drawing/2015/06/chart">
            <c:ext xmlns:c16="http://schemas.microsoft.com/office/drawing/2014/chart" uri="{C3380CC4-5D6E-409C-BE32-E72D297353CC}">
              <c16:uniqueId val="{00000001-0A82-49B5-9100-B630848723D3}"/>
            </c:ext>
          </c:extLst>
        </c:ser>
        <c:dLbls>
          <c:showLegendKey val="0"/>
          <c:showVal val="0"/>
          <c:showCatName val="0"/>
          <c:showSerName val="0"/>
          <c:showPercent val="0"/>
          <c:showBubbleSize val="0"/>
        </c:dLbls>
        <c:marker val="1"/>
        <c:smooth val="0"/>
        <c:axId val="99686656"/>
        <c:axId val="99692928"/>
      </c:lineChart>
      <c:dateAx>
        <c:axId val="99686656"/>
        <c:scaling>
          <c:orientation val="minMax"/>
        </c:scaling>
        <c:delete val="1"/>
        <c:axPos val="b"/>
        <c:numFmt formatCode="ge" sourceLinked="1"/>
        <c:majorTickMark val="none"/>
        <c:minorTickMark val="none"/>
        <c:tickLblPos val="none"/>
        <c:crossAx val="99692928"/>
        <c:crosses val="autoZero"/>
        <c:auto val="1"/>
        <c:lblOffset val="100"/>
        <c:baseTimeUnit val="years"/>
      </c:dateAx>
      <c:valAx>
        <c:axId val="996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8" zoomScale="115" zoomScaleNormal="115"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広島県　世羅町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
        <v>121</v>
      </c>
      <c r="AE8" s="50"/>
      <c r="AF8" s="50"/>
      <c r="AG8" s="50"/>
      <c r="AH8" s="50"/>
      <c r="AI8" s="50"/>
      <c r="AJ8" s="50"/>
      <c r="AK8" s="4"/>
      <c r="AL8" s="51">
        <f>データ!S6</f>
        <v>16845</v>
      </c>
      <c r="AM8" s="51"/>
      <c r="AN8" s="51"/>
      <c r="AO8" s="51"/>
      <c r="AP8" s="51"/>
      <c r="AQ8" s="51"/>
      <c r="AR8" s="51"/>
      <c r="AS8" s="51"/>
      <c r="AT8" s="46">
        <f>データ!T6</f>
        <v>278.14</v>
      </c>
      <c r="AU8" s="46"/>
      <c r="AV8" s="46"/>
      <c r="AW8" s="46"/>
      <c r="AX8" s="46"/>
      <c r="AY8" s="46"/>
      <c r="AZ8" s="46"/>
      <c r="BA8" s="46"/>
      <c r="BB8" s="46">
        <f>データ!U6</f>
        <v>60.56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74.540000000000006</v>
      </c>
      <c r="J10" s="46"/>
      <c r="K10" s="46"/>
      <c r="L10" s="46"/>
      <c r="M10" s="46"/>
      <c r="N10" s="46"/>
      <c r="O10" s="46"/>
      <c r="P10" s="46">
        <f>データ!P6</f>
        <v>6.99</v>
      </c>
      <c r="Q10" s="46"/>
      <c r="R10" s="46"/>
      <c r="S10" s="46"/>
      <c r="T10" s="46"/>
      <c r="U10" s="46"/>
      <c r="V10" s="46"/>
      <c r="W10" s="46">
        <f>データ!Q6</f>
        <v>103.4</v>
      </c>
      <c r="X10" s="46"/>
      <c r="Y10" s="46"/>
      <c r="Z10" s="46"/>
      <c r="AA10" s="46"/>
      <c r="AB10" s="46"/>
      <c r="AC10" s="46"/>
      <c r="AD10" s="51">
        <f>データ!R6</f>
        <v>4860</v>
      </c>
      <c r="AE10" s="51"/>
      <c r="AF10" s="51"/>
      <c r="AG10" s="51"/>
      <c r="AH10" s="51"/>
      <c r="AI10" s="51"/>
      <c r="AJ10" s="51"/>
      <c r="AK10" s="2"/>
      <c r="AL10" s="51">
        <f>データ!V6</f>
        <v>1172</v>
      </c>
      <c r="AM10" s="51"/>
      <c r="AN10" s="51"/>
      <c r="AO10" s="51"/>
      <c r="AP10" s="51"/>
      <c r="AQ10" s="51"/>
      <c r="AR10" s="51"/>
      <c r="AS10" s="51"/>
      <c r="AT10" s="46">
        <f>データ!W6</f>
        <v>0.64</v>
      </c>
      <c r="AU10" s="46"/>
      <c r="AV10" s="46"/>
      <c r="AW10" s="46"/>
      <c r="AX10" s="46"/>
      <c r="AY10" s="46"/>
      <c r="AZ10" s="46"/>
      <c r="BA10" s="46"/>
      <c r="BB10" s="46">
        <f>データ!X6</f>
        <v>1831.25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ustomWidth="1"/>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344621</v>
      </c>
      <c r="D6" s="34">
        <f t="shared" si="3"/>
        <v>46</v>
      </c>
      <c r="E6" s="34">
        <f t="shared" si="3"/>
        <v>17</v>
      </c>
      <c r="F6" s="34">
        <f t="shared" si="3"/>
        <v>1</v>
      </c>
      <c r="G6" s="34">
        <f t="shared" si="3"/>
        <v>0</v>
      </c>
      <c r="H6" s="34" t="str">
        <f t="shared" si="3"/>
        <v>広島県　世羅町</v>
      </c>
      <c r="I6" s="34" t="str">
        <f t="shared" si="3"/>
        <v>法適用</v>
      </c>
      <c r="J6" s="34" t="str">
        <f t="shared" si="3"/>
        <v>下水道事業</v>
      </c>
      <c r="K6" s="34" t="str">
        <f t="shared" si="3"/>
        <v>公共下水道</v>
      </c>
      <c r="L6" s="34" t="str">
        <f t="shared" si="3"/>
        <v>Cd3</v>
      </c>
      <c r="M6" s="34">
        <f t="shared" si="3"/>
        <v>0</v>
      </c>
      <c r="N6" s="35" t="str">
        <f t="shared" si="3"/>
        <v>-</v>
      </c>
      <c r="O6" s="35">
        <f t="shared" si="3"/>
        <v>74.540000000000006</v>
      </c>
      <c r="P6" s="35">
        <f t="shared" si="3"/>
        <v>6.99</v>
      </c>
      <c r="Q6" s="35">
        <f t="shared" si="3"/>
        <v>103.4</v>
      </c>
      <c r="R6" s="35">
        <f t="shared" si="3"/>
        <v>4860</v>
      </c>
      <c r="S6" s="35">
        <f t="shared" si="3"/>
        <v>16845</v>
      </c>
      <c r="T6" s="35">
        <f t="shared" si="3"/>
        <v>278.14</v>
      </c>
      <c r="U6" s="35">
        <f t="shared" si="3"/>
        <v>60.56</v>
      </c>
      <c r="V6" s="35">
        <f t="shared" si="3"/>
        <v>1172</v>
      </c>
      <c r="W6" s="35">
        <f t="shared" si="3"/>
        <v>0.64</v>
      </c>
      <c r="X6" s="35">
        <f t="shared" si="3"/>
        <v>1831.25</v>
      </c>
      <c r="Y6" s="36">
        <f>IF(Y7="",NA(),Y7)</f>
        <v>46.75</v>
      </c>
      <c r="Z6" s="36">
        <f t="shared" ref="Z6:AH6" si="4">IF(Z7="",NA(),Z7)</f>
        <v>50.3</v>
      </c>
      <c r="AA6" s="36">
        <f t="shared" si="4"/>
        <v>83.17</v>
      </c>
      <c r="AB6" s="36">
        <f t="shared" si="4"/>
        <v>76.11</v>
      </c>
      <c r="AC6" s="36">
        <f t="shared" si="4"/>
        <v>73.84</v>
      </c>
      <c r="AD6" s="36">
        <f t="shared" si="4"/>
        <v>88.19</v>
      </c>
      <c r="AE6" s="36">
        <f t="shared" si="4"/>
        <v>91.36</v>
      </c>
      <c r="AF6" s="36">
        <f t="shared" si="4"/>
        <v>104.24</v>
      </c>
      <c r="AG6" s="36">
        <f t="shared" si="4"/>
        <v>103.72</v>
      </c>
      <c r="AH6" s="36">
        <f t="shared" si="4"/>
        <v>101.12</v>
      </c>
      <c r="AI6" s="35" t="str">
        <f>IF(AI7="","",IF(AI7="-","【-】","【"&amp;SUBSTITUTE(TEXT(AI7,"#,##0.00"),"-","△")&amp;"】"))</f>
        <v>【108.57】</v>
      </c>
      <c r="AJ6" s="36">
        <f>IF(AJ7="",NA(),AJ7)</f>
        <v>1057.4000000000001</v>
      </c>
      <c r="AK6" s="36">
        <f t="shared" ref="AK6:AS6" si="5">IF(AK7="",NA(),AK7)</f>
        <v>1284.75</v>
      </c>
      <c r="AL6" s="36">
        <f t="shared" si="5"/>
        <v>28.22</v>
      </c>
      <c r="AM6" s="36">
        <f t="shared" si="5"/>
        <v>191.16</v>
      </c>
      <c r="AN6" s="36">
        <f t="shared" si="5"/>
        <v>365.47</v>
      </c>
      <c r="AO6" s="36">
        <f t="shared" si="5"/>
        <v>261.73</v>
      </c>
      <c r="AP6" s="36">
        <f t="shared" si="5"/>
        <v>285.58</v>
      </c>
      <c r="AQ6" s="36">
        <f t="shared" si="5"/>
        <v>152.88999999999999</v>
      </c>
      <c r="AR6" s="36">
        <f t="shared" si="5"/>
        <v>129.75</v>
      </c>
      <c r="AS6" s="36">
        <f t="shared" si="5"/>
        <v>110.94</v>
      </c>
      <c r="AT6" s="35" t="str">
        <f>IF(AT7="","",IF(AT7="-","【-】","【"&amp;SUBSTITUTE(TEXT(AT7,"#,##0.00"),"-","△")&amp;"】"))</f>
        <v>【4.38】</v>
      </c>
      <c r="AU6" s="36">
        <f>IF(AU7="",NA(),AU7)</f>
        <v>4976.9399999999996</v>
      </c>
      <c r="AV6" s="36">
        <f t="shared" ref="AV6:BD6" si="6">IF(AV7="",NA(),AV7)</f>
        <v>4014.52</v>
      </c>
      <c r="AW6" s="36">
        <f t="shared" si="6"/>
        <v>567</v>
      </c>
      <c r="AX6" s="36">
        <f t="shared" si="6"/>
        <v>461.84</v>
      </c>
      <c r="AY6" s="36">
        <f t="shared" si="6"/>
        <v>598.83000000000004</v>
      </c>
      <c r="AZ6" s="36">
        <f t="shared" si="6"/>
        <v>392.92</v>
      </c>
      <c r="BA6" s="36">
        <f t="shared" si="6"/>
        <v>519.04</v>
      </c>
      <c r="BB6" s="36">
        <f t="shared" si="6"/>
        <v>99.09</v>
      </c>
      <c r="BC6" s="36">
        <f t="shared" si="6"/>
        <v>90.5</v>
      </c>
      <c r="BD6" s="36">
        <f t="shared" si="6"/>
        <v>103.49</v>
      </c>
      <c r="BE6" s="35" t="str">
        <f>IF(BE7="","",IF(BE7="-","【-】","【"&amp;SUBSTITUTE(TEXT(BE7,"#,##0.00"),"-","△")&amp;"】"))</f>
        <v>【59.95】</v>
      </c>
      <c r="BF6" s="36">
        <f>IF(BF7="",NA(),BF7)</f>
        <v>4107.45</v>
      </c>
      <c r="BG6" s="36">
        <f t="shared" ref="BG6:BO6" si="7">IF(BG7="",NA(),BG7)</f>
        <v>3570.35</v>
      </c>
      <c r="BH6" s="36">
        <f t="shared" si="7"/>
        <v>1121.6099999999999</v>
      </c>
      <c r="BI6" s="36">
        <f t="shared" si="7"/>
        <v>1202.77</v>
      </c>
      <c r="BJ6" s="36">
        <f t="shared" si="7"/>
        <v>355.79</v>
      </c>
      <c r="BK6" s="36">
        <f t="shared" si="7"/>
        <v>1791.46</v>
      </c>
      <c r="BL6" s="36">
        <f t="shared" si="7"/>
        <v>1826.49</v>
      </c>
      <c r="BM6" s="36">
        <f t="shared" si="7"/>
        <v>1696.96</v>
      </c>
      <c r="BN6" s="36">
        <f t="shared" si="7"/>
        <v>1824.34</v>
      </c>
      <c r="BO6" s="36">
        <f t="shared" si="7"/>
        <v>1604.64</v>
      </c>
      <c r="BP6" s="35" t="str">
        <f>IF(BP7="","",IF(BP7="-","【-】","【"&amp;SUBSTITUTE(TEXT(BP7,"#,##0.00"),"-","△")&amp;"】"))</f>
        <v>【728.30】</v>
      </c>
      <c r="BQ6" s="36">
        <f>IF(BQ7="",NA(),BQ7)</f>
        <v>16.66</v>
      </c>
      <c r="BR6" s="36">
        <f t="shared" ref="BR6:BZ6" si="8">IF(BR7="",NA(),BR7)</f>
        <v>20.440000000000001</v>
      </c>
      <c r="BS6" s="36">
        <f t="shared" si="8"/>
        <v>27.58</v>
      </c>
      <c r="BT6" s="36">
        <f t="shared" si="8"/>
        <v>25.79</v>
      </c>
      <c r="BU6" s="36">
        <f t="shared" si="8"/>
        <v>30.24</v>
      </c>
      <c r="BV6" s="36">
        <f t="shared" si="8"/>
        <v>51.28</v>
      </c>
      <c r="BW6" s="36">
        <f t="shared" si="8"/>
        <v>48</v>
      </c>
      <c r="BX6" s="36">
        <f t="shared" si="8"/>
        <v>47.23</v>
      </c>
      <c r="BY6" s="36">
        <f t="shared" si="8"/>
        <v>54.16</v>
      </c>
      <c r="BZ6" s="36">
        <f t="shared" si="8"/>
        <v>60.01</v>
      </c>
      <c r="CA6" s="35" t="str">
        <f>IF(CA7="","",IF(CA7="-","【-】","【"&amp;SUBSTITUTE(TEXT(CA7,"#,##0.00"),"-","△")&amp;"】"))</f>
        <v>【100.04】</v>
      </c>
      <c r="CB6" s="36">
        <f>IF(CB7="",NA(),CB7)</f>
        <v>1344.55</v>
      </c>
      <c r="CC6" s="36">
        <f t="shared" ref="CC6:CK6" si="9">IF(CC7="",NA(),CC7)</f>
        <v>1095.31</v>
      </c>
      <c r="CD6" s="36">
        <f t="shared" si="9"/>
        <v>824.92</v>
      </c>
      <c r="CE6" s="36">
        <f t="shared" si="9"/>
        <v>832.28</v>
      </c>
      <c r="CF6" s="36">
        <f t="shared" si="9"/>
        <v>757.55</v>
      </c>
      <c r="CG6" s="36">
        <f t="shared" si="9"/>
        <v>311.81</v>
      </c>
      <c r="CH6" s="36">
        <f t="shared" si="9"/>
        <v>334.37</v>
      </c>
      <c r="CI6" s="36">
        <f t="shared" si="9"/>
        <v>351.41</v>
      </c>
      <c r="CJ6" s="36">
        <f t="shared" si="9"/>
        <v>307.56</v>
      </c>
      <c r="CK6" s="36">
        <f t="shared" si="9"/>
        <v>277.67</v>
      </c>
      <c r="CL6" s="35" t="str">
        <f>IF(CL7="","",IF(CL7="-","【-】","【"&amp;SUBSTITUTE(TEXT(CL7,"#,##0.00"),"-","△")&amp;"】"))</f>
        <v>【137.82】</v>
      </c>
      <c r="CM6" s="36">
        <f>IF(CM7="",NA(),CM7)</f>
        <v>15.5</v>
      </c>
      <c r="CN6" s="36">
        <f t="shared" ref="CN6:CV6" si="10">IF(CN7="",NA(),CN7)</f>
        <v>18.899999999999999</v>
      </c>
      <c r="CO6" s="36">
        <f t="shared" si="10"/>
        <v>19.100000000000001</v>
      </c>
      <c r="CP6" s="36">
        <f t="shared" si="10"/>
        <v>20</v>
      </c>
      <c r="CQ6" s="36">
        <f t="shared" si="10"/>
        <v>21.5</v>
      </c>
      <c r="CR6" s="36">
        <f t="shared" si="10"/>
        <v>41.95</v>
      </c>
      <c r="CS6" s="36">
        <f t="shared" si="10"/>
        <v>40.71</v>
      </c>
      <c r="CT6" s="36">
        <f t="shared" si="10"/>
        <v>43.53</v>
      </c>
      <c r="CU6" s="36">
        <f t="shared" si="10"/>
        <v>39.869999999999997</v>
      </c>
      <c r="CV6" s="36">
        <f t="shared" si="10"/>
        <v>41.28</v>
      </c>
      <c r="CW6" s="35" t="str">
        <f>IF(CW7="","",IF(CW7="-","【-】","【"&amp;SUBSTITUTE(TEXT(CW7,"#,##0.00"),"-","△")&amp;"】"))</f>
        <v>【60.09】</v>
      </c>
      <c r="CX6" s="36">
        <f>IF(CX7="",NA(),CX7)</f>
        <v>62.62</v>
      </c>
      <c r="CY6" s="36">
        <f t="shared" ref="CY6:DG6" si="11">IF(CY7="",NA(),CY7)</f>
        <v>51.26</v>
      </c>
      <c r="CZ6" s="36">
        <f t="shared" si="11"/>
        <v>48.67</v>
      </c>
      <c r="DA6" s="36">
        <f t="shared" si="11"/>
        <v>45.59</v>
      </c>
      <c r="DB6" s="36">
        <f t="shared" si="11"/>
        <v>45.73</v>
      </c>
      <c r="DC6" s="36">
        <f t="shared" si="11"/>
        <v>64.459999999999994</v>
      </c>
      <c r="DD6" s="36">
        <f t="shared" si="11"/>
        <v>63.45</v>
      </c>
      <c r="DE6" s="36">
        <f t="shared" si="11"/>
        <v>64.14</v>
      </c>
      <c r="DF6" s="36">
        <f t="shared" si="11"/>
        <v>61.37</v>
      </c>
      <c r="DG6" s="36">
        <f t="shared" si="11"/>
        <v>61.3</v>
      </c>
      <c r="DH6" s="35" t="str">
        <f>IF(DH7="","",IF(DH7="-","【-】","【"&amp;SUBSTITUTE(TEXT(DH7,"#,##0.00"),"-","△")&amp;"】"))</f>
        <v>【94.90】</v>
      </c>
      <c r="DI6" s="36">
        <f>IF(DI7="",NA(),DI7)</f>
        <v>6.81</v>
      </c>
      <c r="DJ6" s="36">
        <f t="shared" ref="DJ6:DR6" si="12">IF(DJ7="",NA(),DJ7)</f>
        <v>8.23</v>
      </c>
      <c r="DK6" s="36">
        <f t="shared" si="12"/>
        <v>9.64</v>
      </c>
      <c r="DL6" s="36">
        <f t="shared" si="12"/>
        <v>11.17</v>
      </c>
      <c r="DM6" s="36">
        <f t="shared" si="12"/>
        <v>12.57</v>
      </c>
      <c r="DN6" s="36">
        <f t="shared" si="12"/>
        <v>6.22</v>
      </c>
      <c r="DO6" s="36">
        <f t="shared" si="12"/>
        <v>7.52</v>
      </c>
      <c r="DP6" s="36">
        <f t="shared" si="12"/>
        <v>16.43</v>
      </c>
      <c r="DQ6" s="36">
        <f t="shared" si="12"/>
        <v>17.739999999999998</v>
      </c>
      <c r="DR6" s="36">
        <f t="shared" si="12"/>
        <v>14.42</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0.14000000000000001</v>
      </c>
      <c r="EK6" s="35">
        <f t="shared" si="14"/>
        <v>0</v>
      </c>
      <c r="EL6" s="36">
        <f t="shared" si="14"/>
        <v>0.17</v>
      </c>
      <c r="EM6" s="36">
        <f t="shared" si="14"/>
        <v>0.2</v>
      </c>
      <c r="EN6" s="36">
        <f t="shared" si="14"/>
        <v>0.19</v>
      </c>
      <c r="EO6" s="35" t="str">
        <f>IF(EO7="","",IF(EO7="-","【-】","【"&amp;SUBSTITUTE(TEXT(EO7,"#,##0.00"),"-","△")&amp;"】"))</f>
        <v>【0.27】</v>
      </c>
    </row>
    <row r="7" spans="1:148" s="37" customFormat="1">
      <c r="A7" s="29"/>
      <c r="B7" s="38">
        <v>2016</v>
      </c>
      <c r="C7" s="38">
        <v>344621</v>
      </c>
      <c r="D7" s="38">
        <v>46</v>
      </c>
      <c r="E7" s="38">
        <v>17</v>
      </c>
      <c r="F7" s="38">
        <v>1</v>
      </c>
      <c r="G7" s="38">
        <v>0</v>
      </c>
      <c r="H7" s="38" t="s">
        <v>108</v>
      </c>
      <c r="I7" s="38" t="s">
        <v>109</v>
      </c>
      <c r="J7" s="38" t="s">
        <v>110</v>
      </c>
      <c r="K7" s="38" t="s">
        <v>111</v>
      </c>
      <c r="L7" s="38" t="s">
        <v>112</v>
      </c>
      <c r="M7" s="38"/>
      <c r="N7" s="39" t="s">
        <v>113</v>
      </c>
      <c r="O7" s="39">
        <v>74.540000000000006</v>
      </c>
      <c r="P7" s="39">
        <v>6.99</v>
      </c>
      <c r="Q7" s="39">
        <v>103.4</v>
      </c>
      <c r="R7" s="39">
        <v>4860</v>
      </c>
      <c r="S7" s="39">
        <v>16845</v>
      </c>
      <c r="T7" s="39">
        <v>278.14</v>
      </c>
      <c r="U7" s="39">
        <v>60.56</v>
      </c>
      <c r="V7" s="39">
        <v>1172</v>
      </c>
      <c r="W7" s="39">
        <v>0.64</v>
      </c>
      <c r="X7" s="39">
        <v>1831.25</v>
      </c>
      <c r="Y7" s="39">
        <v>46.75</v>
      </c>
      <c r="Z7" s="39">
        <v>50.3</v>
      </c>
      <c r="AA7" s="39">
        <v>83.17</v>
      </c>
      <c r="AB7" s="39">
        <v>76.11</v>
      </c>
      <c r="AC7" s="39">
        <v>73.84</v>
      </c>
      <c r="AD7" s="39">
        <v>88.19</v>
      </c>
      <c r="AE7" s="39">
        <v>91.36</v>
      </c>
      <c r="AF7" s="39">
        <v>104.24</v>
      </c>
      <c r="AG7" s="39">
        <v>103.72</v>
      </c>
      <c r="AH7" s="39">
        <v>101.12</v>
      </c>
      <c r="AI7" s="39">
        <v>108.57</v>
      </c>
      <c r="AJ7" s="39">
        <v>1057.4000000000001</v>
      </c>
      <c r="AK7" s="39">
        <v>1284.75</v>
      </c>
      <c r="AL7" s="39">
        <v>28.22</v>
      </c>
      <c r="AM7" s="39">
        <v>191.16</v>
      </c>
      <c r="AN7" s="39">
        <v>365.47</v>
      </c>
      <c r="AO7" s="39">
        <v>261.73</v>
      </c>
      <c r="AP7" s="39">
        <v>285.58</v>
      </c>
      <c r="AQ7" s="39">
        <v>152.88999999999999</v>
      </c>
      <c r="AR7" s="39">
        <v>129.75</v>
      </c>
      <c r="AS7" s="39">
        <v>110.94</v>
      </c>
      <c r="AT7" s="39">
        <v>4.38</v>
      </c>
      <c r="AU7" s="39">
        <v>4976.9399999999996</v>
      </c>
      <c r="AV7" s="39">
        <v>4014.52</v>
      </c>
      <c r="AW7" s="39">
        <v>567</v>
      </c>
      <c r="AX7" s="39">
        <v>461.84</v>
      </c>
      <c r="AY7" s="39">
        <v>598.83000000000004</v>
      </c>
      <c r="AZ7" s="39">
        <v>392.92</v>
      </c>
      <c r="BA7" s="39">
        <v>519.04</v>
      </c>
      <c r="BB7" s="39">
        <v>99.09</v>
      </c>
      <c r="BC7" s="39">
        <v>90.5</v>
      </c>
      <c r="BD7" s="39">
        <v>103.49</v>
      </c>
      <c r="BE7" s="39">
        <v>59.95</v>
      </c>
      <c r="BF7" s="39">
        <v>4107.45</v>
      </c>
      <c r="BG7" s="39">
        <v>3570.35</v>
      </c>
      <c r="BH7" s="39">
        <v>1121.6099999999999</v>
      </c>
      <c r="BI7" s="39">
        <v>1202.77</v>
      </c>
      <c r="BJ7" s="39">
        <v>355.79</v>
      </c>
      <c r="BK7" s="39">
        <v>1791.46</v>
      </c>
      <c r="BL7" s="39">
        <v>1826.49</v>
      </c>
      <c r="BM7" s="39">
        <v>1696.96</v>
      </c>
      <c r="BN7" s="39">
        <v>1824.34</v>
      </c>
      <c r="BO7" s="39">
        <v>1604.64</v>
      </c>
      <c r="BP7" s="39">
        <v>728.3</v>
      </c>
      <c r="BQ7" s="39">
        <v>16.66</v>
      </c>
      <c r="BR7" s="39">
        <v>20.440000000000001</v>
      </c>
      <c r="BS7" s="39">
        <v>27.58</v>
      </c>
      <c r="BT7" s="39">
        <v>25.79</v>
      </c>
      <c r="BU7" s="39">
        <v>30.24</v>
      </c>
      <c r="BV7" s="39">
        <v>51.28</v>
      </c>
      <c r="BW7" s="39">
        <v>48</v>
      </c>
      <c r="BX7" s="39">
        <v>47.23</v>
      </c>
      <c r="BY7" s="39">
        <v>54.16</v>
      </c>
      <c r="BZ7" s="39">
        <v>60.01</v>
      </c>
      <c r="CA7" s="39">
        <v>100.04</v>
      </c>
      <c r="CB7" s="39">
        <v>1344.55</v>
      </c>
      <c r="CC7" s="39">
        <v>1095.31</v>
      </c>
      <c r="CD7" s="39">
        <v>824.92</v>
      </c>
      <c r="CE7" s="39">
        <v>832.28</v>
      </c>
      <c r="CF7" s="39">
        <v>757.55</v>
      </c>
      <c r="CG7" s="39">
        <v>311.81</v>
      </c>
      <c r="CH7" s="39">
        <v>334.37</v>
      </c>
      <c r="CI7" s="39">
        <v>351.41</v>
      </c>
      <c r="CJ7" s="39">
        <v>307.56</v>
      </c>
      <c r="CK7" s="39">
        <v>277.67</v>
      </c>
      <c r="CL7" s="39">
        <v>137.82</v>
      </c>
      <c r="CM7" s="39">
        <v>15.5</v>
      </c>
      <c r="CN7" s="39">
        <v>18.899999999999999</v>
      </c>
      <c r="CO7" s="39">
        <v>19.100000000000001</v>
      </c>
      <c r="CP7" s="39">
        <v>20</v>
      </c>
      <c r="CQ7" s="39">
        <v>21.5</v>
      </c>
      <c r="CR7" s="39">
        <v>41.95</v>
      </c>
      <c r="CS7" s="39">
        <v>40.71</v>
      </c>
      <c r="CT7" s="39">
        <v>43.53</v>
      </c>
      <c r="CU7" s="39">
        <v>39.869999999999997</v>
      </c>
      <c r="CV7" s="39">
        <v>41.28</v>
      </c>
      <c r="CW7" s="39">
        <v>60.09</v>
      </c>
      <c r="CX7" s="39">
        <v>62.62</v>
      </c>
      <c r="CY7" s="39">
        <v>51.26</v>
      </c>
      <c r="CZ7" s="39">
        <v>48.67</v>
      </c>
      <c r="DA7" s="39">
        <v>45.59</v>
      </c>
      <c r="DB7" s="39">
        <v>45.73</v>
      </c>
      <c r="DC7" s="39">
        <v>64.459999999999994</v>
      </c>
      <c r="DD7" s="39">
        <v>63.45</v>
      </c>
      <c r="DE7" s="39">
        <v>64.14</v>
      </c>
      <c r="DF7" s="39">
        <v>61.37</v>
      </c>
      <c r="DG7" s="39">
        <v>61.3</v>
      </c>
      <c r="DH7" s="39">
        <v>94.9</v>
      </c>
      <c r="DI7" s="39">
        <v>6.81</v>
      </c>
      <c r="DJ7" s="39">
        <v>8.23</v>
      </c>
      <c r="DK7" s="39">
        <v>9.64</v>
      </c>
      <c r="DL7" s="39">
        <v>11.17</v>
      </c>
      <c r="DM7" s="39">
        <v>12.57</v>
      </c>
      <c r="DN7" s="39">
        <v>6.22</v>
      </c>
      <c r="DO7" s="39">
        <v>7.52</v>
      </c>
      <c r="DP7" s="39">
        <v>16.43</v>
      </c>
      <c r="DQ7" s="39">
        <v>17.739999999999998</v>
      </c>
      <c r="DR7" s="39">
        <v>14.42</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0.14000000000000001</v>
      </c>
      <c r="EK7" s="39">
        <v>0</v>
      </c>
      <c r="EL7" s="39">
        <v>0.17</v>
      </c>
      <c r="EM7" s="39">
        <v>0.2</v>
      </c>
      <c r="EN7" s="39">
        <v>0.19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2018-02-26T04:28:11Z</cp:lastPrinted>
  <dcterms:created xsi:type="dcterms:W3CDTF">2017-12-25T01:53:07Z</dcterms:created>
  <dcterms:modified xsi:type="dcterms:W3CDTF">2018-02-26T04:28:14Z</dcterms:modified>
  <cp:category/>
</cp:coreProperties>
</file>