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08 経営戦略\007 経営比較分析表\H28\提出\"/>
    </mc:Choice>
  </mc:AlternateContent>
  <workbookProtection workbookPassword="B31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AD10" i="4" s="1"/>
  <c r="Q6" i="5"/>
  <c r="W10" i="4" s="1"/>
  <c r="P6" i="5"/>
  <c r="P10" i="4" s="1"/>
  <c r="O6" i="5"/>
  <c r="N6" i="5"/>
  <c r="B10" i="4" s="1"/>
  <c r="M6" i="5"/>
  <c r="L6" i="5"/>
  <c r="W8" i="4" s="1"/>
  <c r="K6" i="5"/>
  <c r="J6" i="5"/>
  <c r="I8" i="4" s="1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E86" i="4"/>
  <c r="AT10" i="4"/>
  <c r="AL10" i="4"/>
  <c r="I10" i="4"/>
  <c r="AL8" i="4"/>
  <c r="P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<sst xmlns="http://schemas.openxmlformats.org/spreadsheetml/2006/main" count="240" uniqueCount="126">
  <si>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</si>
  <si>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</si>
  <si>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</si>
  <si>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</si>
  <si>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</si>
  <si>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</si>
  <si>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</si>
  <si>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</si>
  <si>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</si>
  <si>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</si>
  <si>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</si>
  <si>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</si>
  <si>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</si>
  <si>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</si>
  <si>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</si>
  <si>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</si>
  <si>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</si>
  <si>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</si>
  <si>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</si>
  <si>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</si>
  <si>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</si>
  <si>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</si>
  <si>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</si>
  <si>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</si>
  <si>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</si>
  <si>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</si>
  <si>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</si>
  <si>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</si>
  <si>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</si>
  <si>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</si>
  <si>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</si>
  <si>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</si>
  <si>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</si>
  <si>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</si>
  <si>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</si>
  <si>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</si>
  <si>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</si>
  <si>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</si>
  <si>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</si>
  <si>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</si>
  <si>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</si>
  <si>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</si>
  <si>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</si>
  <si>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</si>
  <si>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</si>
  <si>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</si>
  <si>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</si>
  <si>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</si>
  <si>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</si>
  <si>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</si>
  <si>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</si>
  <si>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</si>
  <si>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</si>
  <si>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</si>
  <si>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</si>
  <si>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</si>
  <si>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</si>
  <si>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</si>
  <si>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</si>
  <si>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</si>
  <si>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</si>
  <si>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</si>
  <si>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</si>
  <si>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</si>
  <si>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</si>
  <si>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</si>
  <si>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</si>
  <si>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</si>
  <si>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</si>
  <si>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</si>
  <si>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</si>
  <si>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</si>
  <si>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</si>
  <si>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</si>
  <si>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</si>
  <si>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</si>
  <si>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</si>
  <si>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</si>
  <si>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</si>
  <si>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</si>
  <si>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</si>
  <si>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</si>
  <si>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</si>
  <si>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</si>
  <si>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</si>
  <si>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</si>
  <si>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</si>
  <si>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</si>
  <si>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</si>
  <si>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</si>
  <si>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</si>
  <si>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</si>
  <si>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</si>
  <si>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</si>
  <si>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</si>
  <si>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</si>
  <si>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</si>
  <si>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</si>
  <si>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</si>
  <si>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</si>
  <si>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</si>
  <si>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</si>
  <si>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</si>
  <si>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</si>
  <si>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</si>
  <si>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</si>
  <si>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</si>
  <si>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</si>
  <si>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</si>
  <si>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</si>
  <si>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広島県　大崎上島町</t>
  </si>
  <si>
    <t>法非適用</t>
  </si>
  <si>
    <t>下水道事業</t>
  </si>
  <si>
    <t>漁業集落排水</t>
  </si>
  <si>
    <t>H2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</si>
  <si>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</si>
  <si>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</si>
  <si>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</si>
  <si>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</si>
  <si>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</si>
  <si>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</si>
  <si>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</si>
  <si>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非設置</t>
    <rPh sb="0" eb="1">
      <t>ヒ</t>
    </rPh>
    <rPh sb="1" eb="3">
      <t>セッチ</t>
    </rPh>
    <phoneticPr fontId="4"/>
  </si>
  <si>
    <t>　収益的収支比率は、近年、約100％となっているが、経費回収率は約35％と低く、一般会計からの繰入金を費用の財源としている状況である。この要因として、汚水処理原価が高いことが挙げられる。
　施設利用率は約15％と低いことから、汚水処理原価は類似団体と比べて高くなっている。この要因として、人口減少及び下水道への未接続も多いことが挙げられる。
　企業債残高対事業規模比率は、類似団体に比べかなり低くなっている。この要因は、施設整備にあたり、国庫補助金を活用し、企業債の発行額を抑えてきたためである。</t>
    <rPh sb="1" eb="4">
      <t>シュウエキテキ</t>
    </rPh>
    <rPh sb="4" eb="6">
      <t>シュウシ</t>
    </rPh>
    <rPh sb="6" eb="8">
      <t>ヒリツ</t>
    </rPh>
    <rPh sb="10" eb="12">
      <t>キンネン</t>
    </rPh>
    <rPh sb="13" eb="14">
      <t>ヤク</t>
    </rPh>
    <rPh sb="26" eb="28">
      <t>ケイヒ</t>
    </rPh>
    <rPh sb="28" eb="30">
      <t>カイシュウ</t>
    </rPh>
    <rPh sb="30" eb="31">
      <t>リツ</t>
    </rPh>
    <rPh sb="32" eb="33">
      <t>ヤク</t>
    </rPh>
    <rPh sb="37" eb="38">
      <t>ヒク</t>
    </rPh>
    <rPh sb="40" eb="42">
      <t>イッパン</t>
    </rPh>
    <rPh sb="42" eb="44">
      <t>カイケイ</t>
    </rPh>
    <rPh sb="47" eb="49">
      <t>クリイレ</t>
    </rPh>
    <rPh sb="49" eb="50">
      <t>キン</t>
    </rPh>
    <rPh sb="51" eb="53">
      <t>ヒヨウ</t>
    </rPh>
    <rPh sb="54" eb="56">
      <t>ザイゲン</t>
    </rPh>
    <rPh sb="61" eb="63">
      <t>ジョウキョウ</t>
    </rPh>
    <rPh sb="69" eb="71">
      <t>ヨウイン</t>
    </rPh>
    <rPh sb="75" eb="77">
      <t>オスイ</t>
    </rPh>
    <rPh sb="77" eb="79">
      <t>ショリ</t>
    </rPh>
    <rPh sb="79" eb="81">
      <t>ゲンカ</t>
    </rPh>
    <rPh sb="82" eb="83">
      <t>タカ</t>
    </rPh>
    <rPh sb="87" eb="88">
      <t>ア</t>
    </rPh>
    <rPh sb="95" eb="97">
      <t>シセツ</t>
    </rPh>
    <rPh sb="97" eb="100">
      <t>リヨウリツ</t>
    </rPh>
    <rPh sb="101" eb="102">
      <t>ヤク</t>
    </rPh>
    <rPh sb="106" eb="107">
      <t>ヒク</t>
    </rPh>
    <rPh sb="113" eb="115">
      <t>オスイ</t>
    </rPh>
    <rPh sb="115" eb="117">
      <t>ショリ</t>
    </rPh>
    <rPh sb="117" eb="119">
      <t>ゲンカ</t>
    </rPh>
    <rPh sb="120" eb="122">
      <t>ルイジ</t>
    </rPh>
    <rPh sb="122" eb="124">
      <t>ダンタイ</t>
    </rPh>
    <rPh sb="125" eb="126">
      <t>クラ</t>
    </rPh>
    <rPh sb="128" eb="129">
      <t>タカ</t>
    </rPh>
    <rPh sb="138" eb="140">
      <t>ヨウイン</t>
    </rPh>
    <rPh sb="144" eb="146">
      <t>ジンコウ</t>
    </rPh>
    <rPh sb="146" eb="148">
      <t>ゲンショウ</t>
    </rPh>
    <rPh sb="148" eb="149">
      <t>オヨ</t>
    </rPh>
    <rPh sb="150" eb="153">
      <t>ゲスイドウ</t>
    </rPh>
    <rPh sb="155" eb="158">
      <t>ミセツゾク</t>
    </rPh>
    <rPh sb="159" eb="160">
      <t>オオ</t>
    </rPh>
    <rPh sb="164" eb="165">
      <t>ア</t>
    </rPh>
    <rPh sb="172" eb="174">
      <t>キギョウ</t>
    </rPh>
    <rPh sb="174" eb="175">
      <t>サイ</t>
    </rPh>
    <rPh sb="175" eb="177">
      <t>ザンダカ</t>
    </rPh>
    <rPh sb="177" eb="178">
      <t>タイ</t>
    </rPh>
    <rPh sb="178" eb="180">
      <t>ジギョウ</t>
    </rPh>
    <rPh sb="180" eb="182">
      <t>キボ</t>
    </rPh>
    <rPh sb="182" eb="184">
      <t>ヒリツ</t>
    </rPh>
    <rPh sb="186" eb="188">
      <t>ルイジ</t>
    </rPh>
    <rPh sb="188" eb="190">
      <t>ダンタイ</t>
    </rPh>
    <rPh sb="191" eb="192">
      <t>クラ</t>
    </rPh>
    <rPh sb="196" eb="197">
      <t>ヒク</t>
    </rPh>
    <rPh sb="206" eb="208">
      <t>ヨウイン</t>
    </rPh>
    <rPh sb="210" eb="212">
      <t>シセツ</t>
    </rPh>
    <rPh sb="212" eb="214">
      <t>セイビ</t>
    </rPh>
    <rPh sb="219" eb="221">
      <t>コッコ</t>
    </rPh>
    <rPh sb="221" eb="224">
      <t>ホジョキン</t>
    </rPh>
    <rPh sb="225" eb="227">
      <t>カツヨウ</t>
    </rPh>
    <rPh sb="229" eb="231">
      <t>キギョウ</t>
    </rPh>
    <rPh sb="231" eb="232">
      <t>サイ</t>
    </rPh>
    <rPh sb="233" eb="236">
      <t>ハッコウガク</t>
    </rPh>
    <rPh sb="237" eb="238">
      <t>オサ</t>
    </rPh>
    <phoneticPr fontId="4"/>
  </si>
  <si>
    <t>　管渠改善率は過去５年間０％となっている。これは、当該事業が平成13年度に供用開始しており、管渠の耐用年数50年に対して、15年程度しか経過していないことから、管渠の更新時期を迎えていないためである。
　設備については、今後、耐用年数を迎えるものがあり、計画的な更新が必要である。</t>
    <phoneticPr fontId="4"/>
  </si>
  <si>
    <t>　事業の経営について、中長期的な経営状況の把握及び健全化の検討を行う必要がある。
　施設の長寿命化計画を策定済であり、今後、計画に基づいて施設（主に設備）の更新等を行う予定である。</t>
    <rPh sb="1" eb="3">
      <t>ジギョウ</t>
    </rPh>
    <rPh sb="4" eb="6">
      <t>ケイエイ</t>
    </rPh>
    <rPh sb="11" eb="15">
      <t>チュウチョウキテキ</t>
    </rPh>
    <rPh sb="16" eb="18">
      <t>ケイエイ</t>
    </rPh>
    <rPh sb="18" eb="20">
      <t>ジョウキョウ</t>
    </rPh>
    <rPh sb="21" eb="23">
      <t>ハアク</t>
    </rPh>
    <rPh sb="23" eb="24">
      <t>オヨ</t>
    </rPh>
    <rPh sb="25" eb="28">
      <t>ケンゼンカ</t>
    </rPh>
    <rPh sb="29" eb="31">
      <t>ケントウ</t>
    </rPh>
    <rPh sb="32" eb="33">
      <t>オコナ</t>
    </rPh>
    <rPh sb="34" eb="36">
      <t>ヒツヨウ</t>
    </rPh>
    <rPh sb="42" eb="44">
      <t>シセツ</t>
    </rPh>
    <rPh sb="45" eb="46">
      <t>チョウ</t>
    </rPh>
    <rPh sb="46" eb="49">
      <t>ジュミョウカ</t>
    </rPh>
    <rPh sb="49" eb="51">
      <t>ケイカク</t>
    </rPh>
    <rPh sb="52" eb="54">
      <t>サクテイ</t>
    </rPh>
    <rPh sb="54" eb="55">
      <t>スミ</t>
    </rPh>
    <rPh sb="59" eb="61">
      <t>コンゴ</t>
    </rPh>
    <rPh sb="62" eb="64">
      <t>ケイカク</t>
    </rPh>
    <rPh sb="65" eb="66">
      <t>モト</t>
    </rPh>
    <rPh sb="69" eb="71">
      <t>シセツ</t>
    </rPh>
    <rPh sb="72" eb="73">
      <t>オモ</t>
    </rPh>
    <rPh sb="74" eb="76">
      <t>セツビ</t>
    </rPh>
    <rPh sb="78" eb="80">
      <t>コウシン</t>
    </rPh>
    <rPh sb="80" eb="81">
      <t>トウ</t>
    </rPh>
    <rPh sb="82" eb="83">
      <t>オコナ</t>
    </rPh>
    <rPh sb="84" eb="86">
      <t>ヨテイ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</si>
</sst>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4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shrinkToFit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4701656"/>
        <c:axId val="224702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0.36</c:v>
                </c:pt>
                <c:pt idx="1">
                  <c:v>0.25</c:v>
                </c:pt>
                <c:pt idx="2">
                  <c:v>0.31</c:v>
                </c:pt>
                <c:pt idx="3">
                  <c:v>0.1</c:v>
                </c:pt>
                <c:pt idx="4">
                  <c:v>0.01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701656"/>
        <c:axId val="224702048"/>
      </c:lineChart>
      <c:dateAx>
        <c:axId val="2247016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4702048"/>
        <c:crosses val="autoZero"/>
        <c:auto val="1"/>
        <c:lblOffset val="100"/>
        <c:baseTimeUnit val="years"/>
      </c:dateAx>
      <c:valAx>
        <c:axId val="2247020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247016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16.71</c:v>
                </c:pt>
                <c:pt idx="1">
                  <c:v>17.34</c:v>
                </c:pt>
                <c:pt idx="2">
                  <c:v>17.09</c:v>
                </c:pt>
                <c:pt idx="3">
                  <c:v>16.96</c:v>
                </c:pt>
                <c:pt idx="4">
                  <c:v>17.47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0093408"/>
        <c:axId val="250355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33.81</c:v>
                </c:pt>
                <c:pt idx="1">
                  <c:v>31.37</c:v>
                </c:pt>
                <c:pt idx="2">
                  <c:v>29.86</c:v>
                </c:pt>
                <c:pt idx="3">
                  <c:v>29.28</c:v>
                </c:pt>
                <c:pt idx="4">
                  <c:v>33.729999999999997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0093408"/>
        <c:axId val="250355960"/>
      </c:lineChart>
      <c:dateAx>
        <c:axId val="2500934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0355960"/>
        <c:crosses val="autoZero"/>
        <c:auto val="1"/>
        <c:lblOffset val="100"/>
        <c:baseTimeUnit val="years"/>
      </c:dateAx>
      <c:valAx>
        <c:axId val="250355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00934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43.49</c:v>
                </c:pt>
                <c:pt idx="1">
                  <c:v>45.94</c:v>
                </c:pt>
                <c:pt idx="2">
                  <c:v>48.58</c:v>
                </c:pt>
                <c:pt idx="3">
                  <c:v>50.22</c:v>
                </c:pt>
                <c:pt idx="4">
                  <c:v>51.12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0357136"/>
        <c:axId val="250357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68.7</c:v>
                </c:pt>
                <c:pt idx="1">
                  <c:v>67.38</c:v>
                </c:pt>
                <c:pt idx="2">
                  <c:v>65.95</c:v>
                </c:pt>
                <c:pt idx="3">
                  <c:v>66.819999999999993</c:v>
                </c:pt>
                <c:pt idx="4">
                  <c:v>79.989999999999995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0357136"/>
        <c:axId val="250357528"/>
      </c:lineChart>
      <c:dateAx>
        <c:axId val="250357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0357528"/>
        <c:crosses val="autoZero"/>
        <c:auto val="1"/>
        <c:lblOffset val="100"/>
        <c:baseTimeUnit val="years"/>
      </c:dateAx>
      <c:valAx>
        <c:axId val="2503575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03571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102.69</c:v>
                </c:pt>
                <c:pt idx="1">
                  <c:v>102.3</c:v>
                </c:pt>
                <c:pt idx="2">
                  <c:v>106.01</c:v>
                </c:pt>
                <c:pt idx="3">
                  <c:v>102.15</c:v>
                </c:pt>
                <c:pt idx="4">
                  <c:v>106.02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4703224"/>
        <c:axId val="224703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703224"/>
        <c:axId val="224703616"/>
      </c:lineChart>
      <c:dateAx>
        <c:axId val="2247032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4703616"/>
        <c:crosses val="autoZero"/>
        <c:auto val="1"/>
        <c:lblOffset val="100"/>
        <c:baseTimeUnit val="years"/>
      </c:dateAx>
      <c:valAx>
        <c:axId val="224703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247032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4704792"/>
        <c:axId val="225835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704792"/>
        <c:axId val="225835136"/>
      </c:lineChart>
      <c:dateAx>
        <c:axId val="224704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5835136"/>
        <c:crosses val="autoZero"/>
        <c:auto val="1"/>
        <c:lblOffset val="100"/>
        <c:baseTimeUnit val="years"/>
      </c:dateAx>
      <c:valAx>
        <c:axId val="225835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24704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5836312"/>
        <c:axId val="225836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836312"/>
        <c:axId val="225836704"/>
      </c:lineChart>
      <c:dateAx>
        <c:axId val="2258363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5836704"/>
        <c:crosses val="autoZero"/>
        <c:auto val="1"/>
        <c:lblOffset val="100"/>
        <c:baseTimeUnit val="years"/>
      </c:dateAx>
      <c:valAx>
        <c:axId val="225836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258363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0093800"/>
        <c:axId val="250094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0093800"/>
        <c:axId val="250094192"/>
      </c:lineChart>
      <c:dateAx>
        <c:axId val="2500938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0094192"/>
        <c:crosses val="autoZero"/>
        <c:auto val="1"/>
        <c:lblOffset val="100"/>
        <c:baseTimeUnit val="years"/>
      </c:dateAx>
      <c:valAx>
        <c:axId val="250094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00938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0095368"/>
        <c:axId val="250095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0095368"/>
        <c:axId val="250095760"/>
      </c:lineChart>
      <c:dateAx>
        <c:axId val="2500953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0095760"/>
        <c:crosses val="autoZero"/>
        <c:auto val="1"/>
        <c:lblOffset val="100"/>
        <c:baseTimeUnit val="years"/>
      </c:dateAx>
      <c:valAx>
        <c:axId val="2500957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00953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908.11</c:v>
                </c:pt>
                <c:pt idx="1">
                  <c:v>853.96</c:v>
                </c:pt>
                <c:pt idx="2">
                  <c:v>1207.46</c:v>
                </c:pt>
                <c:pt idx="3">
                  <c:v>777.24</c:v>
                </c:pt>
                <c:pt idx="4">
                  <c:v>708.93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0096936"/>
        <c:axId val="250262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1665.33</c:v>
                </c:pt>
                <c:pt idx="1">
                  <c:v>1716.47</c:v>
                </c:pt>
                <c:pt idx="2">
                  <c:v>1741.94</c:v>
                </c:pt>
                <c:pt idx="3">
                  <c:v>1451.54</c:v>
                </c:pt>
                <c:pt idx="4">
                  <c:v>1063.93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0096936"/>
        <c:axId val="250262336"/>
      </c:lineChart>
      <c:dateAx>
        <c:axId val="250096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0262336"/>
        <c:crosses val="autoZero"/>
        <c:auto val="1"/>
        <c:lblOffset val="100"/>
        <c:baseTimeUnit val="years"/>
      </c:dateAx>
      <c:valAx>
        <c:axId val="250262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0096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32.549999999999997</c:v>
                </c:pt>
                <c:pt idx="1">
                  <c:v>37.020000000000003</c:v>
                </c:pt>
                <c:pt idx="2">
                  <c:v>34.26</c:v>
                </c:pt>
                <c:pt idx="3">
                  <c:v>31.38</c:v>
                </c:pt>
                <c:pt idx="4">
                  <c:v>37.86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0263512"/>
        <c:axId val="250263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37.92</c:v>
                </c:pt>
                <c:pt idx="1">
                  <c:v>35.049999999999997</c:v>
                </c:pt>
                <c:pt idx="2">
                  <c:v>33.86</c:v>
                </c:pt>
                <c:pt idx="3">
                  <c:v>33.58</c:v>
                </c:pt>
                <c:pt idx="4">
                  <c:v>46.26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0263512"/>
        <c:axId val="250263904"/>
      </c:lineChart>
      <c:dateAx>
        <c:axId val="250263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0263904"/>
        <c:crosses val="autoZero"/>
        <c:auto val="1"/>
        <c:lblOffset val="100"/>
        <c:baseTimeUnit val="years"/>
      </c:dateAx>
      <c:valAx>
        <c:axId val="250263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02635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808.38</c:v>
                </c:pt>
                <c:pt idx="1">
                  <c:v>704.3</c:v>
                </c:pt>
                <c:pt idx="2">
                  <c:v>807.72</c:v>
                </c:pt>
                <c:pt idx="3">
                  <c:v>887.9</c:v>
                </c:pt>
                <c:pt idx="4">
                  <c:v>723.71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0265080"/>
        <c:axId val="250265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438.71</c:v>
                </c:pt>
                <c:pt idx="1">
                  <c:v>463.38</c:v>
                </c:pt>
                <c:pt idx="2">
                  <c:v>510.15</c:v>
                </c:pt>
                <c:pt idx="3">
                  <c:v>514.39</c:v>
                </c:pt>
                <c:pt idx="4">
                  <c:v>376.4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0265080"/>
        <c:axId val="250265472"/>
      </c:lineChart>
      <c:dateAx>
        <c:axId val="250265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0265472"/>
        <c:crosses val="autoZero"/>
        <c:auto val="1"/>
        <c:lblOffset val="100"/>
        <c:baseTimeUnit val="years"/>
      </c:dateAx>
      <c:valAx>
        <c:axId val="250265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02650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【985.48】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【34.15】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【377.04】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P45" zoomScaleNormal="100" workbookViewId="0">
      <selection activeCell="BY83" sqref="BY83"/>
    </sheetView>
  </sheetViews>
  <sheetFormatPr defaultColWidth="2.625" defaultRowHeight="13.5" x14ac:dyDescent="0.1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75" t="str">
        <f>データ!H6</f>
        <v>広島県　大崎上島町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65" t="s">
        <v>1</v>
      </c>
      <c r="C7" s="65"/>
      <c r="D7" s="65"/>
      <c r="E7" s="65"/>
      <c r="F7" s="65"/>
      <c r="G7" s="65"/>
      <c r="H7" s="65"/>
      <c r="I7" s="65" t="s">
        <v>2</v>
      </c>
      <c r="J7" s="65"/>
      <c r="K7" s="65"/>
      <c r="L7" s="65"/>
      <c r="M7" s="65"/>
      <c r="N7" s="65"/>
      <c r="O7" s="65"/>
      <c r="P7" s="65" t="s">
        <v>3</v>
      </c>
      <c r="Q7" s="65"/>
      <c r="R7" s="65"/>
      <c r="S7" s="65"/>
      <c r="T7" s="65"/>
      <c r="U7" s="65"/>
      <c r="V7" s="65"/>
      <c r="W7" s="65" t="s">
        <v>4</v>
      </c>
      <c r="X7" s="65"/>
      <c r="Y7" s="65"/>
      <c r="Z7" s="65"/>
      <c r="AA7" s="65"/>
      <c r="AB7" s="65"/>
      <c r="AC7" s="65"/>
      <c r="AD7" s="65" t="s">
        <v>5</v>
      </c>
      <c r="AE7" s="65"/>
      <c r="AF7" s="65"/>
      <c r="AG7" s="65"/>
      <c r="AH7" s="65"/>
      <c r="AI7" s="65"/>
      <c r="AJ7" s="65"/>
      <c r="AK7" s="4"/>
      <c r="AL7" s="65" t="s">
        <v>6</v>
      </c>
      <c r="AM7" s="65"/>
      <c r="AN7" s="65"/>
      <c r="AO7" s="65"/>
      <c r="AP7" s="65"/>
      <c r="AQ7" s="65"/>
      <c r="AR7" s="65"/>
      <c r="AS7" s="65"/>
      <c r="AT7" s="65" t="s">
        <v>7</v>
      </c>
      <c r="AU7" s="65"/>
      <c r="AV7" s="65"/>
      <c r="AW7" s="65"/>
      <c r="AX7" s="65"/>
      <c r="AY7" s="65"/>
      <c r="AZ7" s="65"/>
      <c r="BA7" s="65"/>
      <c r="BB7" s="65" t="s">
        <v>8</v>
      </c>
      <c r="BC7" s="65"/>
      <c r="BD7" s="65"/>
      <c r="BE7" s="65"/>
      <c r="BF7" s="65"/>
      <c r="BG7" s="65"/>
      <c r="BH7" s="65"/>
      <c r="BI7" s="65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漁業集落排水</v>
      </c>
      <c r="Q8" s="72"/>
      <c r="R8" s="72"/>
      <c r="S8" s="72"/>
      <c r="T8" s="72"/>
      <c r="U8" s="72"/>
      <c r="V8" s="72"/>
      <c r="W8" s="72" t="str">
        <f>データ!L6</f>
        <v>H2</v>
      </c>
      <c r="X8" s="72"/>
      <c r="Y8" s="72"/>
      <c r="Z8" s="72"/>
      <c r="AA8" s="72"/>
      <c r="AB8" s="72"/>
      <c r="AC8" s="72"/>
      <c r="AD8" s="73" t="s">
        <v>122</v>
      </c>
      <c r="AE8" s="73"/>
      <c r="AF8" s="73"/>
      <c r="AG8" s="73"/>
      <c r="AH8" s="73"/>
      <c r="AI8" s="73"/>
      <c r="AJ8" s="73"/>
      <c r="AK8" s="4"/>
      <c r="AL8" s="69">
        <f>データ!S6</f>
        <v>7839</v>
      </c>
      <c r="AM8" s="69"/>
      <c r="AN8" s="69"/>
      <c r="AO8" s="69"/>
      <c r="AP8" s="69"/>
      <c r="AQ8" s="69"/>
      <c r="AR8" s="69"/>
      <c r="AS8" s="69"/>
      <c r="AT8" s="68">
        <f>データ!T6</f>
        <v>43.11</v>
      </c>
      <c r="AU8" s="68"/>
      <c r="AV8" s="68"/>
      <c r="AW8" s="68"/>
      <c r="AX8" s="68"/>
      <c r="AY8" s="68"/>
      <c r="AZ8" s="68"/>
      <c r="BA8" s="68"/>
      <c r="BB8" s="68">
        <f>データ!U6</f>
        <v>181.84</v>
      </c>
      <c r="BC8" s="68"/>
      <c r="BD8" s="68"/>
      <c r="BE8" s="68"/>
      <c r="BF8" s="68"/>
      <c r="BG8" s="68"/>
      <c r="BH8" s="68"/>
      <c r="BI8" s="68"/>
      <c r="BJ8" s="4"/>
      <c r="BK8" s="4"/>
      <c r="BL8" s="70" t="s">
        <v>10</v>
      </c>
      <c r="BM8" s="71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65" t="s">
        <v>12</v>
      </c>
      <c r="C9" s="65"/>
      <c r="D9" s="65"/>
      <c r="E9" s="65"/>
      <c r="F9" s="65"/>
      <c r="G9" s="65"/>
      <c r="H9" s="65"/>
      <c r="I9" s="65" t="s">
        <v>13</v>
      </c>
      <c r="J9" s="65"/>
      <c r="K9" s="65"/>
      <c r="L9" s="65"/>
      <c r="M9" s="65"/>
      <c r="N9" s="65"/>
      <c r="O9" s="65"/>
      <c r="P9" s="65" t="s">
        <v>14</v>
      </c>
      <c r="Q9" s="65"/>
      <c r="R9" s="65"/>
      <c r="S9" s="65"/>
      <c r="T9" s="65"/>
      <c r="U9" s="65"/>
      <c r="V9" s="65"/>
      <c r="W9" s="65" t="s">
        <v>15</v>
      </c>
      <c r="X9" s="65"/>
      <c r="Y9" s="65"/>
      <c r="Z9" s="65"/>
      <c r="AA9" s="65"/>
      <c r="AB9" s="65"/>
      <c r="AC9" s="65"/>
      <c r="AD9" s="65" t="s">
        <v>16</v>
      </c>
      <c r="AE9" s="65"/>
      <c r="AF9" s="65"/>
      <c r="AG9" s="65"/>
      <c r="AH9" s="65"/>
      <c r="AI9" s="65"/>
      <c r="AJ9" s="65"/>
      <c r="AK9" s="4"/>
      <c r="AL9" s="65" t="s">
        <v>17</v>
      </c>
      <c r="AM9" s="65"/>
      <c r="AN9" s="65"/>
      <c r="AO9" s="65"/>
      <c r="AP9" s="65"/>
      <c r="AQ9" s="65"/>
      <c r="AR9" s="65"/>
      <c r="AS9" s="65"/>
      <c r="AT9" s="65" t="s">
        <v>18</v>
      </c>
      <c r="AU9" s="65"/>
      <c r="AV9" s="65"/>
      <c r="AW9" s="65"/>
      <c r="AX9" s="65"/>
      <c r="AY9" s="65"/>
      <c r="AZ9" s="65"/>
      <c r="BA9" s="65"/>
      <c r="BB9" s="65" t="s">
        <v>19</v>
      </c>
      <c r="BC9" s="65"/>
      <c r="BD9" s="65"/>
      <c r="BE9" s="65"/>
      <c r="BF9" s="65"/>
      <c r="BG9" s="65"/>
      <c r="BH9" s="65"/>
      <c r="BI9" s="65"/>
      <c r="BJ9" s="4"/>
      <c r="BK9" s="4"/>
      <c r="BL9" s="66" t="s">
        <v>20</v>
      </c>
      <c r="BM9" s="67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68" t="str">
        <f>データ!N6</f>
        <v>-</v>
      </c>
      <c r="C10" s="68"/>
      <c r="D10" s="68"/>
      <c r="E10" s="68"/>
      <c r="F10" s="68"/>
      <c r="G10" s="68"/>
      <c r="H10" s="68"/>
      <c r="I10" s="68" t="str">
        <f>データ!O6</f>
        <v>該当数値なし</v>
      </c>
      <c r="J10" s="68"/>
      <c r="K10" s="68"/>
      <c r="L10" s="68"/>
      <c r="M10" s="68"/>
      <c r="N10" s="68"/>
      <c r="O10" s="68"/>
      <c r="P10" s="68">
        <f>データ!P6</f>
        <v>11.67</v>
      </c>
      <c r="Q10" s="68"/>
      <c r="R10" s="68"/>
      <c r="S10" s="68"/>
      <c r="T10" s="68"/>
      <c r="U10" s="68"/>
      <c r="V10" s="68"/>
      <c r="W10" s="68">
        <f>データ!Q6</f>
        <v>100</v>
      </c>
      <c r="X10" s="68"/>
      <c r="Y10" s="68"/>
      <c r="Z10" s="68"/>
      <c r="AA10" s="68"/>
      <c r="AB10" s="68"/>
      <c r="AC10" s="68"/>
      <c r="AD10" s="69">
        <f>データ!R6</f>
        <v>3564</v>
      </c>
      <c r="AE10" s="69"/>
      <c r="AF10" s="69"/>
      <c r="AG10" s="69"/>
      <c r="AH10" s="69"/>
      <c r="AI10" s="69"/>
      <c r="AJ10" s="69"/>
      <c r="AK10" s="2"/>
      <c r="AL10" s="69">
        <f>データ!V6</f>
        <v>896</v>
      </c>
      <c r="AM10" s="69"/>
      <c r="AN10" s="69"/>
      <c r="AO10" s="69"/>
      <c r="AP10" s="69"/>
      <c r="AQ10" s="69"/>
      <c r="AR10" s="69"/>
      <c r="AS10" s="69"/>
      <c r="AT10" s="68">
        <f>データ!W6</f>
        <v>0.52</v>
      </c>
      <c r="AU10" s="68"/>
      <c r="AV10" s="68"/>
      <c r="AW10" s="68"/>
      <c r="AX10" s="68"/>
      <c r="AY10" s="68"/>
      <c r="AZ10" s="68"/>
      <c r="BA10" s="68"/>
      <c r="BB10" s="68">
        <f>データ!X6</f>
        <v>1723.08</v>
      </c>
      <c r="BC10" s="68"/>
      <c r="BD10" s="68"/>
      <c r="BE10" s="68"/>
      <c r="BF10" s="68"/>
      <c r="BG10" s="68"/>
      <c r="BH10" s="68"/>
      <c r="BI10" s="68"/>
      <c r="BJ10" s="2"/>
      <c r="BK10" s="2"/>
      <c r="BL10" s="58" t="s">
        <v>22</v>
      </c>
      <c r="BM10" s="59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24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42" t="s">
        <v>26</v>
      </c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4"/>
    </row>
    <row r="15" spans="1:78" ht="13.5" customHeight="1" x14ac:dyDescent="0.15">
      <c r="A15" s="2"/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7"/>
      <c r="BK15" s="2"/>
      <c r="BL15" s="45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7"/>
    </row>
    <row r="16" spans="1:78" ht="13.5" customHeight="1" x14ac:dyDescent="0.15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48" t="s">
        <v>123</v>
      </c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50"/>
    </row>
    <row r="17" spans="1:78" ht="13.5" customHeight="1" x14ac:dyDescent="0.15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48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50"/>
    </row>
    <row r="18" spans="1:78" ht="13.5" customHeight="1" x14ac:dyDescent="0.15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48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50"/>
    </row>
    <row r="19" spans="1:78" ht="13.5" customHeight="1" x14ac:dyDescent="0.15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48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50"/>
    </row>
    <row r="20" spans="1:78" ht="13.5" customHeight="1" x14ac:dyDescent="0.15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48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50"/>
    </row>
    <row r="21" spans="1:78" ht="13.5" customHeight="1" x14ac:dyDescent="0.15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48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50"/>
    </row>
    <row r="22" spans="1:78" ht="13.5" customHeight="1" x14ac:dyDescent="0.15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48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50"/>
    </row>
    <row r="23" spans="1:78" ht="13.5" customHeight="1" x14ac:dyDescent="0.15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48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50"/>
    </row>
    <row r="24" spans="1:78" ht="13.5" customHeight="1" x14ac:dyDescent="0.15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48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50"/>
    </row>
    <row r="25" spans="1:78" ht="13.5" customHeight="1" x14ac:dyDescent="0.15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48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50"/>
    </row>
    <row r="26" spans="1:78" ht="13.5" customHeight="1" x14ac:dyDescent="0.15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48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50"/>
    </row>
    <row r="27" spans="1:78" ht="13.5" customHeight="1" x14ac:dyDescent="0.15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48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50"/>
    </row>
    <row r="28" spans="1:78" ht="13.5" customHeight="1" x14ac:dyDescent="0.15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48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50"/>
    </row>
    <row r="29" spans="1:78" ht="13.5" customHeight="1" x14ac:dyDescent="0.15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48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50"/>
    </row>
    <row r="30" spans="1:78" ht="13.5" customHeight="1" x14ac:dyDescent="0.15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48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50"/>
    </row>
    <row r="31" spans="1:78" ht="13.5" customHeight="1" x14ac:dyDescent="0.15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48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50"/>
    </row>
    <row r="32" spans="1:78" ht="13.5" customHeight="1" x14ac:dyDescent="0.15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48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50"/>
    </row>
    <row r="33" spans="1:78" ht="13.5" customHeight="1" x14ac:dyDescent="0.15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48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50"/>
    </row>
    <row r="34" spans="1:78" ht="13.5" customHeight="1" x14ac:dyDescent="0.15">
      <c r="A34" s="2"/>
      <c r="B34" s="17"/>
      <c r="C34" s="54" t="s">
        <v>27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20"/>
      <c r="R34" s="54" t="s">
        <v>28</v>
      </c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20"/>
      <c r="AG34" s="54" t="s">
        <v>29</v>
      </c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20"/>
      <c r="AV34" s="54" t="s">
        <v>30</v>
      </c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19"/>
      <c r="BK34" s="2"/>
      <c r="BL34" s="48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50"/>
    </row>
    <row r="35" spans="1:78" ht="13.5" customHeight="1" x14ac:dyDescent="0.15">
      <c r="A35" s="2"/>
      <c r="B35" s="17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20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20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20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19"/>
      <c r="BK35" s="2"/>
      <c r="BL35" s="48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50"/>
    </row>
    <row r="36" spans="1:78" ht="13.5" customHeight="1" x14ac:dyDescent="0.15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48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50"/>
    </row>
    <row r="37" spans="1:78" ht="13.5" customHeight="1" x14ac:dyDescent="0.15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48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50"/>
    </row>
    <row r="38" spans="1:78" ht="13.5" customHeight="1" x14ac:dyDescent="0.15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48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50"/>
    </row>
    <row r="39" spans="1:78" ht="13.5" customHeight="1" x14ac:dyDescent="0.15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48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50"/>
    </row>
    <row r="40" spans="1:78" ht="13.5" customHeight="1" x14ac:dyDescent="0.15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48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50"/>
    </row>
    <row r="41" spans="1:78" ht="13.5" customHeight="1" x14ac:dyDescent="0.15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48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50"/>
    </row>
    <row r="42" spans="1:78" ht="13.5" customHeight="1" x14ac:dyDescent="0.15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48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50"/>
    </row>
    <row r="43" spans="1:78" ht="13.5" customHeight="1" x14ac:dyDescent="0.15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48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50"/>
    </row>
    <row r="44" spans="1:78" ht="13.5" customHeight="1" x14ac:dyDescent="0.15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51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3"/>
    </row>
    <row r="45" spans="1:78" ht="13.5" customHeight="1" x14ac:dyDescent="0.15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42" t="s">
        <v>31</v>
      </c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  <c r="BZ45" s="44"/>
    </row>
    <row r="46" spans="1:78" ht="13.5" customHeight="1" x14ac:dyDescent="0.15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45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7"/>
    </row>
    <row r="47" spans="1:78" ht="13.5" customHeight="1" x14ac:dyDescent="0.15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48" t="s">
        <v>124</v>
      </c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50"/>
    </row>
    <row r="48" spans="1:78" ht="13.5" customHeight="1" x14ac:dyDescent="0.15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48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50"/>
    </row>
    <row r="49" spans="1:78" ht="13.5" customHeight="1" x14ac:dyDescent="0.15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48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50"/>
    </row>
    <row r="50" spans="1:78" ht="13.5" customHeight="1" x14ac:dyDescent="0.15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48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50"/>
    </row>
    <row r="51" spans="1:78" ht="13.5" customHeight="1" x14ac:dyDescent="0.15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48"/>
      <c r="BM51" s="49"/>
      <c r="BN51" s="49"/>
      <c r="BO51" s="49"/>
      <c r="BP51" s="49"/>
      <c r="BQ51" s="49"/>
      <c r="BR51" s="49"/>
      <c r="BS51" s="49"/>
      <c r="BT51" s="49"/>
      <c r="BU51" s="49"/>
      <c r="BV51" s="49"/>
      <c r="BW51" s="49"/>
      <c r="BX51" s="49"/>
      <c r="BY51" s="49"/>
      <c r="BZ51" s="50"/>
    </row>
    <row r="52" spans="1:78" ht="13.5" customHeight="1" x14ac:dyDescent="0.15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48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50"/>
    </row>
    <row r="53" spans="1:78" ht="13.5" customHeight="1" x14ac:dyDescent="0.15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48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50"/>
    </row>
    <row r="54" spans="1:78" ht="13.5" customHeight="1" x14ac:dyDescent="0.15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48"/>
      <c r="BM54" s="49"/>
      <c r="BN54" s="49"/>
      <c r="BO54" s="49"/>
      <c r="BP54" s="49"/>
      <c r="BQ54" s="49"/>
      <c r="BR54" s="49"/>
      <c r="BS54" s="49"/>
      <c r="BT54" s="49"/>
      <c r="BU54" s="49"/>
      <c r="BV54" s="49"/>
      <c r="BW54" s="49"/>
      <c r="BX54" s="49"/>
      <c r="BY54" s="49"/>
      <c r="BZ54" s="50"/>
    </row>
    <row r="55" spans="1:78" ht="13.5" customHeight="1" x14ac:dyDescent="0.15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48"/>
      <c r="BM55" s="49"/>
      <c r="BN55" s="49"/>
      <c r="BO55" s="49"/>
      <c r="BP55" s="49"/>
      <c r="BQ55" s="49"/>
      <c r="BR55" s="49"/>
      <c r="BS55" s="49"/>
      <c r="BT55" s="49"/>
      <c r="BU55" s="49"/>
      <c r="BV55" s="49"/>
      <c r="BW55" s="49"/>
      <c r="BX55" s="49"/>
      <c r="BY55" s="49"/>
      <c r="BZ55" s="50"/>
    </row>
    <row r="56" spans="1:78" ht="13.5" customHeight="1" x14ac:dyDescent="0.15">
      <c r="A56" s="2"/>
      <c r="B56" s="17"/>
      <c r="C56" s="54" t="s">
        <v>32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20"/>
      <c r="R56" s="54" t="s">
        <v>33</v>
      </c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20"/>
      <c r="AG56" s="54" t="s">
        <v>34</v>
      </c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20"/>
      <c r="AV56" s="54" t="s">
        <v>35</v>
      </c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19"/>
      <c r="BK56" s="2"/>
      <c r="BL56" s="48"/>
      <c r="BM56" s="49"/>
      <c r="BN56" s="49"/>
      <c r="BO56" s="49"/>
      <c r="BP56" s="49"/>
      <c r="BQ56" s="49"/>
      <c r="BR56" s="49"/>
      <c r="BS56" s="49"/>
      <c r="BT56" s="49"/>
      <c r="BU56" s="49"/>
      <c r="BV56" s="49"/>
      <c r="BW56" s="49"/>
      <c r="BX56" s="49"/>
      <c r="BY56" s="49"/>
      <c r="BZ56" s="50"/>
    </row>
    <row r="57" spans="1:78" ht="13.5" customHeight="1" x14ac:dyDescent="0.15">
      <c r="A57" s="2"/>
      <c r="B57" s="17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20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20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20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19"/>
      <c r="BK57" s="2"/>
      <c r="BL57" s="48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50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48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50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8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50"/>
    </row>
    <row r="60" spans="1:78" ht="13.5" customHeight="1" x14ac:dyDescent="0.15">
      <c r="A60" s="2"/>
      <c r="B60" s="55" t="s">
        <v>36</v>
      </c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7"/>
      <c r="BK60" s="2"/>
      <c r="BL60" s="48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50"/>
    </row>
    <row r="61" spans="1:78" ht="13.5" customHeight="1" x14ac:dyDescent="0.15">
      <c r="A61" s="2"/>
      <c r="B61" s="55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7"/>
      <c r="BK61" s="2"/>
      <c r="BL61" s="48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50"/>
    </row>
    <row r="62" spans="1:78" ht="13.5" customHeight="1" x14ac:dyDescent="0.15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48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50"/>
    </row>
    <row r="63" spans="1:78" ht="13.5" customHeight="1" x14ac:dyDescent="0.15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 x14ac:dyDescent="0.15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42" t="s">
        <v>37</v>
      </c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4"/>
    </row>
    <row r="65" spans="1:78" ht="13.5" customHeight="1" x14ac:dyDescent="0.15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45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  <c r="BX65" s="46"/>
      <c r="BY65" s="46"/>
      <c r="BZ65" s="47"/>
    </row>
    <row r="66" spans="1:78" ht="13.5" customHeight="1" x14ac:dyDescent="0.15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48" t="s">
        <v>125</v>
      </c>
      <c r="BM66" s="49"/>
      <c r="BN66" s="49"/>
      <c r="BO66" s="49"/>
      <c r="BP66" s="49"/>
      <c r="BQ66" s="49"/>
      <c r="BR66" s="49"/>
      <c r="BS66" s="49"/>
      <c r="BT66" s="49"/>
      <c r="BU66" s="49"/>
      <c r="BV66" s="49"/>
      <c r="BW66" s="49"/>
      <c r="BX66" s="49"/>
      <c r="BY66" s="49"/>
      <c r="BZ66" s="50"/>
    </row>
    <row r="67" spans="1:78" ht="13.5" customHeight="1" x14ac:dyDescent="0.15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48"/>
      <c r="BM67" s="49"/>
      <c r="BN67" s="49"/>
      <c r="BO67" s="49"/>
      <c r="BP67" s="49"/>
      <c r="BQ67" s="49"/>
      <c r="BR67" s="49"/>
      <c r="BS67" s="49"/>
      <c r="BT67" s="49"/>
      <c r="BU67" s="49"/>
      <c r="BV67" s="49"/>
      <c r="BW67" s="49"/>
      <c r="BX67" s="49"/>
      <c r="BY67" s="49"/>
      <c r="BZ67" s="50"/>
    </row>
    <row r="68" spans="1:78" ht="13.5" customHeight="1" x14ac:dyDescent="0.15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48"/>
      <c r="BM68" s="49"/>
      <c r="BN68" s="49"/>
      <c r="BO68" s="49"/>
      <c r="BP68" s="49"/>
      <c r="BQ68" s="49"/>
      <c r="BR68" s="49"/>
      <c r="BS68" s="49"/>
      <c r="BT68" s="49"/>
      <c r="BU68" s="49"/>
      <c r="BV68" s="49"/>
      <c r="BW68" s="49"/>
      <c r="BX68" s="49"/>
      <c r="BY68" s="49"/>
      <c r="BZ68" s="50"/>
    </row>
    <row r="69" spans="1:78" ht="13.5" customHeight="1" x14ac:dyDescent="0.15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48"/>
      <c r="BM69" s="49"/>
      <c r="BN69" s="49"/>
      <c r="BO69" s="49"/>
      <c r="BP69" s="49"/>
      <c r="BQ69" s="49"/>
      <c r="BR69" s="49"/>
      <c r="BS69" s="49"/>
      <c r="BT69" s="49"/>
      <c r="BU69" s="49"/>
      <c r="BV69" s="49"/>
      <c r="BW69" s="49"/>
      <c r="BX69" s="49"/>
      <c r="BY69" s="49"/>
      <c r="BZ69" s="50"/>
    </row>
    <row r="70" spans="1:78" ht="13.5" customHeight="1" x14ac:dyDescent="0.15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48"/>
      <c r="BM70" s="49"/>
      <c r="BN70" s="49"/>
      <c r="BO70" s="49"/>
      <c r="BP70" s="49"/>
      <c r="BQ70" s="49"/>
      <c r="BR70" s="49"/>
      <c r="BS70" s="49"/>
      <c r="BT70" s="49"/>
      <c r="BU70" s="49"/>
      <c r="BV70" s="49"/>
      <c r="BW70" s="49"/>
      <c r="BX70" s="49"/>
      <c r="BY70" s="49"/>
      <c r="BZ70" s="50"/>
    </row>
    <row r="71" spans="1:78" ht="13.5" customHeight="1" x14ac:dyDescent="0.15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48"/>
      <c r="BM71" s="49"/>
      <c r="BN71" s="49"/>
      <c r="BO71" s="49"/>
      <c r="BP71" s="49"/>
      <c r="BQ71" s="49"/>
      <c r="BR71" s="49"/>
      <c r="BS71" s="49"/>
      <c r="BT71" s="49"/>
      <c r="BU71" s="49"/>
      <c r="BV71" s="49"/>
      <c r="BW71" s="49"/>
      <c r="BX71" s="49"/>
      <c r="BY71" s="49"/>
      <c r="BZ71" s="50"/>
    </row>
    <row r="72" spans="1:78" ht="13.5" customHeight="1" x14ac:dyDescent="0.15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48"/>
      <c r="BM72" s="49"/>
      <c r="BN72" s="49"/>
      <c r="BO72" s="49"/>
      <c r="BP72" s="49"/>
      <c r="BQ72" s="49"/>
      <c r="BR72" s="49"/>
      <c r="BS72" s="49"/>
      <c r="BT72" s="49"/>
      <c r="BU72" s="49"/>
      <c r="BV72" s="49"/>
      <c r="BW72" s="49"/>
      <c r="BX72" s="49"/>
      <c r="BY72" s="49"/>
      <c r="BZ72" s="50"/>
    </row>
    <row r="73" spans="1:78" ht="13.5" customHeight="1" x14ac:dyDescent="0.15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48"/>
      <c r="BM73" s="49"/>
      <c r="BN73" s="49"/>
      <c r="BO73" s="49"/>
      <c r="BP73" s="49"/>
      <c r="BQ73" s="49"/>
      <c r="BR73" s="49"/>
      <c r="BS73" s="49"/>
      <c r="BT73" s="49"/>
      <c r="BU73" s="49"/>
      <c r="BV73" s="49"/>
      <c r="BW73" s="49"/>
      <c r="BX73" s="49"/>
      <c r="BY73" s="49"/>
      <c r="BZ73" s="50"/>
    </row>
    <row r="74" spans="1:78" ht="13.5" customHeight="1" x14ac:dyDescent="0.15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48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50"/>
    </row>
    <row r="75" spans="1:78" ht="13.5" customHeight="1" x14ac:dyDescent="0.15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48"/>
      <c r="BM75" s="49"/>
      <c r="BN75" s="49"/>
      <c r="BO75" s="49"/>
      <c r="BP75" s="49"/>
      <c r="BQ75" s="49"/>
      <c r="BR75" s="49"/>
      <c r="BS75" s="49"/>
      <c r="BT75" s="49"/>
      <c r="BU75" s="49"/>
      <c r="BV75" s="49"/>
      <c r="BW75" s="49"/>
      <c r="BX75" s="49"/>
      <c r="BY75" s="49"/>
      <c r="BZ75" s="50"/>
    </row>
    <row r="76" spans="1:78" ht="13.5" customHeight="1" x14ac:dyDescent="0.15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48"/>
      <c r="BM76" s="49"/>
      <c r="BN76" s="49"/>
      <c r="BO76" s="49"/>
      <c r="BP76" s="49"/>
      <c r="BQ76" s="49"/>
      <c r="BR76" s="49"/>
      <c r="BS76" s="49"/>
      <c r="BT76" s="49"/>
      <c r="BU76" s="49"/>
      <c r="BV76" s="49"/>
      <c r="BW76" s="49"/>
      <c r="BX76" s="49"/>
      <c r="BY76" s="49"/>
      <c r="BZ76" s="50"/>
    </row>
    <row r="77" spans="1:78" ht="13.5" customHeight="1" x14ac:dyDescent="0.15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48"/>
      <c r="BM77" s="49"/>
      <c r="BN77" s="49"/>
      <c r="BO77" s="49"/>
      <c r="BP77" s="49"/>
      <c r="BQ77" s="49"/>
      <c r="BR77" s="49"/>
      <c r="BS77" s="49"/>
      <c r="BT77" s="49"/>
      <c r="BU77" s="49"/>
      <c r="BV77" s="49"/>
      <c r="BW77" s="49"/>
      <c r="BX77" s="49"/>
      <c r="BY77" s="49"/>
      <c r="BZ77" s="50"/>
    </row>
    <row r="78" spans="1:78" ht="13.5" customHeight="1" x14ac:dyDescent="0.15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48"/>
      <c r="BM78" s="49"/>
      <c r="BN78" s="49"/>
      <c r="BO78" s="49"/>
      <c r="BP78" s="49"/>
      <c r="BQ78" s="49"/>
      <c r="BR78" s="49"/>
      <c r="BS78" s="49"/>
      <c r="BT78" s="49"/>
      <c r="BU78" s="49"/>
      <c r="BV78" s="49"/>
      <c r="BW78" s="49"/>
      <c r="BX78" s="49"/>
      <c r="BY78" s="49"/>
      <c r="BZ78" s="50"/>
    </row>
    <row r="79" spans="1:78" ht="13.5" customHeight="1" x14ac:dyDescent="0.15">
      <c r="A79" s="2"/>
      <c r="B79" s="17"/>
      <c r="C79" s="54" t="s">
        <v>38</v>
      </c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20"/>
      <c r="V79" s="20"/>
      <c r="W79" s="54" t="s">
        <v>39</v>
      </c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20"/>
      <c r="AP79" s="20"/>
      <c r="AQ79" s="54" t="s">
        <v>40</v>
      </c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18"/>
      <c r="BJ79" s="19"/>
      <c r="BK79" s="2"/>
      <c r="BL79" s="48"/>
      <c r="BM79" s="49"/>
      <c r="BN79" s="49"/>
      <c r="BO79" s="49"/>
      <c r="BP79" s="49"/>
      <c r="BQ79" s="49"/>
      <c r="BR79" s="49"/>
      <c r="BS79" s="49"/>
      <c r="BT79" s="49"/>
      <c r="BU79" s="49"/>
      <c r="BV79" s="49"/>
      <c r="BW79" s="49"/>
      <c r="BX79" s="49"/>
      <c r="BY79" s="49"/>
      <c r="BZ79" s="50"/>
    </row>
    <row r="80" spans="1:78" ht="13.5" customHeight="1" x14ac:dyDescent="0.15">
      <c r="A80" s="2"/>
      <c r="B80" s="17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20"/>
      <c r="V80" s="20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20"/>
      <c r="AP80" s="20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18"/>
      <c r="BJ80" s="19"/>
      <c r="BK80" s="2"/>
      <c r="BL80" s="48"/>
      <c r="BM80" s="49"/>
      <c r="BN80" s="49"/>
      <c r="BO80" s="49"/>
      <c r="BP80" s="49"/>
      <c r="BQ80" s="49"/>
      <c r="BR80" s="49"/>
      <c r="BS80" s="49"/>
      <c r="BT80" s="49"/>
      <c r="BU80" s="49"/>
      <c r="BV80" s="49"/>
      <c r="BW80" s="49"/>
      <c r="BX80" s="49"/>
      <c r="BY80" s="49"/>
      <c r="BZ80" s="50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48"/>
      <c r="BM81" s="49"/>
      <c r="BN81" s="49"/>
      <c r="BO81" s="49"/>
      <c r="BP81" s="49"/>
      <c r="BQ81" s="49"/>
      <c r="BR81" s="49"/>
      <c r="BS81" s="49"/>
      <c r="BT81" s="49"/>
      <c r="BU81" s="49"/>
      <c r="BV81" s="49"/>
      <c r="BW81" s="49"/>
      <c r="BX81" s="49"/>
      <c r="BY81" s="49"/>
      <c r="BZ81" s="50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1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3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【985.48】</v>
      </c>
      <c r="I86" s="26" t="str">
        <f>データ!CA6</f>
        <v>【45.38】</v>
      </c>
      <c r="J86" s="26" t="str">
        <f>データ!CL6</f>
        <v>【377.04】</v>
      </c>
      <c r="K86" s="26" t="str">
        <f>データ!CW6</f>
        <v>【34.15】</v>
      </c>
      <c r="L86" s="26" t="str">
        <f>データ!DH6</f>
        <v>【78.22】</v>
      </c>
      <c r="M86" s="26" t="s">
        <v>56</v>
      </c>
      <c r="N86" s="26" t="s">
        <v>56</v>
      </c>
      <c r="O86" s="26" t="str">
        <f>データ!EO6</f>
        <v>【0.01】</v>
      </c>
    </row>
  </sheetData>
  <sheetProtection password="B319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1" max="1" width="9" style="3"/>
    <col min="2" max="144" width="11.875" style="3" customWidth="1"/>
    <col min="145" max="16384" width="9" style="3"/>
  </cols>
  <sheetData>
    <row r="1" spans="1:145" x14ac:dyDescent="0.15">
      <c r="A1" s="3" t="s">
        <v>57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58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59</v>
      </c>
      <c r="B3" s="29" t="s">
        <v>60</v>
      </c>
      <c r="C3" s="29" t="s">
        <v>61</v>
      </c>
      <c r="D3" s="29" t="s">
        <v>62</v>
      </c>
      <c r="E3" s="29" t="s">
        <v>63</v>
      </c>
      <c r="F3" s="29" t="s">
        <v>64</v>
      </c>
      <c r="G3" s="29" t="s">
        <v>65</v>
      </c>
      <c r="H3" s="77" t="s">
        <v>66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67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68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69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70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71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72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73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74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75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76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77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78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79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80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81</v>
      </c>
      <c r="B5" s="31"/>
      <c r="C5" s="31"/>
      <c r="D5" s="31"/>
      <c r="E5" s="31"/>
      <c r="F5" s="31"/>
      <c r="G5" s="31"/>
      <c r="H5" s="32" t="s">
        <v>82</v>
      </c>
      <c r="I5" s="32" t="s">
        <v>83</v>
      </c>
      <c r="J5" s="32" t="s">
        <v>84</v>
      </c>
      <c r="K5" s="32" t="s">
        <v>85</v>
      </c>
      <c r="L5" s="32" t="s">
        <v>86</v>
      </c>
      <c r="M5" s="32" t="s">
        <v>5</v>
      </c>
      <c r="N5" s="32" t="s">
        <v>87</v>
      </c>
      <c r="O5" s="32" t="s">
        <v>88</v>
      </c>
      <c r="P5" s="32" t="s">
        <v>89</v>
      </c>
      <c r="Q5" s="32" t="s">
        <v>90</v>
      </c>
      <c r="R5" s="32" t="s">
        <v>91</v>
      </c>
      <c r="S5" s="32" t="s">
        <v>92</v>
      </c>
      <c r="T5" s="32" t="s">
        <v>93</v>
      </c>
      <c r="U5" s="32" t="s">
        <v>94</v>
      </c>
      <c r="V5" s="32" t="s">
        <v>95</v>
      </c>
      <c r="W5" s="32" t="s">
        <v>96</v>
      </c>
      <c r="X5" s="32" t="s">
        <v>97</v>
      </c>
      <c r="Y5" s="32" t="s">
        <v>98</v>
      </c>
      <c r="Z5" s="32" t="s">
        <v>99</v>
      </c>
      <c r="AA5" s="32" t="s">
        <v>100</v>
      </c>
      <c r="AB5" s="32" t="s">
        <v>101</v>
      </c>
      <c r="AC5" s="32" t="s">
        <v>102</v>
      </c>
      <c r="AD5" s="32" t="s">
        <v>103</v>
      </c>
      <c r="AE5" s="32" t="s">
        <v>104</v>
      </c>
      <c r="AF5" s="32" t="s">
        <v>105</v>
      </c>
      <c r="AG5" s="32" t="s">
        <v>106</v>
      </c>
      <c r="AH5" s="32" t="s">
        <v>107</v>
      </c>
      <c r="AI5" s="32" t="s">
        <v>43</v>
      </c>
      <c r="AJ5" s="32" t="s">
        <v>98</v>
      </c>
      <c r="AK5" s="32" t="s">
        <v>99</v>
      </c>
      <c r="AL5" s="32" t="s">
        <v>100</v>
      </c>
      <c r="AM5" s="32" t="s">
        <v>101</v>
      </c>
      <c r="AN5" s="32" t="s">
        <v>102</v>
      </c>
      <c r="AO5" s="32" t="s">
        <v>103</v>
      </c>
      <c r="AP5" s="32" t="s">
        <v>104</v>
      </c>
      <c r="AQ5" s="32" t="s">
        <v>105</v>
      </c>
      <c r="AR5" s="32" t="s">
        <v>106</v>
      </c>
      <c r="AS5" s="32" t="s">
        <v>107</v>
      </c>
      <c r="AT5" s="32" t="s">
        <v>108</v>
      </c>
      <c r="AU5" s="32" t="s">
        <v>98</v>
      </c>
      <c r="AV5" s="32" t="s">
        <v>99</v>
      </c>
      <c r="AW5" s="32" t="s">
        <v>100</v>
      </c>
      <c r="AX5" s="32" t="s">
        <v>101</v>
      </c>
      <c r="AY5" s="32" t="s">
        <v>102</v>
      </c>
      <c r="AZ5" s="32" t="s">
        <v>103</v>
      </c>
      <c r="BA5" s="32" t="s">
        <v>104</v>
      </c>
      <c r="BB5" s="32" t="s">
        <v>105</v>
      </c>
      <c r="BC5" s="32" t="s">
        <v>106</v>
      </c>
      <c r="BD5" s="32" t="s">
        <v>107</v>
      </c>
      <c r="BE5" s="32" t="s">
        <v>108</v>
      </c>
      <c r="BF5" s="32" t="s">
        <v>98</v>
      </c>
      <c r="BG5" s="32" t="s">
        <v>99</v>
      </c>
      <c r="BH5" s="32" t="s">
        <v>100</v>
      </c>
      <c r="BI5" s="32" t="s">
        <v>101</v>
      </c>
      <c r="BJ5" s="32" t="s">
        <v>102</v>
      </c>
      <c r="BK5" s="32" t="s">
        <v>103</v>
      </c>
      <c r="BL5" s="32" t="s">
        <v>104</v>
      </c>
      <c r="BM5" s="32" t="s">
        <v>105</v>
      </c>
      <c r="BN5" s="32" t="s">
        <v>106</v>
      </c>
      <c r="BO5" s="32" t="s">
        <v>107</v>
      </c>
      <c r="BP5" s="32" t="s">
        <v>108</v>
      </c>
      <c r="BQ5" s="32" t="s">
        <v>98</v>
      </c>
      <c r="BR5" s="32" t="s">
        <v>99</v>
      </c>
      <c r="BS5" s="32" t="s">
        <v>100</v>
      </c>
      <c r="BT5" s="32" t="s">
        <v>101</v>
      </c>
      <c r="BU5" s="32" t="s">
        <v>102</v>
      </c>
      <c r="BV5" s="32" t="s">
        <v>103</v>
      </c>
      <c r="BW5" s="32" t="s">
        <v>104</v>
      </c>
      <c r="BX5" s="32" t="s">
        <v>105</v>
      </c>
      <c r="BY5" s="32" t="s">
        <v>106</v>
      </c>
      <c r="BZ5" s="32" t="s">
        <v>107</v>
      </c>
      <c r="CA5" s="32" t="s">
        <v>108</v>
      </c>
      <c r="CB5" s="32" t="s">
        <v>98</v>
      </c>
      <c r="CC5" s="32" t="s">
        <v>99</v>
      </c>
      <c r="CD5" s="32" t="s">
        <v>100</v>
      </c>
      <c r="CE5" s="32" t="s">
        <v>101</v>
      </c>
      <c r="CF5" s="32" t="s">
        <v>102</v>
      </c>
      <c r="CG5" s="32" t="s">
        <v>103</v>
      </c>
      <c r="CH5" s="32" t="s">
        <v>104</v>
      </c>
      <c r="CI5" s="32" t="s">
        <v>105</v>
      </c>
      <c r="CJ5" s="32" t="s">
        <v>106</v>
      </c>
      <c r="CK5" s="32" t="s">
        <v>107</v>
      </c>
      <c r="CL5" s="32" t="s">
        <v>108</v>
      </c>
      <c r="CM5" s="32" t="s">
        <v>98</v>
      </c>
      <c r="CN5" s="32" t="s">
        <v>99</v>
      </c>
      <c r="CO5" s="32" t="s">
        <v>100</v>
      </c>
      <c r="CP5" s="32" t="s">
        <v>101</v>
      </c>
      <c r="CQ5" s="32" t="s">
        <v>102</v>
      </c>
      <c r="CR5" s="32" t="s">
        <v>103</v>
      </c>
      <c r="CS5" s="32" t="s">
        <v>104</v>
      </c>
      <c r="CT5" s="32" t="s">
        <v>105</v>
      </c>
      <c r="CU5" s="32" t="s">
        <v>106</v>
      </c>
      <c r="CV5" s="32" t="s">
        <v>107</v>
      </c>
      <c r="CW5" s="32" t="s">
        <v>108</v>
      </c>
      <c r="CX5" s="32" t="s">
        <v>98</v>
      </c>
      <c r="CY5" s="32" t="s">
        <v>99</v>
      </c>
      <c r="CZ5" s="32" t="s">
        <v>100</v>
      </c>
      <c r="DA5" s="32" t="s">
        <v>101</v>
      </c>
      <c r="DB5" s="32" t="s">
        <v>102</v>
      </c>
      <c r="DC5" s="32" t="s">
        <v>103</v>
      </c>
      <c r="DD5" s="32" t="s">
        <v>104</v>
      </c>
      <c r="DE5" s="32" t="s">
        <v>105</v>
      </c>
      <c r="DF5" s="32" t="s">
        <v>106</v>
      </c>
      <c r="DG5" s="32" t="s">
        <v>107</v>
      </c>
      <c r="DH5" s="32" t="s">
        <v>108</v>
      </c>
      <c r="DI5" s="32" t="s">
        <v>98</v>
      </c>
      <c r="DJ5" s="32" t="s">
        <v>99</v>
      </c>
      <c r="DK5" s="32" t="s">
        <v>100</v>
      </c>
      <c r="DL5" s="32" t="s">
        <v>101</v>
      </c>
      <c r="DM5" s="32" t="s">
        <v>102</v>
      </c>
      <c r="DN5" s="32" t="s">
        <v>103</v>
      </c>
      <c r="DO5" s="32" t="s">
        <v>104</v>
      </c>
      <c r="DP5" s="32" t="s">
        <v>105</v>
      </c>
      <c r="DQ5" s="32" t="s">
        <v>106</v>
      </c>
      <c r="DR5" s="32" t="s">
        <v>107</v>
      </c>
      <c r="DS5" s="32" t="s">
        <v>108</v>
      </c>
      <c r="DT5" s="32" t="s">
        <v>98</v>
      </c>
      <c r="DU5" s="32" t="s">
        <v>99</v>
      </c>
      <c r="DV5" s="32" t="s">
        <v>100</v>
      </c>
      <c r="DW5" s="32" t="s">
        <v>101</v>
      </c>
      <c r="DX5" s="32" t="s">
        <v>102</v>
      </c>
      <c r="DY5" s="32" t="s">
        <v>103</v>
      </c>
      <c r="DZ5" s="32" t="s">
        <v>104</v>
      </c>
      <c r="EA5" s="32" t="s">
        <v>105</v>
      </c>
      <c r="EB5" s="32" t="s">
        <v>106</v>
      </c>
      <c r="EC5" s="32" t="s">
        <v>107</v>
      </c>
      <c r="ED5" s="32" t="s">
        <v>108</v>
      </c>
      <c r="EE5" s="32" t="s">
        <v>98</v>
      </c>
      <c r="EF5" s="32" t="s">
        <v>99</v>
      </c>
      <c r="EG5" s="32" t="s">
        <v>100</v>
      </c>
      <c r="EH5" s="32" t="s">
        <v>101</v>
      </c>
      <c r="EI5" s="32" t="s">
        <v>102</v>
      </c>
      <c r="EJ5" s="32" t="s">
        <v>103</v>
      </c>
      <c r="EK5" s="32" t="s">
        <v>104</v>
      </c>
      <c r="EL5" s="32" t="s">
        <v>105</v>
      </c>
      <c r="EM5" s="32" t="s">
        <v>106</v>
      </c>
      <c r="EN5" s="32" t="s">
        <v>107</v>
      </c>
      <c r="EO5" s="32" t="s">
        <v>108</v>
      </c>
    </row>
    <row r="6" spans="1:145" s="36" customFormat="1" x14ac:dyDescent="0.15">
      <c r="A6" s="28" t="s">
        <v>109</v>
      </c>
      <c r="B6" s="33">
        <f>B7</f>
        <v>2016</v>
      </c>
      <c r="C6" s="33">
        <f t="shared" ref="C6:X6" si="3">C7</f>
        <v>344311</v>
      </c>
      <c r="D6" s="33">
        <f t="shared" si="3"/>
        <v>47</v>
      </c>
      <c r="E6" s="33">
        <f t="shared" si="3"/>
        <v>17</v>
      </c>
      <c r="F6" s="33">
        <f t="shared" si="3"/>
        <v>6</v>
      </c>
      <c r="G6" s="33">
        <f t="shared" si="3"/>
        <v>0</v>
      </c>
      <c r="H6" s="33" t="str">
        <f t="shared" si="3"/>
        <v>広島県　大崎上島町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漁業集落排水</v>
      </c>
      <c r="L6" s="33" t="str">
        <f t="shared" si="3"/>
        <v>H2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11.67</v>
      </c>
      <c r="Q6" s="34">
        <f t="shared" si="3"/>
        <v>100</v>
      </c>
      <c r="R6" s="34">
        <f t="shared" si="3"/>
        <v>3564</v>
      </c>
      <c r="S6" s="34">
        <f t="shared" si="3"/>
        <v>7839</v>
      </c>
      <c r="T6" s="34">
        <f t="shared" si="3"/>
        <v>43.11</v>
      </c>
      <c r="U6" s="34">
        <f t="shared" si="3"/>
        <v>181.84</v>
      </c>
      <c r="V6" s="34">
        <f t="shared" si="3"/>
        <v>896</v>
      </c>
      <c r="W6" s="34">
        <f t="shared" si="3"/>
        <v>0.52</v>
      </c>
      <c r="X6" s="34">
        <f t="shared" si="3"/>
        <v>1723.08</v>
      </c>
      <c r="Y6" s="35">
        <f>IF(Y7="",NA(),Y7)</f>
        <v>102.69</v>
      </c>
      <c r="Z6" s="35">
        <f t="shared" ref="Z6:AH6" si="4">IF(Z7="",NA(),Z7)</f>
        <v>102.3</v>
      </c>
      <c r="AA6" s="35">
        <f t="shared" si="4"/>
        <v>106.01</v>
      </c>
      <c r="AB6" s="35">
        <f t="shared" si="4"/>
        <v>102.15</v>
      </c>
      <c r="AC6" s="35">
        <f t="shared" si="4"/>
        <v>106.02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908.11</v>
      </c>
      <c r="BG6" s="35">
        <f t="shared" ref="BG6:BO6" si="7">IF(BG7="",NA(),BG7)</f>
        <v>853.96</v>
      </c>
      <c r="BH6" s="35">
        <f t="shared" si="7"/>
        <v>1207.46</v>
      </c>
      <c r="BI6" s="35">
        <f t="shared" si="7"/>
        <v>777.24</v>
      </c>
      <c r="BJ6" s="35">
        <f t="shared" si="7"/>
        <v>708.93</v>
      </c>
      <c r="BK6" s="35">
        <f t="shared" si="7"/>
        <v>1665.33</v>
      </c>
      <c r="BL6" s="35">
        <f t="shared" si="7"/>
        <v>1716.47</v>
      </c>
      <c r="BM6" s="35">
        <f t="shared" si="7"/>
        <v>1741.94</v>
      </c>
      <c r="BN6" s="35">
        <f t="shared" si="7"/>
        <v>1451.54</v>
      </c>
      <c r="BO6" s="35">
        <f t="shared" si="7"/>
        <v>1063.93</v>
      </c>
      <c r="BP6" s="34" t="str">
        <f>IF(BP7="","",IF(BP7="-","【-】","【"&amp;SUBSTITUTE(TEXT(BP7,"#,##0.00"),"-","△")&amp;"】"))</f>
        <v>【985.48】</v>
      </c>
      <c r="BQ6" s="35">
        <f>IF(BQ7="",NA(),BQ7)</f>
        <v>32.549999999999997</v>
      </c>
      <c r="BR6" s="35">
        <f t="shared" ref="BR6:BZ6" si="8">IF(BR7="",NA(),BR7)</f>
        <v>37.020000000000003</v>
      </c>
      <c r="BS6" s="35">
        <f t="shared" si="8"/>
        <v>34.26</v>
      </c>
      <c r="BT6" s="35">
        <f t="shared" si="8"/>
        <v>31.38</v>
      </c>
      <c r="BU6" s="35">
        <f t="shared" si="8"/>
        <v>37.86</v>
      </c>
      <c r="BV6" s="35">
        <f t="shared" si="8"/>
        <v>37.92</v>
      </c>
      <c r="BW6" s="35">
        <f t="shared" si="8"/>
        <v>35.049999999999997</v>
      </c>
      <c r="BX6" s="35">
        <f t="shared" si="8"/>
        <v>33.86</v>
      </c>
      <c r="BY6" s="35">
        <f t="shared" si="8"/>
        <v>33.58</v>
      </c>
      <c r="BZ6" s="35">
        <f t="shared" si="8"/>
        <v>46.26</v>
      </c>
      <c r="CA6" s="34" t="str">
        <f>IF(CA7="","",IF(CA7="-","【-】","【"&amp;SUBSTITUTE(TEXT(CA7,"#,##0.00"),"-","△")&amp;"】"))</f>
        <v>【45.38】</v>
      </c>
      <c r="CB6" s="35">
        <f>IF(CB7="",NA(),CB7)</f>
        <v>808.38</v>
      </c>
      <c r="CC6" s="35">
        <f t="shared" ref="CC6:CK6" si="9">IF(CC7="",NA(),CC7)</f>
        <v>704.3</v>
      </c>
      <c r="CD6" s="35">
        <f t="shared" si="9"/>
        <v>807.72</v>
      </c>
      <c r="CE6" s="35">
        <f t="shared" si="9"/>
        <v>887.9</v>
      </c>
      <c r="CF6" s="35">
        <f t="shared" si="9"/>
        <v>723.71</v>
      </c>
      <c r="CG6" s="35">
        <f t="shared" si="9"/>
        <v>438.71</v>
      </c>
      <c r="CH6" s="35">
        <f t="shared" si="9"/>
        <v>463.38</v>
      </c>
      <c r="CI6" s="35">
        <f t="shared" si="9"/>
        <v>510.15</v>
      </c>
      <c r="CJ6" s="35">
        <f t="shared" si="9"/>
        <v>514.39</v>
      </c>
      <c r="CK6" s="35">
        <f t="shared" si="9"/>
        <v>376.4</v>
      </c>
      <c r="CL6" s="34" t="str">
        <f>IF(CL7="","",IF(CL7="-","【-】","【"&amp;SUBSTITUTE(TEXT(CL7,"#,##0.00"),"-","△")&amp;"】"))</f>
        <v>【377.04】</v>
      </c>
      <c r="CM6" s="35">
        <f>IF(CM7="",NA(),CM7)</f>
        <v>16.71</v>
      </c>
      <c r="CN6" s="35">
        <f t="shared" ref="CN6:CV6" si="10">IF(CN7="",NA(),CN7)</f>
        <v>17.34</v>
      </c>
      <c r="CO6" s="35">
        <f t="shared" si="10"/>
        <v>17.09</v>
      </c>
      <c r="CP6" s="35">
        <f t="shared" si="10"/>
        <v>16.96</v>
      </c>
      <c r="CQ6" s="35">
        <f t="shared" si="10"/>
        <v>17.47</v>
      </c>
      <c r="CR6" s="35">
        <f t="shared" si="10"/>
        <v>33.81</v>
      </c>
      <c r="CS6" s="35">
        <f t="shared" si="10"/>
        <v>31.37</v>
      </c>
      <c r="CT6" s="35">
        <f t="shared" si="10"/>
        <v>29.86</v>
      </c>
      <c r="CU6" s="35">
        <f t="shared" si="10"/>
        <v>29.28</v>
      </c>
      <c r="CV6" s="35">
        <f t="shared" si="10"/>
        <v>33.729999999999997</v>
      </c>
      <c r="CW6" s="34" t="str">
        <f>IF(CW7="","",IF(CW7="-","【-】","【"&amp;SUBSTITUTE(TEXT(CW7,"#,##0.00"),"-","△")&amp;"】"))</f>
        <v>【34.15】</v>
      </c>
      <c r="CX6" s="35">
        <f>IF(CX7="",NA(),CX7)</f>
        <v>43.49</v>
      </c>
      <c r="CY6" s="35">
        <f t="shared" ref="CY6:DG6" si="11">IF(CY7="",NA(),CY7)</f>
        <v>45.94</v>
      </c>
      <c r="CZ6" s="35">
        <f t="shared" si="11"/>
        <v>48.58</v>
      </c>
      <c r="DA6" s="35">
        <f t="shared" si="11"/>
        <v>50.22</v>
      </c>
      <c r="DB6" s="35">
        <f t="shared" si="11"/>
        <v>51.12</v>
      </c>
      <c r="DC6" s="35">
        <f t="shared" si="11"/>
        <v>68.7</v>
      </c>
      <c r="DD6" s="35">
        <f t="shared" si="11"/>
        <v>67.38</v>
      </c>
      <c r="DE6" s="35">
        <f t="shared" si="11"/>
        <v>65.95</v>
      </c>
      <c r="DF6" s="35">
        <f t="shared" si="11"/>
        <v>66.819999999999993</v>
      </c>
      <c r="DG6" s="35">
        <f t="shared" si="11"/>
        <v>79.989999999999995</v>
      </c>
      <c r="DH6" s="34" t="str">
        <f>IF(DH7="","",IF(DH7="-","【-】","【"&amp;SUBSTITUTE(TEXT(DH7,"#,##0.00"),"-","△")&amp;"】"))</f>
        <v>【78.22】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0.36</v>
      </c>
      <c r="EK6" s="35">
        <f t="shared" si="14"/>
        <v>0.25</v>
      </c>
      <c r="EL6" s="35">
        <f t="shared" si="14"/>
        <v>0.31</v>
      </c>
      <c r="EM6" s="35">
        <f t="shared" si="14"/>
        <v>0.1</v>
      </c>
      <c r="EN6" s="35">
        <f t="shared" si="14"/>
        <v>0.01</v>
      </c>
      <c r="EO6" s="34" t="str">
        <f>IF(EO7="","",IF(EO7="-","【-】","【"&amp;SUBSTITUTE(TEXT(EO7,"#,##0.00"),"-","△")&amp;"】"))</f>
        <v>【0.01】</v>
      </c>
    </row>
    <row r="7" spans="1:145" s="36" customFormat="1" x14ac:dyDescent="0.15">
      <c r="A7" s="28"/>
      <c r="B7" s="37">
        <v>2016</v>
      </c>
      <c r="C7" s="37">
        <v>344311</v>
      </c>
      <c r="D7" s="37">
        <v>47</v>
      </c>
      <c r="E7" s="37">
        <v>17</v>
      </c>
      <c r="F7" s="37">
        <v>6</v>
      </c>
      <c r="G7" s="37">
        <v>0</v>
      </c>
      <c r="H7" s="37" t="s">
        <v>110</v>
      </c>
      <c r="I7" s="37" t="s">
        <v>111</v>
      </c>
      <c r="J7" s="37" t="s">
        <v>112</v>
      </c>
      <c r="K7" s="37" t="s">
        <v>113</v>
      </c>
      <c r="L7" s="37" t="s">
        <v>114</v>
      </c>
      <c r="M7" s="37"/>
      <c r="N7" s="38" t="s">
        <v>115</v>
      </c>
      <c r="O7" s="38" t="s">
        <v>116</v>
      </c>
      <c r="P7" s="38">
        <v>11.67</v>
      </c>
      <c r="Q7" s="38">
        <v>100</v>
      </c>
      <c r="R7" s="38">
        <v>3564</v>
      </c>
      <c r="S7" s="38">
        <v>7839</v>
      </c>
      <c r="T7" s="38">
        <v>43.11</v>
      </c>
      <c r="U7" s="38">
        <v>181.84</v>
      </c>
      <c r="V7" s="38">
        <v>896</v>
      </c>
      <c r="W7" s="38">
        <v>0.52</v>
      </c>
      <c r="X7" s="38">
        <v>1723.08</v>
      </c>
      <c r="Y7" s="38">
        <v>102.69</v>
      </c>
      <c r="Z7" s="38">
        <v>102.3</v>
      </c>
      <c r="AA7" s="38">
        <v>106.01</v>
      </c>
      <c r="AB7" s="38">
        <v>102.15</v>
      </c>
      <c r="AC7" s="38">
        <v>106.02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908.11</v>
      </c>
      <c r="BG7" s="38">
        <v>853.96</v>
      </c>
      <c r="BH7" s="38">
        <v>1207.46</v>
      </c>
      <c r="BI7" s="38">
        <v>777.24</v>
      </c>
      <c r="BJ7" s="38">
        <v>708.93</v>
      </c>
      <c r="BK7" s="38">
        <v>1665.33</v>
      </c>
      <c r="BL7" s="38">
        <v>1716.47</v>
      </c>
      <c r="BM7" s="38">
        <v>1741.94</v>
      </c>
      <c r="BN7" s="38">
        <v>1451.54</v>
      </c>
      <c r="BO7" s="38">
        <v>1063.93</v>
      </c>
      <c r="BP7" s="38">
        <v>985.48</v>
      </c>
      <c r="BQ7" s="38">
        <v>32.549999999999997</v>
      </c>
      <c r="BR7" s="38">
        <v>37.020000000000003</v>
      </c>
      <c r="BS7" s="38">
        <v>34.26</v>
      </c>
      <c r="BT7" s="38">
        <v>31.38</v>
      </c>
      <c r="BU7" s="38">
        <v>37.86</v>
      </c>
      <c r="BV7" s="38">
        <v>37.92</v>
      </c>
      <c r="BW7" s="38">
        <v>35.049999999999997</v>
      </c>
      <c r="BX7" s="38">
        <v>33.86</v>
      </c>
      <c r="BY7" s="38">
        <v>33.58</v>
      </c>
      <c r="BZ7" s="38">
        <v>46.26</v>
      </c>
      <c r="CA7" s="38">
        <v>45.38</v>
      </c>
      <c r="CB7" s="38">
        <v>808.38</v>
      </c>
      <c r="CC7" s="38">
        <v>704.3</v>
      </c>
      <c r="CD7" s="38">
        <v>807.72</v>
      </c>
      <c r="CE7" s="38">
        <v>887.9</v>
      </c>
      <c r="CF7" s="38">
        <v>723.71</v>
      </c>
      <c r="CG7" s="38">
        <v>438.71</v>
      </c>
      <c r="CH7" s="38">
        <v>463.38</v>
      </c>
      <c r="CI7" s="38">
        <v>510.15</v>
      </c>
      <c r="CJ7" s="38">
        <v>514.39</v>
      </c>
      <c r="CK7" s="38">
        <v>376.4</v>
      </c>
      <c r="CL7" s="38">
        <v>377.04</v>
      </c>
      <c r="CM7" s="38">
        <v>16.71</v>
      </c>
      <c r="CN7" s="38">
        <v>17.34</v>
      </c>
      <c r="CO7" s="38">
        <v>17.09</v>
      </c>
      <c r="CP7" s="38">
        <v>16.96</v>
      </c>
      <c r="CQ7" s="38">
        <v>17.47</v>
      </c>
      <c r="CR7" s="38">
        <v>33.81</v>
      </c>
      <c r="CS7" s="38">
        <v>31.37</v>
      </c>
      <c r="CT7" s="38">
        <v>29.86</v>
      </c>
      <c r="CU7" s="38">
        <v>29.28</v>
      </c>
      <c r="CV7" s="38">
        <v>33.729999999999997</v>
      </c>
      <c r="CW7" s="38">
        <v>34.15</v>
      </c>
      <c r="CX7" s="38">
        <v>43.49</v>
      </c>
      <c r="CY7" s="38">
        <v>45.94</v>
      </c>
      <c r="CZ7" s="38">
        <v>48.58</v>
      </c>
      <c r="DA7" s="38">
        <v>50.22</v>
      </c>
      <c r="DB7" s="38">
        <v>51.12</v>
      </c>
      <c r="DC7" s="38">
        <v>68.7</v>
      </c>
      <c r="DD7" s="38">
        <v>67.38</v>
      </c>
      <c r="DE7" s="38">
        <v>65.95</v>
      </c>
      <c r="DF7" s="38">
        <v>66.819999999999993</v>
      </c>
      <c r="DG7" s="38">
        <v>79.989999999999995</v>
      </c>
      <c r="DH7" s="38">
        <v>78.22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0.36</v>
      </c>
      <c r="EK7" s="38">
        <v>0.25</v>
      </c>
      <c r="EL7" s="38">
        <v>0.31</v>
      </c>
      <c r="EM7" s="38">
        <v>0.1</v>
      </c>
      <c r="EN7" s="38">
        <v>0.01</v>
      </c>
      <c r="EO7" s="38">
        <v>0.01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117</v>
      </c>
      <c r="C9" s="40" t="s">
        <v>118</v>
      </c>
      <c r="D9" s="40" t="s">
        <v>119</v>
      </c>
      <c r="E9" s="40" t="s">
        <v>120</v>
      </c>
      <c r="F9" s="40" t="s">
        <v>121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60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閑田 浩平</cp:lastModifiedBy>
  <dcterms:created xsi:type="dcterms:W3CDTF">2017-12-25T02:36:11Z</dcterms:created>
  <dcterms:modified xsi:type="dcterms:W3CDTF">2018-02-02T00:34:24Z</dcterms:modified>
  <cp:category/>
</cp:coreProperties>
</file>