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08 経営戦略\007 経営比較分析表\H28\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<sst xmlns="http://schemas.openxmlformats.org/spreadsheetml/2006/main" count="240" uniqueCount="125">
  <si>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</si>
  <si>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</si>
  <si>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</si>
  <si>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</si>
  <si>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</si>
  <si>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</si>
  <si>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</si>
  <si>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</si>
  <si>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</si>
  <si>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</si>
  <si>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</si>
  <si>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</si>
  <si>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</si>
  <si>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</si>
  <si>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</si>
  <si>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</si>
  <si>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</si>
  <si>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</si>
  <si>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</si>
  <si>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</si>
  <si>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</si>
  <si>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</si>
  <si>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</si>
  <si>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</si>
  <si>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</si>
  <si>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</si>
  <si>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</si>
  <si>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</si>
  <si>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</si>
  <si>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</si>
  <si>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</si>
  <si>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</si>
  <si>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</si>
  <si>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</si>
  <si>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</si>
  <si>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</si>
  <si>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</si>
  <si>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</si>
  <si>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</si>
  <si>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</si>
  <si>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</si>
  <si>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</si>
  <si>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</si>
  <si>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</si>
  <si>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</si>
  <si>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</si>
  <si>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</si>
  <si>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</si>
  <si>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</si>
  <si>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</si>
  <si>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</si>
  <si>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</si>
  <si>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</si>
  <si>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</si>
  <si>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</si>
  <si>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</si>
  <si>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</si>
  <si>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</si>
  <si>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</si>
  <si>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</si>
  <si>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</si>
  <si>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</si>
  <si>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</si>
  <si>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</si>
  <si>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</si>
  <si>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</si>
  <si>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</si>
  <si>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</si>
  <si>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</si>
  <si>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</si>
  <si>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</si>
  <si>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</si>
  <si>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</si>
  <si>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</si>
  <si>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</si>
  <si>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</si>
  <si>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</si>
  <si>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</si>
  <si>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</si>
  <si>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</si>
  <si>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</si>
  <si>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</si>
  <si>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</si>
  <si>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</si>
  <si>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</si>
  <si>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</si>
  <si>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</si>
  <si>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</si>
  <si>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</si>
  <si>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</si>
  <si>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</si>
  <si>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</si>
  <si>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</si>
  <si>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</si>
  <si>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</si>
  <si>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</si>
  <si>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</si>
  <si>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</si>
  <si>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</si>
  <si>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</si>
  <si>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</si>
  <si>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</si>
  <si>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</si>
  <si>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</si>
  <si>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</si>
  <si>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</si>
  <si>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</si>
  <si>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</si>
  <si>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</si>
  <si>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大崎上島町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</si>
  <si>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</si>
  <si>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</si>
  <si>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</si>
  <si>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</si>
  <si>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</si>
  <si>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</si>
  <si>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</si>
  <si>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</si>
  <si>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</si>
  <si>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</si>
  <si>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</si>
  <si>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</si>
  <si>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収益的収支比率は約100％であるが、経費回収率は100％を下回り、一般会計からの繰入金を費用の財源としている状況である。この要因として、汚水処理原価が高いことが挙げられる。
　施設利用率が低いことにより、汚水処理原価が類似団体に比べて高い状況である。
　施設利用率は過去５年間で上昇傾向にあり、これは、下水道への接続率の向上などにより、処理水量が増加しているためである。今後は、施設利用率の向上により経営の改善が見込まれる。
　企業債残高対事業規模比率は、類似団体に比べかなり低く、この要因は、施設整備の財源に国庫補助金を活用し企業債の発行額を抑えてきたためである。</t>
    <rPh sb="1" eb="4">
      <t>シュウエキテキ</t>
    </rPh>
    <rPh sb="4" eb="6">
      <t>シュウシ</t>
    </rPh>
    <rPh sb="6" eb="8">
      <t>ヒリツ</t>
    </rPh>
    <rPh sb="9" eb="10">
      <t>ヤク</t>
    </rPh>
    <rPh sb="19" eb="21">
      <t>ケイヒ</t>
    </rPh>
    <rPh sb="21" eb="23">
      <t>カイシュウ</t>
    </rPh>
    <rPh sb="23" eb="24">
      <t>リツ</t>
    </rPh>
    <rPh sb="30" eb="32">
      <t>シタマワ</t>
    </rPh>
    <rPh sb="34" eb="36">
      <t>イッパン</t>
    </rPh>
    <rPh sb="36" eb="38">
      <t>カイケイ</t>
    </rPh>
    <rPh sb="41" eb="43">
      <t>クリイレ</t>
    </rPh>
    <rPh sb="43" eb="44">
      <t>キン</t>
    </rPh>
    <rPh sb="45" eb="47">
      <t>ヒヨウ</t>
    </rPh>
    <rPh sb="48" eb="50">
      <t>ザイゲン</t>
    </rPh>
    <rPh sb="55" eb="57">
      <t>ジョウキョウ</t>
    </rPh>
    <rPh sb="63" eb="65">
      <t>ヨウイン</t>
    </rPh>
    <rPh sb="69" eb="71">
      <t>オスイ</t>
    </rPh>
    <rPh sb="71" eb="73">
      <t>ショリ</t>
    </rPh>
    <rPh sb="73" eb="75">
      <t>ゲンカ</t>
    </rPh>
    <rPh sb="76" eb="77">
      <t>タカ</t>
    </rPh>
    <rPh sb="81" eb="82">
      <t>ア</t>
    </rPh>
    <rPh sb="89" eb="91">
      <t>シセツ</t>
    </rPh>
    <rPh sb="91" eb="94">
      <t>リヨウリツ</t>
    </rPh>
    <rPh sb="95" eb="96">
      <t>ヒク</t>
    </rPh>
    <rPh sb="103" eb="105">
      <t>オスイ</t>
    </rPh>
    <rPh sb="105" eb="107">
      <t>ショリ</t>
    </rPh>
    <rPh sb="107" eb="109">
      <t>ゲンカ</t>
    </rPh>
    <rPh sb="110" eb="112">
      <t>ルイジ</t>
    </rPh>
    <rPh sb="112" eb="114">
      <t>ダンタイ</t>
    </rPh>
    <rPh sb="115" eb="116">
      <t>クラ</t>
    </rPh>
    <rPh sb="118" eb="119">
      <t>タカ</t>
    </rPh>
    <rPh sb="120" eb="122">
      <t>ジョウキョウ</t>
    </rPh>
    <rPh sb="128" eb="130">
      <t>シセツ</t>
    </rPh>
    <rPh sb="130" eb="133">
      <t>リヨウリツ</t>
    </rPh>
    <rPh sb="134" eb="136">
      <t>カコ</t>
    </rPh>
    <rPh sb="137" eb="138">
      <t>ネン</t>
    </rPh>
    <rPh sb="138" eb="139">
      <t>カン</t>
    </rPh>
    <rPh sb="140" eb="142">
      <t>ジョウショウ</t>
    </rPh>
    <rPh sb="142" eb="144">
      <t>ケイコウ</t>
    </rPh>
    <rPh sb="152" eb="155">
      <t>ゲスイドウ</t>
    </rPh>
    <rPh sb="157" eb="159">
      <t>セツゾク</t>
    </rPh>
    <rPh sb="159" eb="160">
      <t>リツ</t>
    </rPh>
    <rPh sb="161" eb="163">
      <t>コウジョウ</t>
    </rPh>
    <rPh sb="169" eb="171">
      <t>ショリ</t>
    </rPh>
    <rPh sb="171" eb="173">
      <t>スイリョウ</t>
    </rPh>
    <rPh sb="174" eb="176">
      <t>ゾウカ</t>
    </rPh>
    <rPh sb="186" eb="188">
      <t>コンゴ</t>
    </rPh>
    <rPh sb="190" eb="192">
      <t>シセツ</t>
    </rPh>
    <rPh sb="192" eb="195">
      <t>リヨウリツ</t>
    </rPh>
    <rPh sb="196" eb="198">
      <t>コウジョウ</t>
    </rPh>
    <rPh sb="201" eb="203">
      <t>ケイエイ</t>
    </rPh>
    <rPh sb="204" eb="206">
      <t>カイゼン</t>
    </rPh>
    <rPh sb="207" eb="209">
      <t>ミコ</t>
    </rPh>
    <rPh sb="215" eb="217">
      <t>キギョウ</t>
    </rPh>
    <rPh sb="217" eb="218">
      <t>サイ</t>
    </rPh>
    <rPh sb="218" eb="220">
      <t>ザンダカ</t>
    </rPh>
    <rPh sb="220" eb="221">
      <t>タイ</t>
    </rPh>
    <rPh sb="221" eb="223">
      <t>ジギョウ</t>
    </rPh>
    <rPh sb="223" eb="225">
      <t>キボ</t>
    </rPh>
    <rPh sb="225" eb="227">
      <t>ヒリツ</t>
    </rPh>
    <rPh sb="229" eb="231">
      <t>ルイジ</t>
    </rPh>
    <rPh sb="231" eb="233">
      <t>ダンタイ</t>
    </rPh>
    <rPh sb="234" eb="235">
      <t>クラ</t>
    </rPh>
    <rPh sb="239" eb="240">
      <t>ヒク</t>
    </rPh>
    <rPh sb="244" eb="246">
      <t>ヨウイン</t>
    </rPh>
    <rPh sb="248" eb="250">
      <t>シセツ</t>
    </rPh>
    <rPh sb="250" eb="252">
      <t>セイビ</t>
    </rPh>
    <rPh sb="253" eb="255">
      <t>ザイゲン</t>
    </rPh>
    <rPh sb="256" eb="258">
      <t>コッコ</t>
    </rPh>
    <rPh sb="258" eb="261">
      <t>ホジョキン</t>
    </rPh>
    <rPh sb="262" eb="264">
      <t>カツヨウ</t>
    </rPh>
    <rPh sb="265" eb="267">
      <t>キギョウ</t>
    </rPh>
    <rPh sb="267" eb="268">
      <t>サイ</t>
    </rPh>
    <rPh sb="269" eb="272">
      <t>ハッコウガク</t>
    </rPh>
    <rPh sb="273" eb="274">
      <t>オサ</t>
    </rPh>
    <phoneticPr fontId="4"/>
  </si>
  <si>
    <t>　事業の経営について、中長期的な経営状況の把握及び健全化の検討を行う必要がある。
　長寿命化計画に基づいて、老朽化した施設（主に設備）の更新等を行っており、今後も引き続き長寿命化を進める予定である。</t>
    <rPh sb="1" eb="3">
      <t>ジギョウ</t>
    </rPh>
    <rPh sb="4" eb="6">
      <t>ケイエイ</t>
    </rPh>
    <rPh sb="11" eb="15">
      <t>チュウチョウキテキ</t>
    </rPh>
    <rPh sb="16" eb="18">
      <t>ケイエイ</t>
    </rPh>
    <rPh sb="18" eb="20">
      <t>ジョウキョウ</t>
    </rPh>
    <rPh sb="21" eb="23">
      <t>ハアク</t>
    </rPh>
    <rPh sb="23" eb="24">
      <t>オヨ</t>
    </rPh>
    <rPh sb="25" eb="28">
      <t>ケンゼンカ</t>
    </rPh>
    <rPh sb="29" eb="31">
      <t>ケントウ</t>
    </rPh>
    <rPh sb="32" eb="33">
      <t>オコナ</t>
    </rPh>
    <rPh sb="34" eb="36">
      <t>ヒツヨウ</t>
    </rPh>
    <rPh sb="42" eb="43">
      <t>チョウ</t>
    </rPh>
    <rPh sb="43" eb="46">
      <t>ジュミョウカ</t>
    </rPh>
    <rPh sb="46" eb="48">
      <t>ケイカク</t>
    </rPh>
    <rPh sb="49" eb="50">
      <t>モト</t>
    </rPh>
    <rPh sb="54" eb="57">
      <t>ロウキュウカ</t>
    </rPh>
    <rPh sb="59" eb="61">
      <t>シセツ</t>
    </rPh>
    <rPh sb="62" eb="63">
      <t>オモ</t>
    </rPh>
    <rPh sb="64" eb="66">
      <t>セツビ</t>
    </rPh>
    <rPh sb="68" eb="70">
      <t>コウシン</t>
    </rPh>
    <rPh sb="70" eb="71">
      <t>トウ</t>
    </rPh>
    <rPh sb="72" eb="73">
      <t>オコナ</t>
    </rPh>
    <rPh sb="78" eb="80">
      <t>コンゴ</t>
    </rPh>
    <rPh sb="81" eb="82">
      <t>ヒ</t>
    </rPh>
    <rPh sb="83" eb="84">
      <t>ツヅ</t>
    </rPh>
    <rPh sb="85" eb="86">
      <t>チョウ</t>
    </rPh>
    <rPh sb="86" eb="89">
      <t>ジュミョウカ</t>
    </rPh>
    <rPh sb="90" eb="91">
      <t>スス</t>
    </rPh>
    <rPh sb="93" eb="95">
      <t>ヨテイ</t>
    </rPh>
    <phoneticPr fontId="4"/>
  </si>
  <si>
    <t>　管渠改善率は、過去５年間０％となっている。これは、当該事業が平成16年度に供用開始しており。管渠の耐用年数50年に対し、12年程度しか経過していないことから、管渠の更新時期を迎えていないためである。
　設備については、今後耐用年数を迎えるものがあり、計画的な更新が必要である。</t>
    <rPh sb="1" eb="3">
      <t>カンキョ</t>
    </rPh>
    <rPh sb="3" eb="5">
      <t>カイゼン</t>
    </rPh>
    <rPh sb="5" eb="6">
      <t>リツ</t>
    </rPh>
    <rPh sb="8" eb="10">
      <t>カコ</t>
    </rPh>
    <rPh sb="11" eb="12">
      <t>ネン</t>
    </rPh>
    <rPh sb="12" eb="13">
      <t>カン</t>
    </rPh>
    <rPh sb="26" eb="28">
      <t>トウガイ</t>
    </rPh>
    <rPh sb="28" eb="30">
      <t>ジギョウ</t>
    </rPh>
    <rPh sb="31" eb="33">
      <t>ヘイセイ</t>
    </rPh>
    <rPh sb="35" eb="36">
      <t>ネン</t>
    </rPh>
    <rPh sb="36" eb="37">
      <t>ド</t>
    </rPh>
    <rPh sb="38" eb="40">
      <t>キョウヨウ</t>
    </rPh>
    <rPh sb="40" eb="42">
      <t>カイシ</t>
    </rPh>
    <rPh sb="47" eb="49">
      <t>カンキョ</t>
    </rPh>
    <rPh sb="50" eb="52">
      <t>タイヨウ</t>
    </rPh>
    <rPh sb="52" eb="54">
      <t>ネンスウ</t>
    </rPh>
    <rPh sb="56" eb="57">
      <t>ネン</t>
    </rPh>
    <rPh sb="58" eb="59">
      <t>タイ</t>
    </rPh>
    <rPh sb="63" eb="64">
      <t>ネン</t>
    </rPh>
    <rPh sb="64" eb="66">
      <t>テイド</t>
    </rPh>
    <rPh sb="68" eb="70">
      <t>ケイカ</t>
    </rPh>
    <rPh sb="80" eb="82">
      <t>カンキョ</t>
    </rPh>
    <rPh sb="83" eb="85">
      <t>コウシン</t>
    </rPh>
    <rPh sb="85" eb="87">
      <t>ジキ</t>
    </rPh>
    <rPh sb="88" eb="89">
      <t>ムカ</t>
    </rPh>
    <rPh sb="102" eb="104">
      <t>セツビ</t>
    </rPh>
    <rPh sb="110" eb="112">
      <t>コンゴ</t>
    </rPh>
    <rPh sb="112" eb="114">
      <t>タイヨウ</t>
    </rPh>
    <rPh sb="114" eb="116">
      <t>ネンスウ</t>
    </rPh>
    <rPh sb="117" eb="118">
      <t>ムカ</t>
    </rPh>
    <rPh sb="126" eb="129">
      <t>ケイカクテキ</t>
    </rPh>
    <rPh sb="130" eb="132">
      <t>コウシン</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</si>
</sst>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842448"/>
        <c:axId val="23785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235842448"/>
        <c:axId val="237858320"/>
      </c:lineChart>
      <c:dateAx>
        <c:axId val="235842448"/>
        <c:scaling>
          <c:orientation val="minMax"/>
        </c:scaling>
        <c:delete val="1"/>
        <c:axPos val="b"/>
        <c:numFmt formatCode="ge" sourceLinked="1"/>
        <c:majorTickMark val="none"/>
        <c:minorTickMark val="none"/>
        <c:tickLblPos val="none"/>
        <c:crossAx val="237858320"/>
        <c:crosses val="autoZero"/>
        <c:auto val="1"/>
        <c:lblOffset val="100"/>
        <c:baseTimeUnit val="years"/>
      </c:dateAx>
      <c:valAx>
        <c:axId val="23785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4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50.89</c:v>
                </c:pt>
                <c:pt idx="1">
                  <c:v>58.11</c:v>
                </c:pt>
                <c:pt idx="2">
                  <c:v>66.67</c:v>
                </c:pt>
                <c:pt idx="3">
                  <c:v>78.11</c:v>
                </c:pt>
                <c:pt idx="4">
                  <c:v>79.67</c:v>
                </c:pt>
              </c:numCache>
            </c:numRef>
          </c:val>
        </c:ser>
        <c:dLbls>
          <c:showLegendKey val="0"/>
          <c:showVal val="0"/>
          <c:showCatName val="0"/>
          <c:showSerName val="0"/>
          <c:showPercent val="0"/>
          <c:showBubbleSize val="0"/>
        </c:dLbls>
        <c:gapWidth val="150"/>
        <c:axId val="396745136"/>
        <c:axId val="39674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396745136"/>
        <c:axId val="396745528"/>
      </c:lineChart>
      <c:dateAx>
        <c:axId val="396745136"/>
        <c:scaling>
          <c:orientation val="minMax"/>
        </c:scaling>
        <c:delete val="1"/>
        <c:axPos val="b"/>
        <c:numFmt formatCode="ge" sourceLinked="1"/>
        <c:majorTickMark val="none"/>
        <c:minorTickMark val="none"/>
        <c:tickLblPos val="none"/>
        <c:crossAx val="396745528"/>
        <c:crosses val="autoZero"/>
        <c:auto val="1"/>
        <c:lblOffset val="100"/>
        <c:baseTimeUnit val="years"/>
      </c:dateAx>
      <c:valAx>
        <c:axId val="39674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4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59.87</c:v>
                </c:pt>
                <c:pt idx="1">
                  <c:v>64.63</c:v>
                </c:pt>
                <c:pt idx="2">
                  <c:v>73.510000000000005</c:v>
                </c:pt>
                <c:pt idx="3">
                  <c:v>76.45</c:v>
                </c:pt>
                <c:pt idx="4">
                  <c:v>77.319999999999993</c:v>
                </c:pt>
              </c:numCache>
            </c:numRef>
          </c:val>
        </c:ser>
        <c:dLbls>
          <c:showLegendKey val="0"/>
          <c:showVal val="0"/>
          <c:showCatName val="0"/>
          <c:showSerName val="0"/>
          <c:showPercent val="0"/>
          <c:showBubbleSize val="0"/>
        </c:dLbls>
        <c:gapWidth val="150"/>
        <c:axId val="396746704"/>
        <c:axId val="39674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396746704"/>
        <c:axId val="396747096"/>
      </c:lineChart>
      <c:dateAx>
        <c:axId val="396746704"/>
        <c:scaling>
          <c:orientation val="minMax"/>
        </c:scaling>
        <c:delete val="1"/>
        <c:axPos val="b"/>
        <c:numFmt formatCode="ge" sourceLinked="1"/>
        <c:majorTickMark val="none"/>
        <c:minorTickMark val="none"/>
        <c:tickLblPos val="none"/>
        <c:crossAx val="396747096"/>
        <c:crosses val="autoZero"/>
        <c:auto val="1"/>
        <c:lblOffset val="100"/>
        <c:baseTimeUnit val="years"/>
      </c:dateAx>
      <c:valAx>
        <c:axId val="39674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4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125.99</c:v>
                </c:pt>
                <c:pt idx="1">
                  <c:v>106.01</c:v>
                </c:pt>
                <c:pt idx="2">
                  <c:v>98.99</c:v>
                </c:pt>
                <c:pt idx="3">
                  <c:v>101.88</c:v>
                </c:pt>
                <c:pt idx="4">
                  <c:v>113.04</c:v>
                </c:pt>
              </c:numCache>
            </c:numRef>
          </c:val>
        </c:ser>
        <c:dLbls>
          <c:showLegendKey val="0"/>
          <c:showVal val="0"/>
          <c:showCatName val="0"/>
          <c:showSerName val="0"/>
          <c:showPercent val="0"/>
          <c:showBubbleSize val="0"/>
        </c:dLbls>
        <c:gapWidth val="150"/>
        <c:axId val="236012336"/>
        <c:axId val="23601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012336"/>
        <c:axId val="236012720"/>
      </c:lineChart>
      <c:dateAx>
        <c:axId val="236012336"/>
        <c:scaling>
          <c:orientation val="minMax"/>
        </c:scaling>
        <c:delete val="1"/>
        <c:axPos val="b"/>
        <c:numFmt formatCode="ge" sourceLinked="1"/>
        <c:majorTickMark val="none"/>
        <c:minorTickMark val="none"/>
        <c:tickLblPos val="none"/>
        <c:crossAx val="236012720"/>
        <c:crosses val="autoZero"/>
        <c:auto val="1"/>
        <c:lblOffset val="100"/>
        <c:baseTimeUnit val="years"/>
      </c:dateAx>
      <c:valAx>
        <c:axId val="23601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1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134352"/>
        <c:axId val="2361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134352"/>
        <c:axId val="236195584"/>
      </c:lineChart>
      <c:dateAx>
        <c:axId val="236134352"/>
        <c:scaling>
          <c:orientation val="minMax"/>
        </c:scaling>
        <c:delete val="1"/>
        <c:axPos val="b"/>
        <c:numFmt formatCode="ge" sourceLinked="1"/>
        <c:majorTickMark val="none"/>
        <c:minorTickMark val="none"/>
        <c:tickLblPos val="none"/>
        <c:crossAx val="236195584"/>
        <c:crosses val="autoZero"/>
        <c:auto val="1"/>
        <c:lblOffset val="100"/>
        <c:baseTimeUnit val="years"/>
      </c:dateAx>
      <c:valAx>
        <c:axId val="2361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3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881704"/>
        <c:axId val="23788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881704"/>
        <c:axId val="237882096"/>
      </c:lineChart>
      <c:dateAx>
        <c:axId val="237881704"/>
        <c:scaling>
          <c:orientation val="minMax"/>
        </c:scaling>
        <c:delete val="1"/>
        <c:axPos val="b"/>
        <c:numFmt formatCode="ge" sourceLinked="1"/>
        <c:majorTickMark val="none"/>
        <c:minorTickMark val="none"/>
        <c:tickLblPos val="none"/>
        <c:crossAx val="237882096"/>
        <c:crosses val="autoZero"/>
        <c:auto val="1"/>
        <c:lblOffset val="100"/>
        <c:baseTimeUnit val="years"/>
      </c:dateAx>
      <c:valAx>
        <c:axId val="23788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8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229416"/>
        <c:axId val="39622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229416"/>
        <c:axId val="396229808"/>
      </c:lineChart>
      <c:dateAx>
        <c:axId val="396229416"/>
        <c:scaling>
          <c:orientation val="minMax"/>
        </c:scaling>
        <c:delete val="1"/>
        <c:axPos val="b"/>
        <c:numFmt formatCode="ge" sourceLinked="1"/>
        <c:majorTickMark val="none"/>
        <c:minorTickMark val="none"/>
        <c:tickLblPos val="none"/>
        <c:crossAx val="396229808"/>
        <c:crosses val="autoZero"/>
        <c:auto val="1"/>
        <c:lblOffset val="100"/>
        <c:baseTimeUnit val="years"/>
      </c:dateAx>
      <c:valAx>
        <c:axId val="39622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230984"/>
        <c:axId val="39623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230984"/>
        <c:axId val="396231376"/>
      </c:lineChart>
      <c:dateAx>
        <c:axId val="396230984"/>
        <c:scaling>
          <c:orientation val="minMax"/>
        </c:scaling>
        <c:delete val="1"/>
        <c:axPos val="b"/>
        <c:numFmt formatCode="ge" sourceLinked="1"/>
        <c:majorTickMark val="none"/>
        <c:minorTickMark val="none"/>
        <c:tickLblPos val="none"/>
        <c:crossAx val="396231376"/>
        <c:crosses val="autoZero"/>
        <c:auto val="1"/>
        <c:lblOffset val="100"/>
        <c:baseTimeUnit val="years"/>
      </c:dateAx>
      <c:valAx>
        <c:axId val="39623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3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574.48</c:v>
                </c:pt>
                <c:pt idx="1">
                  <c:v>678.32</c:v>
                </c:pt>
                <c:pt idx="2">
                  <c:v>1023.69</c:v>
                </c:pt>
                <c:pt idx="3">
                  <c:v>512.70000000000005</c:v>
                </c:pt>
                <c:pt idx="4">
                  <c:v>629.80999999999995</c:v>
                </c:pt>
              </c:numCache>
            </c:numRef>
          </c:val>
        </c:ser>
        <c:dLbls>
          <c:showLegendKey val="0"/>
          <c:showVal val="0"/>
          <c:showCatName val="0"/>
          <c:showSerName val="0"/>
          <c:showPercent val="0"/>
          <c:showBubbleSize val="0"/>
        </c:dLbls>
        <c:gapWidth val="150"/>
        <c:axId val="396232552"/>
        <c:axId val="39623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396232552"/>
        <c:axId val="396232944"/>
      </c:lineChart>
      <c:dateAx>
        <c:axId val="396232552"/>
        <c:scaling>
          <c:orientation val="minMax"/>
        </c:scaling>
        <c:delete val="1"/>
        <c:axPos val="b"/>
        <c:numFmt formatCode="ge" sourceLinked="1"/>
        <c:majorTickMark val="none"/>
        <c:minorTickMark val="none"/>
        <c:tickLblPos val="none"/>
        <c:crossAx val="396232944"/>
        <c:crosses val="autoZero"/>
        <c:auto val="1"/>
        <c:lblOffset val="100"/>
        <c:baseTimeUnit val="years"/>
      </c:dateAx>
      <c:valAx>
        <c:axId val="39623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3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67.540000000000006</c:v>
                </c:pt>
                <c:pt idx="1">
                  <c:v>65.78</c:v>
                </c:pt>
                <c:pt idx="2">
                  <c:v>87.9</c:v>
                </c:pt>
                <c:pt idx="3">
                  <c:v>95.66</c:v>
                </c:pt>
                <c:pt idx="4">
                  <c:v>77.63</c:v>
                </c:pt>
              </c:numCache>
            </c:numRef>
          </c:val>
        </c:ser>
        <c:dLbls>
          <c:showLegendKey val="0"/>
          <c:showVal val="0"/>
          <c:showCatName val="0"/>
          <c:showSerName val="0"/>
          <c:showPercent val="0"/>
          <c:showBubbleSize val="0"/>
        </c:dLbls>
        <c:gapWidth val="150"/>
        <c:axId val="396351112"/>
        <c:axId val="39635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396351112"/>
        <c:axId val="396351504"/>
      </c:lineChart>
      <c:dateAx>
        <c:axId val="396351112"/>
        <c:scaling>
          <c:orientation val="minMax"/>
        </c:scaling>
        <c:delete val="1"/>
        <c:axPos val="b"/>
        <c:numFmt formatCode="ge" sourceLinked="1"/>
        <c:majorTickMark val="none"/>
        <c:minorTickMark val="none"/>
        <c:tickLblPos val="none"/>
        <c:crossAx val="396351504"/>
        <c:crosses val="autoZero"/>
        <c:auto val="1"/>
        <c:lblOffset val="100"/>
        <c:baseTimeUnit val="years"/>
      </c:dateAx>
      <c:valAx>
        <c:axId val="39635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5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365.78</c:v>
                </c:pt>
                <c:pt idx="1">
                  <c:v>381.82</c:v>
                </c:pt>
                <c:pt idx="2">
                  <c:v>323.72000000000003</c:v>
                </c:pt>
                <c:pt idx="3">
                  <c:v>284.95</c:v>
                </c:pt>
                <c:pt idx="4">
                  <c:v>340.3</c:v>
                </c:pt>
              </c:numCache>
            </c:numRef>
          </c:val>
        </c:ser>
        <c:dLbls>
          <c:showLegendKey val="0"/>
          <c:showVal val="0"/>
          <c:showCatName val="0"/>
          <c:showSerName val="0"/>
          <c:showPercent val="0"/>
          <c:showBubbleSize val="0"/>
        </c:dLbls>
        <c:gapWidth val="150"/>
        <c:axId val="396352680"/>
        <c:axId val="39635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396352680"/>
        <c:axId val="396353072"/>
      </c:lineChart>
      <c:dateAx>
        <c:axId val="396352680"/>
        <c:scaling>
          <c:orientation val="minMax"/>
        </c:scaling>
        <c:delete val="1"/>
        <c:axPos val="b"/>
        <c:numFmt formatCode="ge" sourceLinked="1"/>
        <c:majorTickMark val="none"/>
        <c:minorTickMark val="none"/>
        <c:tickLblPos val="none"/>
        <c:crossAx val="396353072"/>
        <c:crosses val="autoZero"/>
        <c:auto val="1"/>
        <c:lblOffset val="100"/>
        <c:baseTimeUnit val="years"/>
      </c:dateAx>
      <c:valAx>
        <c:axId val="39635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5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6"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広島県　大崎上島町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121</v>
      </c>
      <c r="AE8" s="49"/>
      <c r="AF8" s="49"/>
      <c r="AG8" s="49"/>
      <c r="AH8" s="49"/>
      <c r="AI8" s="49"/>
      <c r="AJ8" s="49"/>
      <c r="AK8" s="4"/>
      <c r="AL8" s="50">
        <f>データ!S6</f>
        <v>7839</v>
      </c>
      <c r="AM8" s="50"/>
      <c r="AN8" s="50"/>
      <c r="AO8" s="50"/>
      <c r="AP8" s="50"/>
      <c r="AQ8" s="50"/>
      <c r="AR8" s="50"/>
      <c r="AS8" s="50"/>
      <c r="AT8" s="45">
        <f>データ!T6</f>
        <v>43.11</v>
      </c>
      <c r="AU8" s="45"/>
      <c r="AV8" s="45"/>
      <c r="AW8" s="45"/>
      <c r="AX8" s="45"/>
      <c r="AY8" s="45"/>
      <c r="AZ8" s="45"/>
      <c r="BA8" s="45"/>
      <c r="BB8" s="45">
        <f>データ!U6</f>
        <v>181.84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32.549999999999997</v>
      </c>
      <c r="Q10" s="45"/>
      <c r="R10" s="45"/>
      <c r="S10" s="45"/>
      <c r="T10" s="45"/>
      <c r="U10" s="45"/>
      <c r="V10" s="45"/>
      <c r="W10" s="45">
        <f>データ!Q6</f>
        <v>100</v>
      </c>
      <c r="X10" s="45"/>
      <c r="Y10" s="45"/>
      <c r="Z10" s="45"/>
      <c r="AA10" s="45"/>
      <c r="AB10" s="45"/>
      <c r="AC10" s="45"/>
      <c r="AD10" s="50">
        <f>データ!R6</f>
        <v>3564</v>
      </c>
      <c r="AE10" s="50"/>
      <c r="AF10" s="50"/>
      <c r="AG10" s="50"/>
      <c r="AH10" s="50"/>
      <c r="AI10" s="50"/>
      <c r="AJ10" s="50"/>
      <c r="AK10" s="2"/>
      <c r="AL10" s="50">
        <f>データ!V6</f>
        <v>2500</v>
      </c>
      <c r="AM10" s="50"/>
      <c r="AN10" s="50"/>
      <c r="AO10" s="50"/>
      <c r="AP10" s="50"/>
      <c r="AQ10" s="50"/>
      <c r="AR10" s="50"/>
      <c r="AS10" s="50"/>
      <c r="AT10" s="45">
        <f>データ!W6</f>
        <v>0.89</v>
      </c>
      <c r="AU10" s="45"/>
      <c r="AV10" s="45"/>
      <c r="AW10" s="45"/>
      <c r="AX10" s="45"/>
      <c r="AY10" s="45"/>
      <c r="AZ10" s="45"/>
      <c r="BA10" s="45"/>
      <c r="BB10" s="45">
        <f>データ!X6</f>
        <v>2808.99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344311</v>
      </c>
      <c r="D6" s="33">
        <f t="shared" si="3"/>
        <v>47</v>
      </c>
      <c r="E6" s="33">
        <f t="shared" si="3"/>
        <v>17</v>
      </c>
      <c r="F6" s="33">
        <f t="shared" si="3"/>
        <v>4</v>
      </c>
      <c r="G6" s="33">
        <f t="shared" si="3"/>
        <v>0</v>
      </c>
      <c r="H6" s="33" t="str">
        <f t="shared" si="3"/>
        <v>広島県　大崎上島町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32.549999999999997</v>
      </c>
      <c r="Q6" s="34">
        <f t="shared" si="3"/>
        <v>100</v>
      </c>
      <c r="R6" s="34">
        <f t="shared" si="3"/>
        <v>3564</v>
      </c>
      <c r="S6" s="34">
        <f t="shared" si="3"/>
        <v>7839</v>
      </c>
      <c r="T6" s="34">
        <f t="shared" si="3"/>
        <v>43.11</v>
      </c>
      <c r="U6" s="34">
        <f t="shared" si="3"/>
        <v>181.84</v>
      </c>
      <c r="V6" s="34">
        <f t="shared" si="3"/>
        <v>2500</v>
      </c>
      <c r="W6" s="34">
        <f t="shared" si="3"/>
        <v>0.89</v>
      </c>
      <c r="X6" s="34">
        <f t="shared" si="3"/>
        <v>2808.99</v>
      </c>
      <c r="Y6" s="35">
        <f>IF(Y7="",NA(),Y7)</f>
        <v>125.99</v>
      </c>
      <c r="Z6" s="35">
        <f t="shared" ref="Z6:AH6" si="4">IF(Z7="",NA(),Z7)</f>
        <v>106.01</v>
      </c>
      <c r="AA6" s="35">
        <f t="shared" si="4"/>
        <v>98.99</v>
      </c>
      <c r="AB6" s="35">
        <f t="shared" si="4"/>
        <v>101.88</v>
      </c>
      <c r="AC6" s="35">
        <f t="shared" si="4"/>
        <v>113.04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574.48</v>
      </c>
      <c r="BG6" s="35">
        <f t="shared" ref="BG6:BO6" si="7">IF(BG7="",NA(),BG7)</f>
        <v>678.32</v>
      </c>
      <c r="BH6" s="35">
        <f t="shared" si="7"/>
        <v>1023.69</v>
      </c>
      <c r="BI6" s="35">
        <f t="shared" si="7"/>
        <v>512.70000000000005</v>
      </c>
      <c r="BJ6" s="35">
        <f t="shared" si="7"/>
        <v>629.80999999999995</v>
      </c>
      <c r="BK6" s="35">
        <f t="shared" si="7"/>
        <v>1716.82</v>
      </c>
      <c r="BL6" s="35">
        <f t="shared" si="7"/>
        <v>1554.05</v>
      </c>
      <c r="BM6" s="35">
        <f t="shared" si="7"/>
        <v>1671.86</v>
      </c>
      <c r="BN6" s="35">
        <f t="shared" si="7"/>
        <v>1673.47</v>
      </c>
      <c r="BO6" s="35">
        <f t="shared" si="7"/>
        <v>1592.72</v>
      </c>
      <c r="BP6" s="34" t="str">
        <f>IF(BP7="","",IF(BP7="-","【-】","【"&amp;SUBSTITUTE(TEXT(BP7,"#,##0.00"),"-","△")&amp;"】"))</f>
        <v>【1,348.09】</v>
      </c>
      <c r="BQ6" s="35">
        <f>IF(BQ7="",NA(),BQ7)</f>
        <v>67.540000000000006</v>
      </c>
      <c r="BR6" s="35">
        <f t="shared" ref="BR6:BZ6" si="8">IF(BR7="",NA(),BR7)</f>
        <v>65.78</v>
      </c>
      <c r="BS6" s="35">
        <f t="shared" si="8"/>
        <v>87.9</v>
      </c>
      <c r="BT6" s="35">
        <f t="shared" si="8"/>
        <v>95.66</v>
      </c>
      <c r="BU6" s="35">
        <f t="shared" si="8"/>
        <v>77.63</v>
      </c>
      <c r="BV6" s="35">
        <f t="shared" si="8"/>
        <v>51.73</v>
      </c>
      <c r="BW6" s="35">
        <f t="shared" si="8"/>
        <v>53.01</v>
      </c>
      <c r="BX6" s="35">
        <f t="shared" si="8"/>
        <v>50.54</v>
      </c>
      <c r="BY6" s="35">
        <f t="shared" si="8"/>
        <v>49.22</v>
      </c>
      <c r="BZ6" s="35">
        <f t="shared" si="8"/>
        <v>53.7</v>
      </c>
      <c r="CA6" s="34" t="str">
        <f>IF(CA7="","",IF(CA7="-","【-】","【"&amp;SUBSTITUTE(TEXT(CA7,"#,##0.00"),"-","△")&amp;"】"))</f>
        <v>【69.80】</v>
      </c>
      <c r="CB6" s="35">
        <f>IF(CB7="",NA(),CB7)</f>
        <v>365.78</v>
      </c>
      <c r="CC6" s="35">
        <f t="shared" ref="CC6:CK6" si="9">IF(CC7="",NA(),CC7)</f>
        <v>381.82</v>
      </c>
      <c r="CD6" s="35">
        <f t="shared" si="9"/>
        <v>323.72000000000003</v>
      </c>
      <c r="CE6" s="35">
        <f t="shared" si="9"/>
        <v>284.95</v>
      </c>
      <c r="CF6" s="35">
        <f t="shared" si="9"/>
        <v>340.3</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50.89</v>
      </c>
      <c r="CN6" s="35">
        <f t="shared" ref="CN6:CV6" si="10">IF(CN7="",NA(),CN7)</f>
        <v>58.11</v>
      </c>
      <c r="CO6" s="35">
        <f t="shared" si="10"/>
        <v>66.67</v>
      </c>
      <c r="CP6" s="35">
        <f t="shared" si="10"/>
        <v>78.11</v>
      </c>
      <c r="CQ6" s="35">
        <f t="shared" si="10"/>
        <v>79.67</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59.87</v>
      </c>
      <c r="CY6" s="35">
        <f t="shared" ref="CY6:DG6" si="11">IF(CY7="",NA(),CY7)</f>
        <v>64.63</v>
      </c>
      <c r="CZ6" s="35">
        <f t="shared" si="11"/>
        <v>73.510000000000005</v>
      </c>
      <c r="DA6" s="35">
        <f t="shared" si="11"/>
        <v>76.45</v>
      </c>
      <c r="DB6" s="35">
        <f t="shared" si="11"/>
        <v>77.319999999999993</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344311</v>
      </c>
      <c r="D7" s="37">
        <v>47</v>
      </c>
      <c r="E7" s="37">
        <v>17</v>
      </c>
      <c r="F7" s="37">
        <v>4</v>
      </c>
      <c r="G7" s="37">
        <v>0</v>
      </c>
      <c r="H7" s="37" t="s">
        <v>109</v>
      </c>
      <c r="I7" s="37" t="s">
        <v>110</v>
      </c>
      <c r="J7" s="37" t="s">
        <v>111</v>
      </c>
      <c r="K7" s="37" t="s">
        <v>112</v>
      </c>
      <c r="L7" s="37" t="s">
        <v>113</v>
      </c>
      <c r="M7" s="37"/>
      <c r="N7" s="38" t="s">
        <v>114</v>
      </c>
      <c r="O7" s="38" t="s">
        <v>115</v>
      </c>
      <c r="P7" s="38">
        <v>32.549999999999997</v>
      </c>
      <c r="Q7" s="38">
        <v>100</v>
      </c>
      <c r="R7" s="38">
        <v>3564</v>
      </c>
      <c r="S7" s="38">
        <v>7839</v>
      </c>
      <c r="T7" s="38">
        <v>43.11</v>
      </c>
      <c r="U7" s="38">
        <v>181.84</v>
      </c>
      <c r="V7" s="38">
        <v>2500</v>
      </c>
      <c r="W7" s="38">
        <v>0.89</v>
      </c>
      <c r="X7" s="38">
        <v>2808.99</v>
      </c>
      <c r="Y7" s="38">
        <v>125.99</v>
      </c>
      <c r="Z7" s="38">
        <v>106.01</v>
      </c>
      <c r="AA7" s="38">
        <v>98.99</v>
      </c>
      <c r="AB7" s="38">
        <v>101.88</v>
      </c>
      <c r="AC7" s="38">
        <v>113.04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574.48</v>
      </c>
      <c r="BG7" s="38">
        <v>678.32</v>
      </c>
      <c r="BH7" s="38">
        <v>1023.69</v>
      </c>
      <c r="BI7" s="38">
        <v>512.70000000000005</v>
      </c>
      <c r="BJ7" s="38">
        <v>629.80999999999995</v>
      </c>
      <c r="BK7" s="38">
        <v>1716.82</v>
      </c>
      <c r="BL7" s="38">
        <v>1554.05</v>
      </c>
      <c r="BM7" s="38">
        <v>1671.86</v>
      </c>
      <c r="BN7" s="38">
        <v>1673.47</v>
      </c>
      <c r="BO7" s="38">
        <v>1592.72</v>
      </c>
      <c r="BP7" s="38">
        <v>1348.09</v>
      </c>
      <c r="BQ7" s="38">
        <v>67.540000000000006</v>
      </c>
      <c r="BR7" s="38">
        <v>65.78</v>
      </c>
      <c r="BS7" s="38">
        <v>87.9</v>
      </c>
      <c r="BT7" s="38">
        <v>95.66</v>
      </c>
      <c r="BU7" s="38">
        <v>77.63</v>
      </c>
      <c r="BV7" s="38">
        <v>51.73</v>
      </c>
      <c r="BW7" s="38">
        <v>53.01</v>
      </c>
      <c r="BX7" s="38">
        <v>50.54</v>
      </c>
      <c r="BY7" s="38">
        <v>49.22</v>
      </c>
      <c r="BZ7" s="38">
        <v>53.7</v>
      </c>
      <c r="CA7" s="38">
        <v>69.8</v>
      </c>
      <c r="CB7" s="38">
        <v>365.78</v>
      </c>
      <c r="CC7" s="38">
        <v>381.82</v>
      </c>
      <c r="CD7" s="38">
        <v>323.72000000000003</v>
      </c>
      <c r="CE7" s="38">
        <v>284.95</v>
      </c>
      <c r="CF7" s="38">
        <v>340.3</v>
      </c>
      <c r="CG7" s="38">
        <v>310.47000000000003</v>
      </c>
      <c r="CH7" s="38">
        <v>299.39</v>
      </c>
      <c r="CI7" s="38">
        <v>320.36</v>
      </c>
      <c r="CJ7" s="38">
        <v>332.02</v>
      </c>
      <c r="CK7" s="38">
        <v>300.35000000000002</v>
      </c>
      <c r="CL7" s="38">
        <v>232.54</v>
      </c>
      <c r="CM7" s="38">
        <v>50.89</v>
      </c>
      <c r="CN7" s="38">
        <v>58.11</v>
      </c>
      <c r="CO7" s="38">
        <v>66.67</v>
      </c>
      <c r="CP7" s="38">
        <v>78.11</v>
      </c>
      <c r="CQ7" s="38">
        <v>79.67</v>
      </c>
      <c r="CR7" s="38">
        <v>36.67</v>
      </c>
      <c r="CS7" s="38">
        <v>36.200000000000003</v>
      </c>
      <c r="CT7" s="38">
        <v>34.74</v>
      </c>
      <c r="CU7" s="38">
        <v>36.65</v>
      </c>
      <c r="CV7" s="38">
        <v>37.72</v>
      </c>
      <c r="CW7" s="38">
        <v>42.17</v>
      </c>
      <c r="CX7" s="38">
        <v>59.87</v>
      </c>
      <c r="CY7" s="38">
        <v>64.63</v>
      </c>
      <c r="CZ7" s="38">
        <v>73.510000000000005</v>
      </c>
      <c r="DA7" s="38">
        <v>76.45</v>
      </c>
      <c r="DB7" s="38">
        <v>77.319999999999993</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閑田 浩平</cp:lastModifiedBy>
  <dcterms:created xsi:type="dcterms:W3CDTF">2017-12-25T02:22:10Z</dcterms:created>
  <dcterms:modified xsi:type="dcterms:W3CDTF">2018-02-02T00:40:46Z</dcterms:modified>
  <cp:category/>
</cp:coreProperties>
</file>