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<sst xmlns="http://schemas.openxmlformats.org/spreadsheetml/2006/main" count="232" uniqueCount="120">
  <si>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</si>
  <si>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</si>
  <si>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</si>
  <si>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</si>
  <si>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</si>
  <si>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</si>
  <si>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</si>
  <si>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</si>
  <si>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</si>
  <si>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</si>
  <si>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</si>
  <si>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</si>
  <si>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</si>
  <si>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</si>
  <si>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</si>
  <si>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</si>
  <si>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</si>
  <si>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</si>
  <si>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</si>
  <si>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</si>
  <si>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</si>
  <si>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</si>
  <si>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</si>
  <si>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</si>
  <si>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</si>
  <si>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</si>
  <si>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</si>
  <si>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</si>
  <si>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</si>
  <si>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</si>
  <si>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</si>
  <si>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</si>
  <si>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</si>
  <si>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</si>
  <si>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</si>
  <si>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</si>
  <si>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</si>
  <si>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</si>
  <si>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</si>
  <si>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</si>
  <si>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</si>
  <si>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</si>
  <si>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</si>
  <si>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</si>
  <si>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</si>
  <si>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</si>
  <si>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</si>
  <si>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</si>
  <si>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</si>
  <si>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</si>
  <si>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</si>
  <si>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</si>
  <si>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</si>
  <si>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</si>
  <si>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</si>
  <si>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</si>
  <si>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</si>
  <si>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</si>
  <si>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</si>
  <si>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</si>
  <si>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</si>
  <si>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</si>
  <si>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</si>
  <si>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</si>
  <si>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</si>
  <si>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</si>
  <si>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</si>
  <si>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</si>
  <si>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</si>
  <si>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</si>
  <si>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</si>
  <si>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</si>
  <si>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</si>
  <si>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</si>
  <si>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</si>
  <si>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</si>
  <si>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</si>
  <si>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</si>
  <si>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</si>
  <si>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</si>
  <si>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</si>
  <si>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</si>
  <si>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</si>
  <si>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</si>
  <si>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</si>
  <si>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</si>
  <si>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</si>
  <si>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</si>
  <si>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</si>
  <si>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</si>
  <si>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</si>
  <si>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</si>
  <si>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</si>
  <si>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</si>
  <si>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</si>
  <si>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</si>
  <si>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</si>
  <si>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</si>
  <si>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</si>
  <si>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</si>
  <si>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</si>
  <si>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</si>
  <si>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</si>
  <si>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</si>
  <si>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</si>
  <si>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広島県　北広島町</t>
  </si>
  <si>
    <t>法適用</t>
  </si>
  <si>
    <t>水道事業</t>
  </si>
  <si>
    <t>末端給水事業</t>
  </si>
  <si>
    <t>A9</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</si>
  <si>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</si>
  <si>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</si>
  <si>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</si>
  <si>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</si>
  <si>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</si>
  <si>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</si>
  <si>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</si>
  <si>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①経常収支比率は、総費用の減によって対前年度比増であり、また、類似団体平均と比較しても大幅に上回っている状況である。
②累積欠損金は発生していない。
③流動比率は100％を超えていることから、当面の支払い能力はあると考える。しかし、流動資産は増加しているが、流動負債も増加傾向にあることから将来的な見込みを踏まえた分析が必要である。
④企業債残高対給水収益比率については、取水施設及び浄水施設の増設工事によって当該比率が前年度と比べ高くなっている。今後も施設整備のための建設改良工事を継続して行うことから、企業債残高は増加を見込んでおり、料金水準について検討を行う必要がある。
⑤料金回収率は総費用の減によって対前年度比増であり、料金回収率は100%を超えている。水道料金で回収すべき経費については回収できている状況であるため、健全経営ができているといえる。
⑥給水原価は、類似団体平均を下回る比率となっており、費用の面では比較的効率的な経営ができているものと考える。
⑦施設利用率は、類似団体平均を上回る利用率であり、施設は適正に稼働していると考える。有収率とともに100％に近づけるよう取組んでいきたい。
⑧有収率は、ここ数年80％台半ばで推移しており、施設自体は健全な稼働状況であると考える。施設利用率とともに100％に近づけるよう取組んでいきたい。</t>
    <rPh sb="9" eb="12">
      <t>ソウヒヨウ</t>
    </rPh>
    <rPh sb="13" eb="14">
      <t>ゲン</t>
    </rPh>
    <rPh sb="23" eb="24">
      <t>ゾウ</t>
    </rPh>
    <rPh sb="43" eb="45">
      <t>オオハバ</t>
    </rPh>
    <rPh sb="205" eb="207">
      <t>トウガイ</t>
    </rPh>
    <rPh sb="207" eb="209">
      <t>ヒリツ</t>
    </rPh>
    <rPh sb="210" eb="213">
      <t>ゼンネンド</t>
    </rPh>
    <rPh sb="214" eb="215">
      <t>クラ</t>
    </rPh>
    <rPh sb="224" eb="226">
      <t>コンゴ</t>
    </rPh>
    <rPh sb="227" eb="229">
      <t>シセツ</t>
    </rPh>
    <rPh sb="229" eb="231">
      <t>セイビ</t>
    </rPh>
    <rPh sb="237" eb="239">
      <t>カイリョウ</t>
    </rPh>
    <rPh sb="239" eb="241">
      <t>コウジ</t>
    </rPh>
    <rPh sb="242" eb="244">
      <t>ケイゾク</t>
    </rPh>
    <rPh sb="246" eb="247">
      <t>オコナ</t>
    </rPh>
    <rPh sb="253" eb="255">
      <t>キギョウ</t>
    </rPh>
    <rPh sb="255" eb="256">
      <t>サイ</t>
    </rPh>
    <rPh sb="256" eb="258">
      <t>ザンダカ</t>
    </rPh>
    <rPh sb="259" eb="261">
      <t>ゾウカ</t>
    </rPh>
    <rPh sb="262" eb="264">
      <t>ミコ</t>
    </rPh>
    <rPh sb="269" eb="271">
      <t>リョウキン</t>
    </rPh>
    <rPh sb="271" eb="273">
      <t>スイジュン</t>
    </rPh>
    <rPh sb="277" eb="279">
      <t>ケントウ</t>
    </rPh>
    <rPh sb="280" eb="281">
      <t>オコナ</t>
    </rPh>
    <rPh sb="282" eb="284">
      <t>ヒツヨウ</t>
    </rPh>
    <rPh sb="290" eb="292">
      <t>リョウキン</t>
    </rPh>
    <rPh sb="292" eb="294">
      <t>カイシュウ</t>
    </rPh>
    <rPh sb="294" eb="295">
      <t>リツ</t>
    </rPh>
    <rPh sb="394" eb="396">
      <t>シタマワ</t>
    </rPh>
    <rPh sb="397" eb="399">
      <t>ヒリツ</t>
    </rPh>
    <rPh sb="406" eb="408">
      <t>ヒヨウ</t>
    </rPh>
    <rPh sb="409" eb="410">
      <t>メン</t>
    </rPh>
    <rPh sb="412" eb="414">
      <t>ヒカク</t>
    </rPh>
    <rPh sb="414" eb="415">
      <t>テキ</t>
    </rPh>
    <rPh sb="415" eb="418">
      <t>コウリツテキ</t>
    </rPh>
    <rPh sb="419" eb="421">
      <t>ケイエイ</t>
    </rPh>
    <rPh sb="430" eb="431">
      <t>カンガ</t>
    </rPh>
    <rPh sb="551" eb="553">
      <t>リヨウ</t>
    </rPh>
    <phoneticPr fontId="7"/>
  </si>
  <si>
    <t>①有形固定資産減価償却率は、数値自体は類似団体平均とほぼ同規模で推移している。平成28年度において50％を超え、年数を経過するにつれて施設の老朽化も進んでいくことが見込まれることから、維持修繕等への対応が必要になってくると考える。
②現在、管路経年化率は16％程度であるが、平成26年度から法定耐用年数を超える管路が出始めている。この率は今後更に上昇が見込まれることから、平成29年度において管路更新計画を策定中である。
③当該指標はフローの数値であり、これまで更新投資が行われていないことがうかがえる。管路も老朽化し始めており、徐々に更新に向けた対策も必要となってくることから、管路更新計画を策定し、適時・適切な管路更新ができるよう、計画的な資産管理を行う。</t>
    <rPh sb="53" eb="54">
      <t>コ</t>
    </rPh>
    <rPh sb="82" eb="84">
      <t>ミコ</t>
    </rPh>
    <rPh sb="169" eb="171">
      <t>コンゴ</t>
    </rPh>
    <rPh sb="171" eb="172">
      <t>サラ</t>
    </rPh>
    <rPh sb="173" eb="175">
      <t>ジョウショウ</t>
    </rPh>
    <rPh sb="176" eb="178">
      <t>ミコ</t>
    </rPh>
    <rPh sb="186" eb="188">
      <t>ヘイセイ</t>
    </rPh>
    <rPh sb="190" eb="192">
      <t>ネンド</t>
    </rPh>
    <rPh sb="196" eb="198">
      <t>カンロ</t>
    </rPh>
    <rPh sb="198" eb="200">
      <t>コウシン</t>
    </rPh>
    <rPh sb="200" eb="202">
      <t>ケイカク</t>
    </rPh>
    <rPh sb="203" eb="205">
      <t>サクテイ</t>
    </rPh>
    <rPh sb="205" eb="206">
      <t>チュウ</t>
    </rPh>
    <rPh sb="212" eb="214">
      <t>トウガイ</t>
    </rPh>
    <rPh sb="214" eb="216">
      <t>シヒョウ</t>
    </rPh>
    <rPh sb="221" eb="223">
      <t>スウチ</t>
    </rPh>
    <rPh sb="231" eb="233">
      <t>コウシン</t>
    </rPh>
    <rPh sb="233" eb="235">
      <t>トウシ</t>
    </rPh>
    <rPh sb="236" eb="237">
      <t>オコナ</t>
    </rPh>
    <rPh sb="290" eb="292">
      <t>カンロ</t>
    </rPh>
    <rPh sb="292" eb="294">
      <t>コウシン</t>
    </rPh>
    <rPh sb="294" eb="296">
      <t>ケイカク</t>
    </rPh>
    <rPh sb="297" eb="299">
      <t>サクテイ</t>
    </rPh>
    <rPh sb="305" eb="306">
      <t>セツ</t>
    </rPh>
    <phoneticPr fontId="7"/>
  </si>
  <si>
    <t>　全体的な経営状況については、数値的には健全な値を示しているものと考える。しかしながら、年数が経過するにつれ、施設の老朽化にともなう維持管理費の増大などが想定されることから、固定資産の適正な管理・更新、必要な資金の確保などの課題解消に向けて、より計画性のある運営を目指したい。また平成29年度から簡易水道事業と統合したことにより、今後各数値の大幅な変動が見込まれるため、それを踏まえた健全運営の検討も必要となってくる。
現在、広域化による経営の可能性についても検討しており、県内の動向を注視しながら引き続き検討していく。</t>
    <rPh sb="140" eb="142">
      <t>ヘイセイ</t>
    </rPh>
    <rPh sb="144" eb="146">
      <t>ネンド</t>
    </rPh>
    <rPh sb="165" eb="167">
      <t>コンゴ</t>
    </rPh>
    <rPh sb="167" eb="168">
      <t>カク</t>
    </rPh>
    <rPh sb="168" eb="170">
      <t>スウチ</t>
    </rPh>
    <rPh sb="171" eb="173">
      <t>オオハバ</t>
    </rPh>
    <rPh sb="174" eb="176">
      <t>ヘンドウ</t>
    </rPh>
    <rPh sb="177" eb="179">
      <t>ミコ</t>
    </rPh>
    <rPh sb="188" eb="189">
      <t>フ</t>
    </rPh>
    <rPh sb="210" eb="212">
      <t>ゲンザイ</t>
    </rPh>
    <rPh sb="237" eb="239">
      <t>ケンナイ</t>
    </rPh>
    <rPh sb="240" eb="242">
      <t>ドウコウ</t>
    </rPh>
    <rPh sb="243" eb="245">
      <t>チュウシ</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</si>
</sst>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formatCode="#,##0.00;&quot;△&quot;#,##0.00;&quot;-&quot;">
                  <c:v>0.08</c:v>
                </c:pt>
                <c:pt idx="4">
                  <c:v>0</c:v>
                </c:pt>
              </c:numCache>
            </c:numRef>
          </c:val>
        </c:ser>
        <c:dLbls>
          <c:showLegendKey val="0"/>
          <c:showVal val="0"/>
          <c:showCatName val="0"/>
          <c:showSerName val="0"/>
          <c:showPercent val="0"/>
          <c:showBubbleSize val="0"/>
        </c:dLbls>
        <c:gapWidth val="150"/>
        <c:axId val="77297152"/>
        <c:axId val="7729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0.62</c:v>
                </c:pt>
                <c:pt idx="1">
                  <c:v>0.23</c:v>
                </c:pt>
                <c:pt idx="2">
                  <c:v>0.34</c:v>
                </c:pt>
                <c:pt idx="3">
                  <c:v>0.28999999999999998</c:v>
                </c:pt>
                <c:pt idx="4">
                  <c:v>0.41</c:v>
                </c:pt>
              </c:numCache>
            </c:numRef>
          </c:val>
          <c:smooth val="0"/>
        </c:ser>
        <c:dLbls>
          <c:showLegendKey val="0"/>
          <c:showVal val="0"/>
          <c:showCatName val="0"/>
          <c:showSerName val="0"/>
          <c:showPercent val="0"/>
          <c:showBubbleSize val="0"/>
        </c:dLbls>
        <c:marker val="1"/>
        <c:smooth val="0"/>
        <c:axId val="77297152"/>
        <c:axId val="77299072"/>
      </c:lineChart>
      <c:dateAx>
        <c:axId val="77297152"/>
        <c:scaling>
          <c:orientation val="minMax"/>
        </c:scaling>
        <c:delete val="1"/>
        <c:axPos val="b"/>
        <c:numFmt formatCode="ge" sourceLinked="1"/>
        <c:majorTickMark val="none"/>
        <c:minorTickMark val="none"/>
        <c:tickLblPos val="none"/>
        <c:crossAx val="77299072"/>
        <c:crosses val="autoZero"/>
        <c:auto val="1"/>
        <c:lblOffset val="100"/>
        <c:baseTimeUnit val="years"/>
      </c:dateAx>
      <c:valAx>
        <c:axId val="7729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29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76.790000000000006</c:v>
                </c:pt>
                <c:pt idx="1">
                  <c:v>81.010000000000005</c:v>
                </c:pt>
                <c:pt idx="2">
                  <c:v>80.03</c:v>
                </c:pt>
                <c:pt idx="3">
                  <c:v>79.44</c:v>
                </c:pt>
                <c:pt idx="4">
                  <c:v>79.25</c:v>
                </c:pt>
              </c:numCache>
            </c:numRef>
          </c:val>
        </c:ser>
        <c:dLbls>
          <c:showLegendKey val="0"/>
          <c:showVal val="0"/>
          <c:showCatName val="0"/>
          <c:showSerName val="0"/>
          <c:showPercent val="0"/>
          <c:showBubbleSize val="0"/>
        </c:dLbls>
        <c:gapWidth val="150"/>
        <c:axId val="80721792"/>
        <c:axId val="8073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40.119999999999997</c:v>
                </c:pt>
                <c:pt idx="1">
                  <c:v>41.24</c:v>
                </c:pt>
                <c:pt idx="2">
                  <c:v>40.700000000000003</c:v>
                </c:pt>
                <c:pt idx="3">
                  <c:v>39.909999999999997</c:v>
                </c:pt>
                <c:pt idx="4">
                  <c:v>41.09</c:v>
                </c:pt>
              </c:numCache>
            </c:numRef>
          </c:val>
          <c:smooth val="0"/>
        </c:ser>
        <c:dLbls>
          <c:showLegendKey val="0"/>
          <c:showVal val="0"/>
          <c:showCatName val="0"/>
          <c:showSerName val="0"/>
          <c:showPercent val="0"/>
          <c:showBubbleSize val="0"/>
        </c:dLbls>
        <c:marker val="1"/>
        <c:smooth val="0"/>
        <c:axId val="80721792"/>
        <c:axId val="80736256"/>
      </c:lineChart>
      <c:dateAx>
        <c:axId val="80721792"/>
        <c:scaling>
          <c:orientation val="minMax"/>
        </c:scaling>
        <c:delete val="1"/>
        <c:axPos val="b"/>
        <c:numFmt formatCode="ge" sourceLinked="1"/>
        <c:majorTickMark val="none"/>
        <c:minorTickMark val="none"/>
        <c:tickLblPos val="none"/>
        <c:crossAx val="80736256"/>
        <c:crosses val="autoZero"/>
        <c:auto val="1"/>
        <c:lblOffset val="100"/>
        <c:baseTimeUnit val="years"/>
      </c:dateAx>
      <c:valAx>
        <c:axId val="8073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72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85.73</c:v>
                </c:pt>
                <c:pt idx="1">
                  <c:v>87.15</c:v>
                </c:pt>
                <c:pt idx="2">
                  <c:v>86.75</c:v>
                </c:pt>
                <c:pt idx="3">
                  <c:v>85.95</c:v>
                </c:pt>
                <c:pt idx="4">
                  <c:v>89.53</c:v>
                </c:pt>
              </c:numCache>
            </c:numRef>
          </c:val>
        </c:ser>
        <c:dLbls>
          <c:showLegendKey val="0"/>
          <c:showVal val="0"/>
          <c:showCatName val="0"/>
          <c:showSerName val="0"/>
          <c:showPercent val="0"/>
          <c:showBubbleSize val="0"/>
        </c:dLbls>
        <c:gapWidth val="150"/>
        <c:axId val="80766464"/>
        <c:axId val="8076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76.87</c:v>
                </c:pt>
                <c:pt idx="1">
                  <c:v>74.900000000000006</c:v>
                </c:pt>
                <c:pt idx="2">
                  <c:v>74.61</c:v>
                </c:pt>
                <c:pt idx="3">
                  <c:v>75.62</c:v>
                </c:pt>
                <c:pt idx="4">
                  <c:v>75.91</c:v>
                </c:pt>
              </c:numCache>
            </c:numRef>
          </c:val>
          <c:smooth val="0"/>
        </c:ser>
        <c:dLbls>
          <c:showLegendKey val="0"/>
          <c:showVal val="0"/>
          <c:showCatName val="0"/>
          <c:showSerName val="0"/>
          <c:showPercent val="0"/>
          <c:showBubbleSize val="0"/>
        </c:dLbls>
        <c:marker val="1"/>
        <c:smooth val="0"/>
        <c:axId val="80766464"/>
        <c:axId val="80768384"/>
      </c:lineChart>
      <c:dateAx>
        <c:axId val="80766464"/>
        <c:scaling>
          <c:orientation val="minMax"/>
        </c:scaling>
        <c:delete val="1"/>
        <c:axPos val="b"/>
        <c:numFmt formatCode="ge" sourceLinked="1"/>
        <c:majorTickMark val="none"/>
        <c:minorTickMark val="none"/>
        <c:tickLblPos val="none"/>
        <c:crossAx val="80768384"/>
        <c:crosses val="autoZero"/>
        <c:auto val="1"/>
        <c:lblOffset val="100"/>
        <c:baseTimeUnit val="years"/>
      </c:dateAx>
      <c:valAx>
        <c:axId val="8076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76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122.71</c:v>
                </c:pt>
                <c:pt idx="1">
                  <c:v>119.96</c:v>
                </c:pt>
                <c:pt idx="2">
                  <c:v>141.30000000000001</c:v>
                </c:pt>
                <c:pt idx="3">
                  <c:v>117.35</c:v>
                </c:pt>
                <c:pt idx="4">
                  <c:v>147.71</c:v>
                </c:pt>
              </c:numCache>
            </c:numRef>
          </c:val>
        </c:ser>
        <c:dLbls>
          <c:showLegendKey val="0"/>
          <c:showVal val="0"/>
          <c:showCatName val="0"/>
          <c:showSerName val="0"/>
          <c:showPercent val="0"/>
          <c:showBubbleSize val="0"/>
        </c:dLbls>
        <c:gapWidth val="150"/>
        <c:axId val="78259328"/>
        <c:axId val="7826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100.73</c:v>
                </c:pt>
                <c:pt idx="1">
                  <c:v>109.5</c:v>
                </c:pt>
                <c:pt idx="2">
                  <c:v>106.28</c:v>
                </c:pt>
                <c:pt idx="3">
                  <c:v>108.35</c:v>
                </c:pt>
                <c:pt idx="4">
                  <c:v>114.74</c:v>
                </c:pt>
              </c:numCache>
            </c:numRef>
          </c:val>
          <c:smooth val="0"/>
        </c:ser>
        <c:dLbls>
          <c:showLegendKey val="0"/>
          <c:showVal val="0"/>
          <c:showCatName val="0"/>
          <c:showSerName val="0"/>
          <c:showPercent val="0"/>
          <c:showBubbleSize val="0"/>
        </c:dLbls>
        <c:marker val="1"/>
        <c:smooth val="0"/>
        <c:axId val="78259328"/>
        <c:axId val="78261248"/>
      </c:lineChart>
      <c:dateAx>
        <c:axId val="78259328"/>
        <c:scaling>
          <c:orientation val="minMax"/>
        </c:scaling>
        <c:delete val="1"/>
        <c:axPos val="b"/>
        <c:numFmt formatCode="ge" sourceLinked="1"/>
        <c:majorTickMark val="none"/>
        <c:minorTickMark val="none"/>
        <c:tickLblPos val="none"/>
        <c:crossAx val="78261248"/>
        <c:crosses val="autoZero"/>
        <c:auto val="1"/>
        <c:lblOffset val="100"/>
        <c:baseTimeUnit val="years"/>
      </c:dateAx>
      <c:valAx>
        <c:axId val="78261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825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36.74</c:v>
                </c:pt>
                <c:pt idx="1">
                  <c:v>39.07</c:v>
                </c:pt>
                <c:pt idx="2">
                  <c:v>47.99</c:v>
                </c:pt>
                <c:pt idx="3">
                  <c:v>49.83</c:v>
                </c:pt>
                <c:pt idx="4">
                  <c:v>50.05</c:v>
                </c:pt>
              </c:numCache>
            </c:numRef>
          </c:val>
        </c:ser>
        <c:dLbls>
          <c:showLegendKey val="0"/>
          <c:showVal val="0"/>
          <c:showCatName val="0"/>
          <c:showSerName val="0"/>
          <c:showPercent val="0"/>
          <c:showBubbleSize val="0"/>
        </c:dLbls>
        <c:gapWidth val="150"/>
        <c:axId val="78291712"/>
        <c:axId val="7829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38.520000000000003</c:v>
                </c:pt>
                <c:pt idx="1">
                  <c:v>39.049999999999997</c:v>
                </c:pt>
                <c:pt idx="2">
                  <c:v>50.44</c:v>
                </c:pt>
                <c:pt idx="3">
                  <c:v>51.44</c:v>
                </c:pt>
                <c:pt idx="4">
                  <c:v>52.4</c:v>
                </c:pt>
              </c:numCache>
            </c:numRef>
          </c:val>
          <c:smooth val="0"/>
        </c:ser>
        <c:dLbls>
          <c:showLegendKey val="0"/>
          <c:showVal val="0"/>
          <c:showCatName val="0"/>
          <c:showSerName val="0"/>
          <c:showPercent val="0"/>
          <c:showBubbleSize val="0"/>
        </c:dLbls>
        <c:marker val="1"/>
        <c:smooth val="0"/>
        <c:axId val="78291712"/>
        <c:axId val="78293632"/>
      </c:lineChart>
      <c:dateAx>
        <c:axId val="78291712"/>
        <c:scaling>
          <c:orientation val="minMax"/>
        </c:scaling>
        <c:delete val="1"/>
        <c:axPos val="b"/>
        <c:numFmt formatCode="ge" sourceLinked="1"/>
        <c:majorTickMark val="none"/>
        <c:minorTickMark val="none"/>
        <c:tickLblPos val="none"/>
        <c:crossAx val="78293632"/>
        <c:crosses val="autoZero"/>
        <c:auto val="1"/>
        <c:lblOffset val="100"/>
        <c:baseTimeUnit val="years"/>
      </c:dateAx>
      <c:valAx>
        <c:axId val="7829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29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formatCode="#,##0.00;&quot;△&quot;#,##0.00;&quot;-&quot;">
                  <c:v>16.05</c:v>
                </c:pt>
                <c:pt idx="3" formatCode="#,##0.00;&quot;△&quot;#,##0.00;&quot;-&quot;">
                  <c:v>16.02</c:v>
                </c:pt>
                <c:pt idx="4" formatCode="#,##0.00;&quot;△&quot;#,##0.00;&quot;-&quot;">
                  <c:v>15.94</c:v>
                </c:pt>
              </c:numCache>
            </c:numRef>
          </c:val>
        </c:ser>
        <c:dLbls>
          <c:showLegendKey val="0"/>
          <c:showVal val="0"/>
          <c:showCatName val="0"/>
          <c:showSerName val="0"/>
          <c:showPercent val="0"/>
          <c:showBubbleSize val="0"/>
        </c:dLbls>
        <c:gapWidth val="150"/>
        <c:axId val="79384960"/>
        <c:axId val="7938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6.76</c:v>
                </c:pt>
                <c:pt idx="1">
                  <c:v>8.18</c:v>
                </c:pt>
                <c:pt idx="2">
                  <c:v>9.64</c:v>
                </c:pt>
                <c:pt idx="3">
                  <c:v>11.68</c:v>
                </c:pt>
                <c:pt idx="4">
                  <c:v>14.01</c:v>
                </c:pt>
              </c:numCache>
            </c:numRef>
          </c:val>
          <c:smooth val="0"/>
        </c:ser>
        <c:dLbls>
          <c:showLegendKey val="0"/>
          <c:showVal val="0"/>
          <c:showCatName val="0"/>
          <c:showSerName val="0"/>
          <c:showPercent val="0"/>
          <c:showBubbleSize val="0"/>
        </c:dLbls>
        <c:marker val="1"/>
        <c:smooth val="0"/>
        <c:axId val="79384960"/>
        <c:axId val="79386880"/>
      </c:lineChart>
      <c:dateAx>
        <c:axId val="79384960"/>
        <c:scaling>
          <c:orientation val="minMax"/>
        </c:scaling>
        <c:delete val="1"/>
        <c:axPos val="b"/>
        <c:numFmt formatCode="ge" sourceLinked="1"/>
        <c:majorTickMark val="none"/>
        <c:minorTickMark val="none"/>
        <c:tickLblPos val="none"/>
        <c:crossAx val="79386880"/>
        <c:crosses val="autoZero"/>
        <c:auto val="1"/>
        <c:lblOffset val="100"/>
        <c:baseTimeUnit val="years"/>
      </c:dateAx>
      <c:valAx>
        <c:axId val="7938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38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9507840"/>
        <c:axId val="7950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50.06</c:v>
                </c:pt>
                <c:pt idx="1">
                  <c:v>44.3</c:v>
                </c:pt>
                <c:pt idx="2">
                  <c:v>32.31</c:v>
                </c:pt>
                <c:pt idx="3">
                  <c:v>26.85</c:v>
                </c:pt>
                <c:pt idx="4">
                  <c:v>27.19</c:v>
                </c:pt>
              </c:numCache>
            </c:numRef>
          </c:val>
          <c:smooth val="0"/>
        </c:ser>
        <c:dLbls>
          <c:showLegendKey val="0"/>
          <c:showVal val="0"/>
          <c:showCatName val="0"/>
          <c:showSerName val="0"/>
          <c:showPercent val="0"/>
          <c:showBubbleSize val="0"/>
        </c:dLbls>
        <c:marker val="1"/>
        <c:smooth val="0"/>
        <c:axId val="79507840"/>
        <c:axId val="79509760"/>
      </c:lineChart>
      <c:dateAx>
        <c:axId val="79507840"/>
        <c:scaling>
          <c:orientation val="minMax"/>
        </c:scaling>
        <c:delete val="1"/>
        <c:axPos val="b"/>
        <c:numFmt formatCode="ge" sourceLinked="1"/>
        <c:majorTickMark val="none"/>
        <c:minorTickMark val="none"/>
        <c:tickLblPos val="none"/>
        <c:crossAx val="79509760"/>
        <c:crosses val="autoZero"/>
        <c:auto val="1"/>
        <c:lblOffset val="100"/>
        <c:baseTimeUnit val="years"/>
      </c:dateAx>
      <c:valAx>
        <c:axId val="79509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950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840.13</c:v>
                </c:pt>
                <c:pt idx="1">
                  <c:v>672.97</c:v>
                </c:pt>
                <c:pt idx="2">
                  <c:v>347.62</c:v>
                </c:pt>
                <c:pt idx="3">
                  <c:v>273.13</c:v>
                </c:pt>
                <c:pt idx="4">
                  <c:v>423.21</c:v>
                </c:pt>
              </c:numCache>
            </c:numRef>
          </c:val>
        </c:ser>
        <c:dLbls>
          <c:showLegendKey val="0"/>
          <c:showVal val="0"/>
          <c:showCatName val="0"/>
          <c:showSerName val="0"/>
          <c:showPercent val="0"/>
          <c:showBubbleSize val="0"/>
        </c:dLbls>
        <c:gapWidth val="150"/>
        <c:axId val="79546240"/>
        <c:axId val="7955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2322.9699999999998</c:v>
                </c:pt>
                <c:pt idx="1">
                  <c:v>2098.87</c:v>
                </c:pt>
                <c:pt idx="2">
                  <c:v>571.29999999999995</c:v>
                </c:pt>
                <c:pt idx="3">
                  <c:v>527.82000000000005</c:v>
                </c:pt>
                <c:pt idx="4">
                  <c:v>477.44</c:v>
                </c:pt>
              </c:numCache>
            </c:numRef>
          </c:val>
          <c:smooth val="0"/>
        </c:ser>
        <c:dLbls>
          <c:showLegendKey val="0"/>
          <c:showVal val="0"/>
          <c:showCatName val="0"/>
          <c:showSerName val="0"/>
          <c:showPercent val="0"/>
          <c:showBubbleSize val="0"/>
        </c:dLbls>
        <c:marker val="1"/>
        <c:smooth val="0"/>
        <c:axId val="79546240"/>
        <c:axId val="79552512"/>
      </c:lineChart>
      <c:dateAx>
        <c:axId val="79546240"/>
        <c:scaling>
          <c:orientation val="minMax"/>
        </c:scaling>
        <c:delete val="1"/>
        <c:axPos val="b"/>
        <c:numFmt formatCode="ge" sourceLinked="1"/>
        <c:majorTickMark val="none"/>
        <c:minorTickMark val="none"/>
        <c:tickLblPos val="none"/>
        <c:crossAx val="79552512"/>
        <c:crosses val="autoZero"/>
        <c:auto val="1"/>
        <c:lblOffset val="100"/>
        <c:baseTimeUnit val="years"/>
      </c:dateAx>
      <c:valAx>
        <c:axId val="79552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954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427.62</c:v>
                </c:pt>
                <c:pt idx="1">
                  <c:v>387.48</c:v>
                </c:pt>
                <c:pt idx="2">
                  <c:v>374.26</c:v>
                </c:pt>
                <c:pt idx="3">
                  <c:v>363.2</c:v>
                </c:pt>
                <c:pt idx="4">
                  <c:v>393.39</c:v>
                </c:pt>
              </c:numCache>
            </c:numRef>
          </c:val>
        </c:ser>
        <c:dLbls>
          <c:showLegendKey val="0"/>
          <c:showVal val="0"/>
          <c:showCatName val="0"/>
          <c:showSerName val="0"/>
          <c:showPercent val="0"/>
          <c:showBubbleSize val="0"/>
        </c:dLbls>
        <c:gapWidth val="150"/>
        <c:axId val="79570432"/>
        <c:axId val="7957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547.41999999999996</c:v>
                </c:pt>
                <c:pt idx="1">
                  <c:v>536.9</c:v>
                </c:pt>
                <c:pt idx="2">
                  <c:v>495.43</c:v>
                </c:pt>
                <c:pt idx="3">
                  <c:v>488.5</c:v>
                </c:pt>
                <c:pt idx="4">
                  <c:v>485.75</c:v>
                </c:pt>
              </c:numCache>
            </c:numRef>
          </c:val>
          <c:smooth val="0"/>
        </c:ser>
        <c:dLbls>
          <c:showLegendKey val="0"/>
          <c:showVal val="0"/>
          <c:showCatName val="0"/>
          <c:showSerName val="0"/>
          <c:showPercent val="0"/>
          <c:showBubbleSize val="0"/>
        </c:dLbls>
        <c:marker val="1"/>
        <c:smooth val="0"/>
        <c:axId val="79570432"/>
        <c:axId val="79572352"/>
      </c:lineChart>
      <c:dateAx>
        <c:axId val="79570432"/>
        <c:scaling>
          <c:orientation val="minMax"/>
        </c:scaling>
        <c:delete val="1"/>
        <c:axPos val="b"/>
        <c:numFmt formatCode="ge" sourceLinked="1"/>
        <c:majorTickMark val="none"/>
        <c:minorTickMark val="none"/>
        <c:tickLblPos val="none"/>
        <c:crossAx val="79572352"/>
        <c:crosses val="autoZero"/>
        <c:auto val="1"/>
        <c:lblOffset val="100"/>
        <c:baseTimeUnit val="years"/>
      </c:dateAx>
      <c:valAx>
        <c:axId val="79572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957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104.18</c:v>
                </c:pt>
                <c:pt idx="1">
                  <c:v>103.84</c:v>
                </c:pt>
                <c:pt idx="2">
                  <c:v>117.68</c:v>
                </c:pt>
                <c:pt idx="3">
                  <c:v>94.98</c:v>
                </c:pt>
                <c:pt idx="4">
                  <c:v>128.30000000000001</c:v>
                </c:pt>
              </c:numCache>
            </c:numRef>
          </c:val>
        </c:ser>
        <c:dLbls>
          <c:showLegendKey val="0"/>
          <c:showVal val="0"/>
          <c:showCatName val="0"/>
          <c:showSerName val="0"/>
          <c:showPercent val="0"/>
          <c:showBubbleSize val="0"/>
        </c:dLbls>
        <c:gapWidth val="150"/>
        <c:axId val="79592448"/>
        <c:axId val="7962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80.62</c:v>
                </c:pt>
                <c:pt idx="1">
                  <c:v>80.010000000000005</c:v>
                </c:pt>
                <c:pt idx="2">
                  <c:v>81.900000000000006</c:v>
                </c:pt>
                <c:pt idx="3">
                  <c:v>82.42</c:v>
                </c:pt>
                <c:pt idx="4">
                  <c:v>83.59</c:v>
                </c:pt>
              </c:numCache>
            </c:numRef>
          </c:val>
          <c:smooth val="0"/>
        </c:ser>
        <c:dLbls>
          <c:showLegendKey val="0"/>
          <c:showVal val="0"/>
          <c:showCatName val="0"/>
          <c:showSerName val="0"/>
          <c:showPercent val="0"/>
          <c:showBubbleSize val="0"/>
        </c:dLbls>
        <c:marker val="1"/>
        <c:smooth val="0"/>
        <c:axId val="79592448"/>
        <c:axId val="79623296"/>
      </c:lineChart>
      <c:dateAx>
        <c:axId val="79592448"/>
        <c:scaling>
          <c:orientation val="minMax"/>
        </c:scaling>
        <c:delete val="1"/>
        <c:axPos val="b"/>
        <c:numFmt formatCode="ge" sourceLinked="1"/>
        <c:majorTickMark val="none"/>
        <c:minorTickMark val="none"/>
        <c:tickLblPos val="none"/>
        <c:crossAx val="79623296"/>
        <c:crosses val="autoZero"/>
        <c:auto val="1"/>
        <c:lblOffset val="100"/>
        <c:baseTimeUnit val="years"/>
      </c:dateAx>
      <c:valAx>
        <c:axId val="7962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59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158.65</c:v>
                </c:pt>
                <c:pt idx="1">
                  <c:v>160.84</c:v>
                </c:pt>
                <c:pt idx="2">
                  <c:v>143.19</c:v>
                </c:pt>
                <c:pt idx="3">
                  <c:v>176.33</c:v>
                </c:pt>
                <c:pt idx="4">
                  <c:v>131.28</c:v>
                </c:pt>
              </c:numCache>
            </c:numRef>
          </c:val>
        </c:ser>
        <c:dLbls>
          <c:showLegendKey val="0"/>
          <c:showVal val="0"/>
          <c:showCatName val="0"/>
          <c:showSerName val="0"/>
          <c:showPercent val="0"/>
          <c:showBubbleSize val="0"/>
        </c:dLbls>
        <c:gapWidth val="150"/>
        <c:axId val="80693504"/>
        <c:axId val="8069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229.31</c:v>
                </c:pt>
                <c:pt idx="1">
                  <c:v>232.46</c:v>
                </c:pt>
                <c:pt idx="2">
                  <c:v>227.97</c:v>
                </c:pt>
                <c:pt idx="3">
                  <c:v>226.99</c:v>
                </c:pt>
                <c:pt idx="4">
                  <c:v>230.22</c:v>
                </c:pt>
              </c:numCache>
            </c:numRef>
          </c:val>
          <c:smooth val="0"/>
        </c:ser>
        <c:dLbls>
          <c:showLegendKey val="0"/>
          <c:showVal val="0"/>
          <c:showCatName val="0"/>
          <c:showSerName val="0"/>
          <c:showPercent val="0"/>
          <c:showBubbleSize val="0"/>
        </c:dLbls>
        <c:marker val="1"/>
        <c:smooth val="0"/>
        <c:axId val="80693504"/>
        <c:axId val="80699776"/>
      </c:lineChart>
      <c:dateAx>
        <c:axId val="80693504"/>
        <c:scaling>
          <c:orientation val="minMax"/>
        </c:scaling>
        <c:delete val="1"/>
        <c:axPos val="b"/>
        <c:numFmt formatCode="ge" sourceLinked="1"/>
        <c:majorTickMark val="none"/>
        <c:minorTickMark val="none"/>
        <c:tickLblPos val="none"/>
        <c:crossAx val="80699776"/>
        <c:crosses val="autoZero"/>
        <c:auto val="1"/>
        <c:lblOffset val="100"/>
        <c:baseTimeUnit val="years"/>
      </c:dateAx>
      <c:valAx>
        <c:axId val="806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69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広島県　北広島町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A9</v>
      </c>
      <c r="X8" s="83"/>
      <c r="Y8" s="83"/>
      <c r="Z8" s="83"/>
      <c r="AA8" s="83"/>
      <c r="AB8" s="83"/>
      <c r="AC8" s="83"/>
      <c r="AD8" s="84" t="s">
        <v>116</v>
      </c>
      <c r="AE8" s="84"/>
      <c r="AF8" s="84"/>
      <c r="AG8" s="84"/>
      <c r="AH8" s="84"/>
      <c r="AI8" s="84"/>
      <c r="AJ8" s="84"/>
      <c r="AK8" s="5"/>
      <c r="AL8" s="71">
        <f>データ!$R$6</f>
        <v>19263</v>
      </c>
      <c r="AM8" s="71"/>
      <c r="AN8" s="71"/>
      <c r="AO8" s="71"/>
      <c r="AP8" s="71"/>
      <c r="AQ8" s="71"/>
      <c r="AR8" s="71"/>
      <c r="AS8" s="71"/>
      <c r="AT8" s="67">
        <f>データ!$S$6</f>
        <v>646.20000000000005</v>
      </c>
      <c r="AU8" s="68"/>
      <c r="AV8" s="68"/>
      <c r="AW8" s="68"/>
      <c r="AX8" s="68"/>
      <c r="AY8" s="68"/>
      <c r="AZ8" s="68"/>
      <c r="BA8" s="68"/>
      <c r="BB8" s="70">
        <f>データ!$T$6</f>
        <v>29.81</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61.73</v>
      </c>
      <c r="J10" s="68"/>
      <c r="K10" s="68"/>
      <c r="L10" s="68"/>
      <c r="M10" s="68"/>
      <c r="N10" s="68"/>
      <c r="O10" s="69"/>
      <c r="P10" s="70">
        <f>データ!$P$6</f>
        <v>24.59</v>
      </c>
      <c r="Q10" s="70"/>
      <c r="R10" s="70"/>
      <c r="S10" s="70"/>
      <c r="T10" s="70"/>
      <c r="U10" s="70"/>
      <c r="V10" s="70"/>
      <c r="W10" s="71">
        <f>データ!$Q$6</f>
        <v>3056</v>
      </c>
      <c r="X10" s="71"/>
      <c r="Y10" s="71"/>
      <c r="Z10" s="71"/>
      <c r="AA10" s="71"/>
      <c r="AB10" s="71"/>
      <c r="AC10" s="71"/>
      <c r="AD10" s="2"/>
      <c r="AE10" s="2"/>
      <c r="AF10" s="2"/>
      <c r="AG10" s="2"/>
      <c r="AH10" s="5"/>
      <c r="AI10" s="5"/>
      <c r="AJ10" s="5"/>
      <c r="AK10" s="5"/>
      <c r="AL10" s="71">
        <f>データ!$U$6</f>
        <v>4699</v>
      </c>
      <c r="AM10" s="71"/>
      <c r="AN10" s="71"/>
      <c r="AO10" s="71"/>
      <c r="AP10" s="71"/>
      <c r="AQ10" s="71"/>
      <c r="AR10" s="71"/>
      <c r="AS10" s="71"/>
      <c r="AT10" s="67">
        <f>データ!$V$6</f>
        <v>5.6</v>
      </c>
      <c r="AU10" s="68"/>
      <c r="AV10" s="68"/>
      <c r="AW10" s="68"/>
      <c r="AX10" s="68"/>
      <c r="AY10" s="68"/>
      <c r="AZ10" s="68"/>
      <c r="BA10" s="68"/>
      <c r="BB10" s="70">
        <f>データ!$W$6</f>
        <v>839.11</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118</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119</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343692</v>
      </c>
      <c r="D6" s="34">
        <f t="shared" si="3"/>
        <v>46</v>
      </c>
      <c r="E6" s="34">
        <f t="shared" si="3"/>
        <v>1</v>
      </c>
      <c r="F6" s="34">
        <f t="shared" si="3"/>
        <v>0</v>
      </c>
      <c r="G6" s="34">
        <f t="shared" si="3"/>
        <v>1</v>
      </c>
      <c r="H6" s="34" t="str">
        <f t="shared" si="3"/>
        <v>広島県　北広島町</v>
      </c>
      <c r="I6" s="34" t="str">
        <f t="shared" si="3"/>
        <v>法適用</v>
      </c>
      <c r="J6" s="34" t="str">
        <f t="shared" si="3"/>
        <v>水道事業</v>
      </c>
      <c r="K6" s="34" t="str">
        <f t="shared" si="3"/>
        <v>末端給水事業</v>
      </c>
      <c r="L6" s="34" t="str">
        <f t="shared" si="3"/>
        <v>A9</v>
      </c>
      <c r="M6" s="34">
        <f t="shared" si="3"/>
        <v>0</v>
      </c>
      <c r="N6" s="35" t="str">
        <f t="shared" si="3"/>
        <v>-</v>
      </c>
      <c r="O6" s="35">
        <f t="shared" si="3"/>
        <v>61.73</v>
      </c>
      <c r="P6" s="35">
        <f t="shared" si="3"/>
        <v>24.59</v>
      </c>
      <c r="Q6" s="35">
        <f t="shared" si="3"/>
        <v>3056</v>
      </c>
      <c r="R6" s="35">
        <f t="shared" si="3"/>
        <v>19263</v>
      </c>
      <c r="S6" s="35">
        <f t="shared" si="3"/>
        <v>646.20000000000005</v>
      </c>
      <c r="T6" s="35">
        <f t="shared" si="3"/>
        <v>29.81</v>
      </c>
      <c r="U6" s="35">
        <f t="shared" si="3"/>
        <v>4699</v>
      </c>
      <c r="V6" s="35">
        <f t="shared" si="3"/>
        <v>5.6</v>
      </c>
      <c r="W6" s="35">
        <f t="shared" si="3"/>
        <v>839.11</v>
      </c>
      <c r="X6" s="36">
        <f>IF(X7="",NA(),X7)</f>
        <v>122.71</v>
      </c>
      <c r="Y6" s="36">
        <f t="shared" ref="Y6:AG6" si="4">IF(Y7="",NA(),Y7)</f>
        <v>119.96</v>
      </c>
      <c r="Z6" s="36">
        <f t="shared" si="4"/>
        <v>141.30000000000001</v>
      </c>
      <c r="AA6" s="36">
        <f t="shared" si="4"/>
        <v>117.35</v>
      </c>
      <c r="AB6" s="36">
        <f t="shared" si="4"/>
        <v>147.71</v>
      </c>
      <c r="AC6" s="36">
        <f t="shared" si="4"/>
        <v>100.73</v>
      </c>
      <c r="AD6" s="36">
        <f t="shared" si="4"/>
        <v>109.5</v>
      </c>
      <c r="AE6" s="36">
        <f t="shared" si="4"/>
        <v>106.28</v>
      </c>
      <c r="AF6" s="36">
        <f t="shared" si="4"/>
        <v>108.35</v>
      </c>
      <c r="AG6" s="36">
        <f t="shared" si="4"/>
        <v>114.74</v>
      </c>
      <c r="AH6" s="35" t="str">
        <f>IF(AH7="","",IF(AH7="-","【-】","【"&amp;SUBSTITUTE(TEXT(AH7,"#,##0.00"),"-","△")&amp;"】"))</f>
        <v>【114.35】</v>
      </c>
      <c r="AI6" s="35">
        <f>IF(AI7="",NA(),AI7)</f>
        <v>0</v>
      </c>
      <c r="AJ6" s="35">
        <f t="shared" ref="AJ6:AR6" si="5">IF(AJ7="",NA(),AJ7)</f>
        <v>0</v>
      </c>
      <c r="AK6" s="35">
        <f t="shared" si="5"/>
        <v>0</v>
      </c>
      <c r="AL6" s="35">
        <f t="shared" si="5"/>
        <v>0</v>
      </c>
      <c r="AM6" s="35">
        <f t="shared" si="5"/>
        <v>0</v>
      </c>
      <c r="AN6" s="36">
        <f t="shared" si="5"/>
        <v>50.06</v>
      </c>
      <c r="AO6" s="36">
        <f t="shared" si="5"/>
        <v>44.3</v>
      </c>
      <c r="AP6" s="36">
        <f t="shared" si="5"/>
        <v>32.31</v>
      </c>
      <c r="AQ6" s="36">
        <f t="shared" si="5"/>
        <v>26.85</v>
      </c>
      <c r="AR6" s="36">
        <f t="shared" si="5"/>
        <v>27.19</v>
      </c>
      <c r="AS6" s="35" t="str">
        <f>IF(AS7="","",IF(AS7="-","【-】","【"&amp;SUBSTITUTE(TEXT(AS7,"#,##0.00"),"-","△")&amp;"】"))</f>
        <v>【0.79】</v>
      </c>
      <c r="AT6" s="36">
        <f>IF(AT7="",NA(),AT7)</f>
        <v>840.13</v>
      </c>
      <c r="AU6" s="36">
        <f t="shared" ref="AU6:BC6" si="6">IF(AU7="",NA(),AU7)</f>
        <v>672.97</v>
      </c>
      <c r="AV6" s="36">
        <f t="shared" si="6"/>
        <v>347.62</v>
      </c>
      <c r="AW6" s="36">
        <f t="shared" si="6"/>
        <v>273.13</v>
      </c>
      <c r="AX6" s="36">
        <f t="shared" si="6"/>
        <v>423.21</v>
      </c>
      <c r="AY6" s="36">
        <f t="shared" si="6"/>
        <v>2322.9699999999998</v>
      </c>
      <c r="AZ6" s="36">
        <f t="shared" si="6"/>
        <v>2098.87</v>
      </c>
      <c r="BA6" s="36">
        <f t="shared" si="6"/>
        <v>571.29999999999995</v>
      </c>
      <c r="BB6" s="36">
        <f t="shared" si="6"/>
        <v>527.82000000000005</v>
      </c>
      <c r="BC6" s="36">
        <f t="shared" si="6"/>
        <v>477.44</v>
      </c>
      <c r="BD6" s="35" t="str">
        <f>IF(BD7="","",IF(BD7="-","【-】","【"&amp;SUBSTITUTE(TEXT(BD7,"#,##0.00"),"-","△")&amp;"】"))</f>
        <v>【262.87】</v>
      </c>
      <c r="BE6" s="36">
        <f>IF(BE7="",NA(),BE7)</f>
        <v>427.62</v>
      </c>
      <c r="BF6" s="36">
        <f t="shared" ref="BF6:BN6" si="7">IF(BF7="",NA(),BF7)</f>
        <v>387.48</v>
      </c>
      <c r="BG6" s="36">
        <f t="shared" si="7"/>
        <v>374.26</v>
      </c>
      <c r="BH6" s="36">
        <f t="shared" si="7"/>
        <v>363.2</v>
      </c>
      <c r="BI6" s="36">
        <f t="shared" si="7"/>
        <v>393.39</v>
      </c>
      <c r="BJ6" s="36">
        <f t="shared" si="7"/>
        <v>547.41999999999996</v>
      </c>
      <c r="BK6" s="36">
        <f t="shared" si="7"/>
        <v>536.9</v>
      </c>
      <c r="BL6" s="36">
        <f t="shared" si="7"/>
        <v>495.43</v>
      </c>
      <c r="BM6" s="36">
        <f t="shared" si="7"/>
        <v>488.5</v>
      </c>
      <c r="BN6" s="36">
        <f t="shared" si="7"/>
        <v>485.75</v>
      </c>
      <c r="BO6" s="35" t="str">
        <f>IF(BO7="","",IF(BO7="-","【-】","【"&amp;SUBSTITUTE(TEXT(BO7,"#,##0.00"),"-","△")&amp;"】"))</f>
        <v>【270.87】</v>
      </c>
      <c r="BP6" s="36">
        <f>IF(BP7="",NA(),BP7)</f>
        <v>104.18</v>
      </c>
      <c r="BQ6" s="36">
        <f t="shared" ref="BQ6:BY6" si="8">IF(BQ7="",NA(),BQ7)</f>
        <v>103.84</v>
      </c>
      <c r="BR6" s="36">
        <f t="shared" si="8"/>
        <v>117.68</v>
      </c>
      <c r="BS6" s="36">
        <f t="shared" si="8"/>
        <v>94.98</v>
      </c>
      <c r="BT6" s="36">
        <f t="shared" si="8"/>
        <v>128.30000000000001</v>
      </c>
      <c r="BU6" s="36">
        <f t="shared" si="8"/>
        <v>80.62</v>
      </c>
      <c r="BV6" s="36">
        <f t="shared" si="8"/>
        <v>80.010000000000005</v>
      </c>
      <c r="BW6" s="36">
        <f t="shared" si="8"/>
        <v>81.900000000000006</v>
      </c>
      <c r="BX6" s="36">
        <f t="shared" si="8"/>
        <v>82.42</v>
      </c>
      <c r="BY6" s="36">
        <f t="shared" si="8"/>
        <v>83.59</v>
      </c>
      <c r="BZ6" s="35" t="str">
        <f>IF(BZ7="","",IF(BZ7="-","【-】","【"&amp;SUBSTITUTE(TEXT(BZ7,"#,##0.00"),"-","△")&amp;"】"))</f>
        <v>【105.59】</v>
      </c>
      <c r="CA6" s="36">
        <f>IF(CA7="",NA(),CA7)</f>
        <v>158.65</v>
      </c>
      <c r="CB6" s="36">
        <f t="shared" ref="CB6:CJ6" si="9">IF(CB7="",NA(),CB7)</f>
        <v>160.84</v>
      </c>
      <c r="CC6" s="36">
        <f t="shared" si="9"/>
        <v>143.19</v>
      </c>
      <c r="CD6" s="36">
        <f t="shared" si="9"/>
        <v>176.33</v>
      </c>
      <c r="CE6" s="36">
        <f t="shared" si="9"/>
        <v>131.28</v>
      </c>
      <c r="CF6" s="36">
        <f t="shared" si="9"/>
        <v>229.31</v>
      </c>
      <c r="CG6" s="36">
        <f t="shared" si="9"/>
        <v>232.46</v>
      </c>
      <c r="CH6" s="36">
        <f t="shared" si="9"/>
        <v>227.97</v>
      </c>
      <c r="CI6" s="36">
        <f t="shared" si="9"/>
        <v>226.99</v>
      </c>
      <c r="CJ6" s="36">
        <f t="shared" si="9"/>
        <v>230.22</v>
      </c>
      <c r="CK6" s="35" t="str">
        <f>IF(CK7="","",IF(CK7="-","【-】","【"&amp;SUBSTITUTE(TEXT(CK7,"#,##0.00"),"-","△")&amp;"】"))</f>
        <v>【163.27】</v>
      </c>
      <c r="CL6" s="36">
        <f>IF(CL7="",NA(),CL7)</f>
        <v>76.790000000000006</v>
      </c>
      <c r="CM6" s="36">
        <f t="shared" ref="CM6:CU6" si="10">IF(CM7="",NA(),CM7)</f>
        <v>81.010000000000005</v>
      </c>
      <c r="CN6" s="36">
        <f t="shared" si="10"/>
        <v>80.03</v>
      </c>
      <c r="CO6" s="36">
        <f t="shared" si="10"/>
        <v>79.44</v>
      </c>
      <c r="CP6" s="36">
        <f t="shared" si="10"/>
        <v>79.25</v>
      </c>
      <c r="CQ6" s="36">
        <f t="shared" si="10"/>
        <v>40.119999999999997</v>
      </c>
      <c r="CR6" s="36">
        <f t="shared" si="10"/>
        <v>41.24</v>
      </c>
      <c r="CS6" s="36">
        <f t="shared" si="10"/>
        <v>40.700000000000003</v>
      </c>
      <c r="CT6" s="36">
        <f t="shared" si="10"/>
        <v>39.909999999999997</v>
      </c>
      <c r="CU6" s="36">
        <f t="shared" si="10"/>
        <v>41.09</v>
      </c>
      <c r="CV6" s="35" t="str">
        <f>IF(CV7="","",IF(CV7="-","【-】","【"&amp;SUBSTITUTE(TEXT(CV7,"#,##0.00"),"-","△")&amp;"】"))</f>
        <v>【59.94】</v>
      </c>
      <c r="CW6" s="36">
        <f>IF(CW7="",NA(),CW7)</f>
        <v>85.73</v>
      </c>
      <c r="CX6" s="36">
        <f t="shared" ref="CX6:DF6" si="11">IF(CX7="",NA(),CX7)</f>
        <v>87.15</v>
      </c>
      <c r="CY6" s="36">
        <f t="shared" si="11"/>
        <v>86.75</v>
      </c>
      <c r="CZ6" s="36">
        <f t="shared" si="11"/>
        <v>85.95</v>
      </c>
      <c r="DA6" s="36">
        <f t="shared" si="11"/>
        <v>89.53</v>
      </c>
      <c r="DB6" s="36">
        <f t="shared" si="11"/>
        <v>76.87</v>
      </c>
      <c r="DC6" s="36">
        <f t="shared" si="11"/>
        <v>74.900000000000006</v>
      </c>
      <c r="DD6" s="36">
        <f t="shared" si="11"/>
        <v>74.61</v>
      </c>
      <c r="DE6" s="36">
        <f t="shared" si="11"/>
        <v>75.62</v>
      </c>
      <c r="DF6" s="36">
        <f t="shared" si="11"/>
        <v>75.91</v>
      </c>
      <c r="DG6" s="35" t="str">
        <f>IF(DG7="","",IF(DG7="-","【-】","【"&amp;SUBSTITUTE(TEXT(DG7,"#,##0.00"),"-","△")&amp;"】"))</f>
        <v>【90.22】</v>
      </c>
      <c r="DH6" s="36">
        <f>IF(DH7="",NA(),DH7)</f>
        <v>36.74</v>
      </c>
      <c r="DI6" s="36">
        <f t="shared" ref="DI6:DQ6" si="12">IF(DI7="",NA(),DI7)</f>
        <v>39.07</v>
      </c>
      <c r="DJ6" s="36">
        <f t="shared" si="12"/>
        <v>47.99</v>
      </c>
      <c r="DK6" s="36">
        <f t="shared" si="12"/>
        <v>49.83</v>
      </c>
      <c r="DL6" s="36">
        <f t="shared" si="12"/>
        <v>50.05</v>
      </c>
      <c r="DM6" s="36">
        <f t="shared" si="12"/>
        <v>38.520000000000003</v>
      </c>
      <c r="DN6" s="36">
        <f t="shared" si="12"/>
        <v>39.049999999999997</v>
      </c>
      <c r="DO6" s="36">
        <f t="shared" si="12"/>
        <v>50.44</v>
      </c>
      <c r="DP6" s="36">
        <f t="shared" si="12"/>
        <v>51.44</v>
      </c>
      <c r="DQ6" s="36">
        <f t="shared" si="12"/>
        <v>52.4</v>
      </c>
      <c r="DR6" s="35" t="str">
        <f>IF(DR7="","",IF(DR7="-","【-】","【"&amp;SUBSTITUTE(TEXT(DR7,"#,##0.00"),"-","△")&amp;"】"))</f>
        <v>【47.91】</v>
      </c>
      <c r="DS6" s="35">
        <f>IF(DS7="",NA(),DS7)</f>
        <v>0</v>
      </c>
      <c r="DT6" s="35">
        <f t="shared" ref="DT6:EB6" si="13">IF(DT7="",NA(),DT7)</f>
        <v>0</v>
      </c>
      <c r="DU6" s="36">
        <f t="shared" si="13"/>
        <v>16.05</v>
      </c>
      <c r="DV6" s="36">
        <f t="shared" si="13"/>
        <v>16.02</v>
      </c>
      <c r="DW6" s="36">
        <f t="shared" si="13"/>
        <v>15.94</v>
      </c>
      <c r="DX6" s="36">
        <f t="shared" si="13"/>
        <v>6.76</v>
      </c>
      <c r="DY6" s="36">
        <f t="shared" si="13"/>
        <v>8.18</v>
      </c>
      <c r="DZ6" s="36">
        <f t="shared" si="13"/>
        <v>9.64</v>
      </c>
      <c r="EA6" s="36">
        <f t="shared" si="13"/>
        <v>11.68</v>
      </c>
      <c r="EB6" s="36">
        <f t="shared" si="13"/>
        <v>14.01</v>
      </c>
      <c r="EC6" s="35" t="str">
        <f>IF(EC7="","",IF(EC7="-","【-】","【"&amp;SUBSTITUTE(TEXT(EC7,"#,##0.00"),"-","△")&amp;"】"))</f>
        <v>【15.00】</v>
      </c>
      <c r="ED6" s="35">
        <f>IF(ED7="",NA(),ED7)</f>
        <v>0</v>
      </c>
      <c r="EE6" s="35">
        <f t="shared" ref="EE6:EM6" si="14">IF(EE7="",NA(),EE7)</f>
        <v>0</v>
      </c>
      <c r="EF6" s="35">
        <f t="shared" si="14"/>
        <v>0</v>
      </c>
      <c r="EG6" s="36">
        <f t="shared" si="14"/>
        <v>0.08</v>
      </c>
      <c r="EH6" s="35">
        <f t="shared" si="14"/>
        <v>0</v>
      </c>
      <c r="EI6" s="36">
        <f t="shared" si="14"/>
        <v>0.62</v>
      </c>
      <c r="EJ6" s="36">
        <f t="shared" si="14"/>
        <v>0.23</v>
      </c>
      <c r="EK6" s="36">
        <f t="shared" si="14"/>
        <v>0.34</v>
      </c>
      <c r="EL6" s="36">
        <f t="shared" si="14"/>
        <v>0.28999999999999998</v>
      </c>
      <c r="EM6" s="36">
        <f t="shared" si="14"/>
        <v>0.41</v>
      </c>
      <c r="EN6" s="35" t="str">
        <f>IF(EN7="","",IF(EN7="-","【-】","【"&amp;SUBSTITUTE(TEXT(EN7,"#,##0.00"),"-","△")&amp;"】"))</f>
        <v>【0.76】</v>
      </c>
    </row>
    <row r="7" spans="1:144" s="37" customFormat="1">
      <c r="A7" s="29"/>
      <c r="B7" s="38">
        <v>2016</v>
      </c>
      <c r="C7" s="38">
        <v>343692</v>
      </c>
      <c r="D7" s="38">
        <v>46</v>
      </c>
      <c r="E7" s="38">
        <v>1</v>
      </c>
      <c r="F7" s="38">
        <v>0</v>
      </c>
      <c r="G7" s="38">
        <v>1</v>
      </c>
      <c r="H7" s="38" t="s">
        <v>105</v>
      </c>
      <c r="I7" s="38" t="s">
        <v>106</v>
      </c>
      <c r="J7" s="38" t="s">
        <v>107</v>
      </c>
      <c r="K7" s="38" t="s">
        <v>108</v>
      </c>
      <c r="L7" s="38" t="s">
        <v>109</v>
      </c>
      <c r="M7" s="38"/>
      <c r="N7" s="39" t="s">
        <v>110</v>
      </c>
      <c r="O7" s="39">
        <v>61.73</v>
      </c>
      <c r="P7" s="39">
        <v>24.59</v>
      </c>
      <c r="Q7" s="39">
        <v>3056</v>
      </c>
      <c r="R7" s="39">
        <v>19263</v>
      </c>
      <c r="S7" s="39">
        <v>646.20000000000005</v>
      </c>
      <c r="T7" s="39">
        <v>29.81</v>
      </c>
      <c r="U7" s="39">
        <v>4699</v>
      </c>
      <c r="V7" s="39">
        <v>5.6</v>
      </c>
      <c r="W7" s="39">
        <v>839.11</v>
      </c>
      <c r="X7" s="39">
        <v>122.71</v>
      </c>
      <c r="Y7" s="39">
        <v>119.96</v>
      </c>
      <c r="Z7" s="39">
        <v>141.30000000000001</v>
      </c>
      <c r="AA7" s="39">
        <v>117.35</v>
      </c>
      <c r="AB7" s="39">
        <v>147.71</v>
      </c>
      <c r="AC7" s="39">
        <v>100.73</v>
      </c>
      <c r="AD7" s="39">
        <v>109.5</v>
      </c>
      <c r="AE7" s="39">
        <v>106.28</v>
      </c>
      <c r="AF7" s="39">
        <v>108.35</v>
      </c>
      <c r="AG7" s="39">
        <v>114.74</v>
      </c>
      <c r="AH7" s="39">
        <v>114.35</v>
      </c>
      <c r="AI7" s="39">
        <v>0</v>
      </c>
      <c r="AJ7" s="39">
        <v>0</v>
      </c>
      <c r="AK7" s="39">
        <v>0</v>
      </c>
      <c r="AL7" s="39">
        <v>0</v>
      </c>
      <c r="AM7" s="39">
        <v>0</v>
      </c>
      <c r="AN7" s="39">
        <v>50.06</v>
      </c>
      <c r="AO7" s="39">
        <v>44.3</v>
      </c>
      <c r="AP7" s="39">
        <v>32.31</v>
      </c>
      <c r="AQ7" s="39">
        <v>26.85</v>
      </c>
      <c r="AR7" s="39">
        <v>27.19</v>
      </c>
      <c r="AS7" s="39">
        <v>0.79</v>
      </c>
      <c r="AT7" s="39">
        <v>840.13</v>
      </c>
      <c r="AU7" s="39">
        <v>672.97</v>
      </c>
      <c r="AV7" s="39">
        <v>347.62</v>
      </c>
      <c r="AW7" s="39">
        <v>273.13</v>
      </c>
      <c r="AX7" s="39">
        <v>423.21</v>
      </c>
      <c r="AY7" s="39">
        <v>2322.9699999999998</v>
      </c>
      <c r="AZ7" s="39">
        <v>2098.87</v>
      </c>
      <c r="BA7" s="39">
        <v>571.29999999999995</v>
      </c>
      <c r="BB7" s="39">
        <v>527.82000000000005</v>
      </c>
      <c r="BC7" s="39">
        <v>477.44</v>
      </c>
      <c r="BD7" s="39">
        <v>262.87</v>
      </c>
      <c r="BE7" s="39">
        <v>427.62</v>
      </c>
      <c r="BF7" s="39">
        <v>387.48</v>
      </c>
      <c r="BG7" s="39">
        <v>374.26</v>
      </c>
      <c r="BH7" s="39">
        <v>363.2</v>
      </c>
      <c r="BI7" s="39">
        <v>393.39</v>
      </c>
      <c r="BJ7" s="39">
        <v>547.41999999999996</v>
      </c>
      <c r="BK7" s="39">
        <v>536.9</v>
      </c>
      <c r="BL7" s="39">
        <v>495.43</v>
      </c>
      <c r="BM7" s="39">
        <v>488.5</v>
      </c>
      <c r="BN7" s="39">
        <v>485.75</v>
      </c>
      <c r="BO7" s="39">
        <v>270.87</v>
      </c>
      <c r="BP7" s="39">
        <v>104.18</v>
      </c>
      <c r="BQ7" s="39">
        <v>103.84</v>
      </c>
      <c r="BR7" s="39">
        <v>117.68</v>
      </c>
      <c r="BS7" s="39">
        <v>94.98</v>
      </c>
      <c r="BT7" s="39">
        <v>128.30000000000001</v>
      </c>
      <c r="BU7" s="39">
        <v>80.62</v>
      </c>
      <c r="BV7" s="39">
        <v>80.010000000000005</v>
      </c>
      <c r="BW7" s="39">
        <v>81.900000000000006</v>
      </c>
      <c r="BX7" s="39">
        <v>82.42</v>
      </c>
      <c r="BY7" s="39">
        <v>83.59</v>
      </c>
      <c r="BZ7" s="39">
        <v>105.59</v>
      </c>
      <c r="CA7" s="39">
        <v>158.65</v>
      </c>
      <c r="CB7" s="39">
        <v>160.84</v>
      </c>
      <c r="CC7" s="39">
        <v>143.19</v>
      </c>
      <c r="CD7" s="39">
        <v>176.33</v>
      </c>
      <c r="CE7" s="39">
        <v>131.28</v>
      </c>
      <c r="CF7" s="39">
        <v>229.31</v>
      </c>
      <c r="CG7" s="39">
        <v>232.46</v>
      </c>
      <c r="CH7" s="39">
        <v>227.97</v>
      </c>
      <c r="CI7" s="39">
        <v>226.99</v>
      </c>
      <c r="CJ7" s="39">
        <v>230.22</v>
      </c>
      <c r="CK7" s="39">
        <v>163.27000000000001</v>
      </c>
      <c r="CL7" s="39">
        <v>76.790000000000006</v>
      </c>
      <c r="CM7" s="39">
        <v>81.010000000000005</v>
      </c>
      <c r="CN7" s="39">
        <v>80.03</v>
      </c>
      <c r="CO7" s="39">
        <v>79.44</v>
      </c>
      <c r="CP7" s="39">
        <v>79.25</v>
      </c>
      <c r="CQ7" s="39">
        <v>40.119999999999997</v>
      </c>
      <c r="CR7" s="39">
        <v>41.24</v>
      </c>
      <c r="CS7" s="39">
        <v>40.700000000000003</v>
      </c>
      <c r="CT7" s="39">
        <v>39.909999999999997</v>
      </c>
      <c r="CU7" s="39">
        <v>41.09</v>
      </c>
      <c r="CV7" s="39">
        <v>59.94</v>
      </c>
      <c r="CW7" s="39">
        <v>85.73</v>
      </c>
      <c r="CX7" s="39">
        <v>87.15</v>
      </c>
      <c r="CY7" s="39">
        <v>86.75</v>
      </c>
      <c r="CZ7" s="39">
        <v>85.95</v>
      </c>
      <c r="DA7" s="39">
        <v>89.53</v>
      </c>
      <c r="DB7" s="39">
        <v>76.87</v>
      </c>
      <c r="DC7" s="39">
        <v>74.900000000000006</v>
      </c>
      <c r="DD7" s="39">
        <v>74.61</v>
      </c>
      <c r="DE7" s="39">
        <v>75.62</v>
      </c>
      <c r="DF7" s="39">
        <v>75.91</v>
      </c>
      <c r="DG7" s="39">
        <v>90.22</v>
      </c>
      <c r="DH7" s="39">
        <v>36.74</v>
      </c>
      <c r="DI7" s="39">
        <v>39.07</v>
      </c>
      <c r="DJ7" s="39">
        <v>47.99</v>
      </c>
      <c r="DK7" s="39">
        <v>49.83</v>
      </c>
      <c r="DL7" s="39">
        <v>50.05</v>
      </c>
      <c r="DM7" s="39">
        <v>38.520000000000003</v>
      </c>
      <c r="DN7" s="39">
        <v>39.049999999999997</v>
      </c>
      <c r="DO7" s="39">
        <v>50.44</v>
      </c>
      <c r="DP7" s="39">
        <v>51.44</v>
      </c>
      <c r="DQ7" s="39">
        <v>52.4</v>
      </c>
      <c r="DR7" s="39">
        <v>47.91</v>
      </c>
      <c r="DS7" s="39">
        <v>0</v>
      </c>
      <c r="DT7" s="39">
        <v>0</v>
      </c>
      <c r="DU7" s="39">
        <v>16.05</v>
      </c>
      <c r="DV7" s="39">
        <v>16.02</v>
      </c>
      <c r="DW7" s="39">
        <v>15.94</v>
      </c>
      <c r="DX7" s="39">
        <v>6.76</v>
      </c>
      <c r="DY7" s="39">
        <v>8.18</v>
      </c>
      <c r="DZ7" s="39">
        <v>9.64</v>
      </c>
      <c r="EA7" s="39">
        <v>11.68</v>
      </c>
      <c r="EB7" s="39">
        <v>14.01</v>
      </c>
      <c r="EC7" s="39">
        <v>15</v>
      </c>
      <c r="ED7" s="39">
        <v>0</v>
      </c>
      <c r="EE7" s="39">
        <v>0</v>
      </c>
      <c r="EF7" s="39">
        <v>0</v>
      </c>
      <c r="EG7" s="39">
        <v>0.08</v>
      </c>
      <c r="EH7" s="39">
        <v>0</v>
      </c>
      <c r="EI7" s="39">
        <v>0.62</v>
      </c>
      <c r="EJ7" s="39">
        <v>0.23</v>
      </c>
      <c r="EK7" s="39">
        <v>0.34</v>
      </c>
      <c r="EL7" s="39">
        <v>0.28999999999999998</v>
      </c>
      <c r="EM7" s="39">
        <v>0.41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溝上　正義</cp:lastModifiedBy>
  <cp:lastPrinted>2018-02-06T03:24:34Z</cp:lastPrinted>
  <dcterms:created xsi:type="dcterms:W3CDTF">2017-12-25T01:34:39Z</dcterms:created>
  <dcterms:modified xsi:type="dcterms:W3CDTF">2018-02-07T23:35:58Z</dcterms:modified>
  <cp:category/>
</cp:coreProperties>
</file>