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P8" i="4"/>
  <c r="I8" i="4"/>
  <c r="B8" i="4"/>
  <c r="C10" i="5" l="1"/>
  <c r="D10" i="5"/>
  <c r="E10" i="5"/>
  <c r="B10" i="5"/>
</calcChain>
</file>

<file path=xl/sharedStrings.xml><?xml version="1.0" encoding="utf-8"?>
<sst xmlns="http://schemas.openxmlformats.org/spreadsheetml/2006/main" count="256" uniqueCount="125">
  <si>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</si>
  <si>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</si>
  <si>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</si>
  <si>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</si>
  <si>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</si>
  <si>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</si>
  <si>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</si>
  <si>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</si>
  <si>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</si>
  <si>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</si>
  <si>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</si>
  <si>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</si>
  <si>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</si>
  <si>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</si>
  <si>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</si>
  <si>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</si>
  <si>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</si>
  <si>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</si>
  <si>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</si>
  <si>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</si>
  <si>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</si>
  <si>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</si>
  <si>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</si>
  <si>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</si>
  <si>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</si>
  <si>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</si>
  <si>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</si>
  <si>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</si>
  <si>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</si>
  <si>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</si>
  <si>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</si>
  <si>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</si>
  <si>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</si>
  <si>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</si>
  <si>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</si>
  <si>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</si>
  <si>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</si>
  <si>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</si>
  <si>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</si>
  <si>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</si>
  <si>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</si>
  <si>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</si>
  <si>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</si>
  <si>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</si>
  <si>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</si>
  <si>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</si>
  <si>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</si>
  <si>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</si>
  <si>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</si>
  <si>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</si>
  <si>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</si>
  <si>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</si>
  <si>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</si>
  <si>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</si>
  <si>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</si>
  <si>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</si>
  <si>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</si>
  <si>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</si>
  <si>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</si>
  <si>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</si>
  <si>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</si>
  <si>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</si>
  <si>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</si>
  <si>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</si>
  <si>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</si>
  <si>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</si>
  <si>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</si>
  <si>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</si>
  <si>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</si>
  <si>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</si>
  <si>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</si>
  <si>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</si>
  <si>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</si>
  <si>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</si>
  <si>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</si>
  <si>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</si>
  <si>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</si>
  <si>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</si>
  <si>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</si>
  <si>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</si>
  <si>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</si>
  <si>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</si>
  <si>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</si>
  <si>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</si>
  <si>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</si>
  <si>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</si>
  <si>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</si>
  <si>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</si>
  <si>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</si>
  <si>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</si>
  <si>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</si>
  <si>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</si>
  <si>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</si>
  <si>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</si>
  <si>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</si>
  <si>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</si>
  <si>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</si>
  <si>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</si>
  <si>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</si>
  <si>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</si>
  <si>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</si>
  <si>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</si>
  <si>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</si>
  <si>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</si>
  <si>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</si>
  <si>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</si>
  <si>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</si>
  <si>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</si>
  <si>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</si>
  <si>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安芸太田町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</si>
  <si>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</si>
  <si>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</si>
  <si>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</si>
  <si>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</si>
  <si>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</si>
  <si>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</si>
  <si>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</si>
  <si>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</si>
  <si>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</si>
  <si>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</si>
  <si>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</si>
  <si>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収益的収支比率・経費回収率が低いことから一般会計からの繰入に依存している状況である。料金改定の検討を含め経営改善に向けた取組みを行う必要がある。</t>
    <rPh sb="1" eb="4">
      <t>シュウエキテキ</t>
    </rPh>
    <rPh sb="4" eb="6">
      <t>シュウシ</t>
    </rPh>
    <rPh sb="6" eb="8">
      <t>ヒリツ</t>
    </rPh>
    <rPh sb="9" eb="11">
      <t>ケイヒ</t>
    </rPh>
    <rPh sb="11" eb="13">
      <t>カイシュウ</t>
    </rPh>
    <rPh sb="13" eb="14">
      <t>リツ</t>
    </rPh>
    <rPh sb="15" eb="16">
      <t>ヒク</t>
    </rPh>
    <rPh sb="21" eb="23">
      <t>イッパン</t>
    </rPh>
    <rPh sb="23" eb="25">
      <t>カイケイ</t>
    </rPh>
    <rPh sb="28" eb="30">
      <t>クリイレ</t>
    </rPh>
    <rPh sb="31" eb="33">
      <t>イゾン</t>
    </rPh>
    <rPh sb="37" eb="39">
      <t>ジョウキョウ</t>
    </rPh>
    <rPh sb="43" eb="45">
      <t>リョウキン</t>
    </rPh>
    <rPh sb="45" eb="47">
      <t>カイテイ</t>
    </rPh>
    <rPh sb="48" eb="50">
      <t>ケントウ</t>
    </rPh>
    <rPh sb="51" eb="52">
      <t>フク</t>
    </rPh>
    <rPh sb="53" eb="55">
      <t>ケイエイ</t>
    </rPh>
    <rPh sb="55" eb="57">
      <t>カイゼン</t>
    </rPh>
    <rPh sb="58" eb="59">
      <t>ム</t>
    </rPh>
    <rPh sb="61" eb="63">
      <t>トリクミ</t>
    </rPh>
    <rPh sb="65" eb="66">
      <t>オコナ</t>
    </rPh>
    <rPh sb="67" eb="69">
      <t>ヒツヨウ</t>
    </rPh>
    <phoneticPr fontId="7"/>
  </si>
  <si>
    <t>　供用開始後10年以上経過しており、各施設の保守点検は定期的に行っているが老朽化は否めない。修理等で緊急的に対応している状況である。更新計画は未策定である。</t>
    <rPh sb="1" eb="3">
      <t>キョウヨウ</t>
    </rPh>
    <rPh sb="3" eb="6">
      <t>カイシゴ</t>
    </rPh>
    <rPh sb="8" eb="11">
      <t>ネンイジョウ</t>
    </rPh>
    <rPh sb="11" eb="13">
      <t>ケイカ</t>
    </rPh>
    <rPh sb="18" eb="19">
      <t>カク</t>
    </rPh>
    <rPh sb="19" eb="21">
      <t>シセツ</t>
    </rPh>
    <rPh sb="22" eb="24">
      <t>ホシュ</t>
    </rPh>
    <rPh sb="24" eb="26">
      <t>テンケン</t>
    </rPh>
    <rPh sb="27" eb="29">
      <t>テイキ</t>
    </rPh>
    <rPh sb="29" eb="30">
      <t>テキ</t>
    </rPh>
    <rPh sb="31" eb="32">
      <t>オコナ</t>
    </rPh>
    <rPh sb="37" eb="40">
      <t>ロウキュウカ</t>
    </rPh>
    <rPh sb="41" eb="42">
      <t>イナ</t>
    </rPh>
    <rPh sb="46" eb="48">
      <t>シュウリ</t>
    </rPh>
    <rPh sb="48" eb="49">
      <t>トウ</t>
    </rPh>
    <rPh sb="50" eb="53">
      <t>キンキュウテキ</t>
    </rPh>
    <rPh sb="54" eb="56">
      <t>タイオウ</t>
    </rPh>
    <rPh sb="60" eb="62">
      <t>ジョウキョウ</t>
    </rPh>
    <rPh sb="66" eb="68">
      <t>コウシン</t>
    </rPh>
    <rPh sb="68" eb="70">
      <t>ケイカク</t>
    </rPh>
    <rPh sb="71" eb="72">
      <t>ミ</t>
    </rPh>
    <rPh sb="72" eb="74">
      <t>サクテイ</t>
    </rPh>
    <phoneticPr fontId="7"/>
  </si>
  <si>
    <t xml:space="preserve">①収益的収支比率…当該指標は100％未満であり総収益の約7割を一般会計繰入金に依存している状況である。
④企業債残高対事業規模比率…　類似団体と比較して大幅に高い値となっている。債務割合が高く経営を圧迫している状態である。
⑤経費回収率…類似団体と比較して大幅に低い値で推移している。。一般会計繰入金に依存している状況であり、料金改定等経営改善に向けた取組を行う必要がある。
⑥汚水処理原価…類似団体と比較して大幅に高い値で推移しており横ばい状態である。
⑧水洗化率…類似団体に近い値となっており、横ばい状態である。供用開始後10年以上経過しており、今後大幅に増加する要因が少ない。　 </t>
    <rPh sb="1" eb="4">
      <t>シュウエキテキ</t>
    </rPh>
    <rPh sb="4" eb="6">
      <t>シュウシ</t>
    </rPh>
    <rPh sb="6" eb="8">
      <t>ヒリツ</t>
    </rPh>
    <rPh sb="9" eb="11">
      <t>トウガイ</t>
    </rPh>
    <rPh sb="11" eb="13">
      <t>シヒョウ</t>
    </rPh>
    <rPh sb="18" eb="20">
      <t>ミマン</t>
    </rPh>
    <rPh sb="23" eb="24">
      <t>ソウ</t>
    </rPh>
    <rPh sb="24" eb="26">
      <t>シュウエキ</t>
    </rPh>
    <rPh sb="27" eb="28">
      <t>ヤク</t>
    </rPh>
    <rPh sb="29" eb="30">
      <t>ワリ</t>
    </rPh>
    <rPh sb="31" eb="33">
      <t>イッパン</t>
    </rPh>
    <rPh sb="33" eb="35">
      <t>カイケイ</t>
    </rPh>
    <rPh sb="35" eb="37">
      <t>クリイレ</t>
    </rPh>
    <rPh sb="37" eb="38">
      <t>キン</t>
    </rPh>
    <rPh sb="39" eb="41">
      <t>イゾン</t>
    </rPh>
    <rPh sb="45" eb="47">
      <t>ジョウキョウ</t>
    </rPh>
    <rPh sb="53" eb="55">
      <t>キギョウ</t>
    </rPh>
    <rPh sb="55" eb="56">
      <t>サイ</t>
    </rPh>
    <rPh sb="56" eb="58">
      <t>ザンダカ</t>
    </rPh>
    <rPh sb="58" eb="59">
      <t>タイ</t>
    </rPh>
    <rPh sb="59" eb="61">
      <t>ジギョウ</t>
    </rPh>
    <rPh sb="61" eb="63">
      <t>キボ</t>
    </rPh>
    <rPh sb="63" eb="65">
      <t>ヒリツ</t>
    </rPh>
    <rPh sb="67" eb="69">
      <t>ルイジ</t>
    </rPh>
    <rPh sb="69" eb="71">
      <t>ダンタイ</t>
    </rPh>
    <rPh sb="72" eb="74">
      <t>ヒカク</t>
    </rPh>
    <rPh sb="76" eb="78">
      <t>オオハバ</t>
    </rPh>
    <rPh sb="79" eb="80">
      <t>タカ</t>
    </rPh>
    <rPh sb="81" eb="82">
      <t>アタイ</t>
    </rPh>
    <rPh sb="89" eb="91">
      <t>サイム</t>
    </rPh>
    <rPh sb="91" eb="93">
      <t>ワリアイ</t>
    </rPh>
    <rPh sb="94" eb="95">
      <t>タカ</t>
    </rPh>
    <rPh sb="96" eb="98">
      <t>ケイエイ</t>
    </rPh>
    <rPh sb="99" eb="101">
      <t>アッパク</t>
    </rPh>
    <rPh sb="105" eb="107">
      <t>ジョウタイ</t>
    </rPh>
    <rPh sb="113" eb="115">
      <t>ケイヒ</t>
    </rPh>
    <rPh sb="115" eb="117">
      <t>カイシュウ</t>
    </rPh>
    <rPh sb="117" eb="118">
      <t>リツ</t>
    </rPh>
    <rPh sb="119" eb="121">
      <t>ルイジ</t>
    </rPh>
    <rPh sb="121" eb="123">
      <t>ダンタイ</t>
    </rPh>
    <rPh sb="124" eb="126">
      <t>ヒカク</t>
    </rPh>
    <rPh sb="128" eb="130">
      <t>オオハバ</t>
    </rPh>
    <rPh sb="131" eb="132">
      <t>ヒク</t>
    </rPh>
    <rPh sb="133" eb="134">
      <t>アタイ</t>
    </rPh>
    <rPh sb="135" eb="137">
      <t>スイイ</t>
    </rPh>
    <rPh sb="189" eb="191">
      <t>オスイ</t>
    </rPh>
    <rPh sb="191" eb="193">
      <t>ショリ</t>
    </rPh>
    <rPh sb="193" eb="195">
      <t>ゲンカ</t>
    </rPh>
    <rPh sb="196" eb="198">
      <t>ルイジ</t>
    </rPh>
    <rPh sb="198" eb="200">
      <t>ダンタイ</t>
    </rPh>
    <rPh sb="201" eb="203">
      <t>ヒカク</t>
    </rPh>
    <rPh sb="205" eb="207">
      <t>オオハバ</t>
    </rPh>
    <rPh sb="208" eb="209">
      <t>タカ</t>
    </rPh>
    <rPh sb="210" eb="211">
      <t>アタイ</t>
    </rPh>
    <rPh sb="212" eb="214">
      <t>スイイ</t>
    </rPh>
    <rPh sb="218" eb="219">
      <t>ヨコ</t>
    </rPh>
    <rPh sb="221" eb="223">
      <t>ジョウタイ</t>
    </rPh>
    <rPh sb="229" eb="232">
      <t>スイセンカ</t>
    </rPh>
    <rPh sb="232" eb="233">
      <t>リツ</t>
    </rPh>
    <rPh sb="234" eb="236">
      <t>ルイジ</t>
    </rPh>
    <rPh sb="236" eb="238">
      <t>ダンタイ</t>
    </rPh>
    <rPh sb="239" eb="240">
      <t>チカ</t>
    </rPh>
    <rPh sb="241" eb="242">
      <t>アタイ</t>
    </rPh>
    <rPh sb="249" eb="250">
      <t>ヨコ</t>
    </rPh>
    <rPh sb="252" eb="254">
      <t>ジョウタイ</t>
    </rPh>
    <rPh sb="258" eb="260">
      <t>キョウヨウ</t>
    </rPh>
    <rPh sb="260" eb="263">
      <t>カイシゴ</t>
    </rPh>
    <rPh sb="265" eb="268">
      <t>ネンイジョウ</t>
    </rPh>
    <rPh sb="268" eb="270">
      <t>ケイカ</t>
    </rPh>
    <rPh sb="275" eb="277">
      <t>コンゴ</t>
    </rPh>
    <rPh sb="277" eb="279">
      <t>オオハバ</t>
    </rPh>
    <rPh sb="280" eb="282">
      <t>ゾウカ</t>
    </rPh>
    <rPh sb="284" eb="286">
      <t>ヨウイン</t>
    </rPh>
    <rPh sb="287" eb="288">
      <t>スク</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</si>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</sst>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04000"/>
        <c:axId val="1151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5104000"/>
        <c:axId val="115192192"/>
      </c:lineChart>
      <c:dateAx>
        <c:axId val="115104000"/>
        <c:scaling>
          <c:orientation val="minMax"/>
        </c:scaling>
        <c:delete val="1"/>
        <c:axPos val="b"/>
        <c:numFmt formatCode="ge" sourceLinked="1"/>
        <c:majorTickMark val="none"/>
        <c:minorTickMark val="none"/>
        <c:tickLblPos val="none"/>
        <c:crossAx val="115192192"/>
        <c:crosses val="autoZero"/>
        <c:auto val="1"/>
        <c:lblOffset val="100"/>
        <c:baseTimeUnit val="years"/>
      </c:dateAx>
      <c:valAx>
        <c:axId val="1151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18848"/>
        <c:axId val="1151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52.52</c:v>
                </c:pt>
                <c:pt idx="3">
                  <c:v>54.14</c:v>
                </c:pt>
                <c:pt idx="4">
                  <c:v>132.99</c:v>
                </c:pt>
              </c:numCache>
            </c:numRef>
          </c:val>
          <c:smooth val="0"/>
        </c:ser>
        <c:dLbls>
          <c:showLegendKey val="0"/>
          <c:showVal val="0"/>
          <c:showCatName val="0"/>
          <c:showSerName val="0"/>
          <c:showPercent val="0"/>
          <c:showBubbleSize val="0"/>
        </c:dLbls>
        <c:marker val="1"/>
        <c:smooth val="0"/>
        <c:axId val="115118848"/>
        <c:axId val="115120768"/>
      </c:lineChart>
      <c:dateAx>
        <c:axId val="115118848"/>
        <c:scaling>
          <c:orientation val="minMax"/>
        </c:scaling>
        <c:delete val="1"/>
        <c:axPos val="b"/>
        <c:numFmt formatCode="ge" sourceLinked="1"/>
        <c:majorTickMark val="none"/>
        <c:minorTickMark val="none"/>
        <c:tickLblPos val="none"/>
        <c:crossAx val="115120768"/>
        <c:crosses val="autoZero"/>
        <c:auto val="1"/>
        <c:lblOffset val="100"/>
        <c:baseTimeUnit val="years"/>
      </c:dateAx>
      <c:valAx>
        <c:axId val="1151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91.54</c:v>
                </c:pt>
                <c:pt idx="1">
                  <c:v>90.48</c:v>
                </c:pt>
                <c:pt idx="2">
                  <c:v>89.74</c:v>
                </c:pt>
                <c:pt idx="3">
                  <c:v>91.96</c:v>
                </c:pt>
                <c:pt idx="4">
                  <c:v>91.82</c:v>
                </c:pt>
              </c:numCache>
            </c:numRef>
          </c:val>
        </c:ser>
        <c:dLbls>
          <c:showLegendKey val="0"/>
          <c:showVal val="0"/>
          <c:showCatName val="0"/>
          <c:showSerName val="0"/>
          <c:showPercent val="0"/>
          <c:showBubbleSize val="0"/>
        </c:dLbls>
        <c:gapWidth val="150"/>
        <c:axId val="115171712"/>
        <c:axId val="1151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84.94</c:v>
                </c:pt>
                <c:pt idx="3">
                  <c:v>84.69</c:v>
                </c:pt>
                <c:pt idx="4">
                  <c:v>82.94</c:v>
                </c:pt>
              </c:numCache>
            </c:numRef>
          </c:val>
          <c:smooth val="0"/>
        </c:ser>
        <c:dLbls>
          <c:showLegendKey val="0"/>
          <c:showVal val="0"/>
          <c:showCatName val="0"/>
          <c:showSerName val="0"/>
          <c:showPercent val="0"/>
          <c:showBubbleSize val="0"/>
        </c:dLbls>
        <c:marker val="1"/>
        <c:smooth val="0"/>
        <c:axId val="115171712"/>
        <c:axId val="115173632"/>
      </c:lineChart>
      <c:dateAx>
        <c:axId val="115171712"/>
        <c:scaling>
          <c:orientation val="minMax"/>
        </c:scaling>
        <c:delete val="1"/>
        <c:axPos val="b"/>
        <c:numFmt formatCode="ge" sourceLinked="1"/>
        <c:majorTickMark val="none"/>
        <c:minorTickMark val="none"/>
        <c:tickLblPos val="none"/>
        <c:crossAx val="115173632"/>
        <c:crosses val="autoZero"/>
        <c:auto val="1"/>
        <c:lblOffset val="100"/>
        <c:baseTimeUnit val="years"/>
      </c:dateAx>
      <c:valAx>
        <c:axId val="1151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52.2</c:v>
                </c:pt>
                <c:pt idx="1">
                  <c:v>64.12</c:v>
                </c:pt>
                <c:pt idx="2">
                  <c:v>72.92</c:v>
                </c:pt>
                <c:pt idx="3">
                  <c:v>65.489999999999995</c:v>
                </c:pt>
                <c:pt idx="4">
                  <c:v>68.95</c:v>
                </c:pt>
              </c:numCache>
            </c:numRef>
          </c:val>
        </c:ser>
        <c:dLbls>
          <c:showLegendKey val="0"/>
          <c:showVal val="0"/>
          <c:showCatName val="0"/>
          <c:showSerName val="0"/>
          <c:showPercent val="0"/>
          <c:showBubbleSize val="0"/>
        </c:dLbls>
        <c:gapWidth val="150"/>
        <c:axId val="148028416"/>
        <c:axId val="156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028416"/>
        <c:axId val="156285184"/>
      </c:lineChart>
      <c:dateAx>
        <c:axId val="148028416"/>
        <c:scaling>
          <c:orientation val="minMax"/>
        </c:scaling>
        <c:delete val="1"/>
        <c:axPos val="b"/>
        <c:numFmt formatCode="ge" sourceLinked="1"/>
        <c:majorTickMark val="none"/>
        <c:minorTickMark val="none"/>
        <c:tickLblPos val="none"/>
        <c:crossAx val="156285184"/>
        <c:crosses val="autoZero"/>
        <c:auto val="1"/>
        <c:lblOffset val="100"/>
        <c:baseTimeUnit val="years"/>
      </c:dateAx>
      <c:valAx>
        <c:axId val="156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81792"/>
        <c:axId val="101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81792"/>
        <c:axId val="101283712"/>
      </c:lineChart>
      <c:dateAx>
        <c:axId val="101281792"/>
        <c:scaling>
          <c:orientation val="minMax"/>
        </c:scaling>
        <c:delete val="1"/>
        <c:axPos val="b"/>
        <c:numFmt formatCode="ge" sourceLinked="1"/>
        <c:majorTickMark val="none"/>
        <c:minorTickMark val="none"/>
        <c:tickLblPos val="none"/>
        <c:crossAx val="101283712"/>
        <c:crosses val="autoZero"/>
        <c:auto val="1"/>
        <c:lblOffset val="100"/>
        <c:baseTimeUnit val="years"/>
      </c:dateAx>
      <c:valAx>
        <c:axId val="1012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01632"/>
        <c:axId val="1013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1632"/>
        <c:axId val="101307904"/>
      </c:lineChart>
      <c:dateAx>
        <c:axId val="101301632"/>
        <c:scaling>
          <c:orientation val="minMax"/>
        </c:scaling>
        <c:delete val="1"/>
        <c:axPos val="b"/>
        <c:numFmt formatCode="ge" sourceLinked="1"/>
        <c:majorTickMark val="none"/>
        <c:minorTickMark val="none"/>
        <c:tickLblPos val="none"/>
        <c:crossAx val="101307904"/>
        <c:crosses val="autoZero"/>
        <c:auto val="1"/>
        <c:lblOffset val="100"/>
        <c:baseTimeUnit val="years"/>
      </c:dateAx>
      <c:valAx>
        <c:axId val="1013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17632"/>
        <c:axId val="106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17632"/>
        <c:axId val="106460288"/>
      </c:lineChart>
      <c:dateAx>
        <c:axId val="101317632"/>
        <c:scaling>
          <c:orientation val="minMax"/>
        </c:scaling>
        <c:delete val="1"/>
        <c:axPos val="b"/>
        <c:numFmt formatCode="ge" sourceLinked="1"/>
        <c:majorTickMark val="none"/>
        <c:minorTickMark val="none"/>
        <c:tickLblPos val="none"/>
        <c:crossAx val="106460288"/>
        <c:crosses val="autoZero"/>
        <c:auto val="1"/>
        <c:lblOffset val="100"/>
        <c:baseTimeUnit val="years"/>
      </c:dateAx>
      <c:valAx>
        <c:axId val="106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69600"/>
        <c:axId val="114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69600"/>
        <c:axId val="114971776"/>
      </c:lineChart>
      <c:dateAx>
        <c:axId val="114969600"/>
        <c:scaling>
          <c:orientation val="minMax"/>
        </c:scaling>
        <c:delete val="1"/>
        <c:axPos val="b"/>
        <c:numFmt formatCode="ge" sourceLinked="1"/>
        <c:majorTickMark val="none"/>
        <c:minorTickMark val="none"/>
        <c:tickLblPos val="none"/>
        <c:crossAx val="114971776"/>
        <c:crosses val="autoZero"/>
        <c:auto val="1"/>
        <c:lblOffset val="100"/>
        <c:baseTimeUnit val="years"/>
      </c:dateAx>
      <c:valAx>
        <c:axId val="114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3526.16</c:v>
                </c:pt>
                <c:pt idx="1">
                  <c:v>3434.3</c:v>
                </c:pt>
                <c:pt idx="2">
                  <c:v>3240.09</c:v>
                </c:pt>
                <c:pt idx="3">
                  <c:v>3312.74</c:v>
                </c:pt>
                <c:pt idx="4">
                  <c:v>3202.05</c:v>
                </c:pt>
              </c:numCache>
            </c:numRef>
          </c:val>
        </c:ser>
        <c:dLbls>
          <c:showLegendKey val="0"/>
          <c:showVal val="0"/>
          <c:showCatName val="0"/>
          <c:showSerName val="0"/>
          <c:showPercent val="0"/>
          <c:showBubbleSize val="0"/>
        </c:dLbls>
        <c:gapWidth val="150"/>
        <c:axId val="114985600"/>
        <c:axId val="115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701.33</c:v>
                </c:pt>
                <c:pt idx="3">
                  <c:v>663.76</c:v>
                </c:pt>
                <c:pt idx="4">
                  <c:v>566.35</c:v>
                </c:pt>
              </c:numCache>
            </c:numRef>
          </c:val>
          <c:smooth val="0"/>
        </c:ser>
        <c:dLbls>
          <c:showLegendKey val="0"/>
          <c:showVal val="0"/>
          <c:showCatName val="0"/>
          <c:showSerName val="0"/>
          <c:showPercent val="0"/>
          <c:showBubbleSize val="0"/>
        </c:dLbls>
        <c:marker val="1"/>
        <c:smooth val="0"/>
        <c:axId val="114985600"/>
        <c:axId val="115000064"/>
      </c:lineChart>
      <c:dateAx>
        <c:axId val="114985600"/>
        <c:scaling>
          <c:orientation val="minMax"/>
        </c:scaling>
        <c:delete val="1"/>
        <c:axPos val="b"/>
        <c:numFmt formatCode="ge" sourceLinked="1"/>
        <c:majorTickMark val="none"/>
        <c:minorTickMark val="none"/>
        <c:tickLblPos val="none"/>
        <c:crossAx val="115000064"/>
        <c:crosses val="autoZero"/>
        <c:auto val="1"/>
        <c:lblOffset val="100"/>
        <c:baseTimeUnit val="years"/>
      </c:dateAx>
      <c:valAx>
        <c:axId val="115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25.23</c:v>
                </c:pt>
                <c:pt idx="1">
                  <c:v>24.4</c:v>
                </c:pt>
                <c:pt idx="2">
                  <c:v>19.559999999999999</c:v>
                </c:pt>
                <c:pt idx="3">
                  <c:v>25.31</c:v>
                </c:pt>
                <c:pt idx="4">
                  <c:v>20.72</c:v>
                </c:pt>
              </c:numCache>
            </c:numRef>
          </c:val>
        </c:ser>
        <c:dLbls>
          <c:showLegendKey val="0"/>
          <c:showVal val="0"/>
          <c:showCatName val="0"/>
          <c:showSerName val="0"/>
          <c:showPercent val="0"/>
          <c:showBubbleSize val="0"/>
        </c:dLbls>
        <c:gapWidth val="150"/>
        <c:axId val="115026176"/>
        <c:axId val="115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53.48</c:v>
                </c:pt>
                <c:pt idx="3">
                  <c:v>53.76</c:v>
                </c:pt>
                <c:pt idx="4">
                  <c:v>52.27</c:v>
                </c:pt>
              </c:numCache>
            </c:numRef>
          </c:val>
          <c:smooth val="0"/>
        </c:ser>
        <c:dLbls>
          <c:showLegendKey val="0"/>
          <c:showVal val="0"/>
          <c:showCatName val="0"/>
          <c:showSerName val="0"/>
          <c:showPercent val="0"/>
          <c:showBubbleSize val="0"/>
        </c:dLbls>
        <c:marker val="1"/>
        <c:smooth val="0"/>
        <c:axId val="115026176"/>
        <c:axId val="115028352"/>
      </c:lineChart>
      <c:dateAx>
        <c:axId val="115026176"/>
        <c:scaling>
          <c:orientation val="minMax"/>
        </c:scaling>
        <c:delete val="1"/>
        <c:axPos val="b"/>
        <c:numFmt formatCode="ge" sourceLinked="1"/>
        <c:majorTickMark val="none"/>
        <c:minorTickMark val="none"/>
        <c:tickLblPos val="none"/>
        <c:crossAx val="115028352"/>
        <c:crosses val="autoZero"/>
        <c:auto val="1"/>
        <c:lblOffset val="100"/>
        <c:baseTimeUnit val="years"/>
      </c:dateAx>
      <c:valAx>
        <c:axId val="115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929.12</c:v>
                </c:pt>
                <c:pt idx="1">
                  <c:v>980.63</c:v>
                </c:pt>
                <c:pt idx="2">
                  <c:v>1243.5999999999999</c:v>
                </c:pt>
                <c:pt idx="3">
                  <c:v>1003.57</c:v>
                </c:pt>
                <c:pt idx="4">
                  <c:v>1185.28</c:v>
                </c:pt>
              </c:numCache>
            </c:numRef>
          </c:val>
        </c:ser>
        <c:dLbls>
          <c:showLegendKey val="0"/>
          <c:showVal val="0"/>
          <c:showCatName val="0"/>
          <c:showSerName val="0"/>
          <c:showPercent val="0"/>
          <c:showBubbleSize val="0"/>
        </c:dLbls>
        <c:gapWidth val="150"/>
        <c:axId val="115057792"/>
        <c:axId val="115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115057792"/>
        <c:axId val="115059712"/>
      </c:lineChart>
      <c:dateAx>
        <c:axId val="115057792"/>
        <c:scaling>
          <c:orientation val="minMax"/>
        </c:scaling>
        <c:delete val="1"/>
        <c:axPos val="b"/>
        <c:numFmt formatCode="ge" sourceLinked="1"/>
        <c:majorTickMark val="none"/>
        <c:minorTickMark val="none"/>
        <c:tickLblPos val="none"/>
        <c:crossAx val="115059712"/>
        <c:crosses val="autoZero"/>
        <c:auto val="1"/>
        <c:lblOffset val="100"/>
        <c:baseTimeUnit val="years"/>
      </c:dateAx>
      <c:valAx>
        <c:axId val="115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広島県　安芸太田町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t="s">
        <v>124</v>
      </c>
      <c r="AE8" s="79"/>
      <c r="AF8" s="79"/>
      <c r="AG8" s="79"/>
      <c r="AH8" s="79"/>
      <c r="AI8" s="79"/>
      <c r="AJ8" s="79"/>
      <c r="AK8" s="4"/>
      <c r="AL8" s="73">
        <f>データ!S6</f>
        <v>6650</v>
      </c>
      <c r="AM8" s="73"/>
      <c r="AN8" s="73"/>
      <c r="AO8" s="73"/>
      <c r="AP8" s="73"/>
      <c r="AQ8" s="73"/>
      <c r="AR8" s="73"/>
      <c r="AS8" s="73"/>
      <c r="AT8" s="72">
        <f>データ!T6</f>
        <v>341.89</v>
      </c>
      <c r="AU8" s="72"/>
      <c r="AV8" s="72"/>
      <c r="AW8" s="72"/>
      <c r="AX8" s="72"/>
      <c r="AY8" s="72"/>
      <c r="AZ8" s="72"/>
      <c r="BA8" s="72"/>
      <c r="BB8" s="72">
        <f>データ!U6</f>
        <v>19.45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1.67</v>
      </c>
      <c r="Q10" s="72"/>
      <c r="R10" s="72"/>
      <c r="S10" s="72"/>
      <c r="T10" s="72"/>
      <c r="U10" s="72"/>
      <c r="V10" s="72"/>
      <c r="W10" s="72">
        <f>データ!Q6</f>
        <v>100</v>
      </c>
      <c r="X10" s="72"/>
      <c r="Y10" s="72"/>
      <c r="Z10" s="72"/>
      <c r="AA10" s="72"/>
      <c r="AB10" s="72"/>
      <c r="AC10" s="72"/>
      <c r="AD10" s="73">
        <f>データ!R6</f>
        <v>3854</v>
      </c>
      <c r="AE10" s="73"/>
      <c r="AF10" s="73"/>
      <c r="AG10" s="73"/>
      <c r="AH10" s="73"/>
      <c r="AI10" s="73"/>
      <c r="AJ10" s="73"/>
      <c r="AK10" s="2"/>
      <c r="AL10" s="73">
        <f>データ!V6</f>
        <v>110</v>
      </c>
      <c r="AM10" s="73"/>
      <c r="AN10" s="73"/>
      <c r="AO10" s="73"/>
      <c r="AP10" s="73"/>
      <c r="AQ10" s="73"/>
      <c r="AR10" s="73"/>
      <c r="AS10" s="73"/>
      <c r="AT10" s="72">
        <f>データ!W6</f>
        <v>0.03</v>
      </c>
      <c r="AU10" s="72"/>
      <c r="AV10" s="72"/>
      <c r="AW10" s="72"/>
      <c r="AX10" s="72"/>
      <c r="AY10" s="72"/>
      <c r="AZ10" s="72"/>
      <c r="BA10" s="72"/>
      <c r="BB10" s="72">
        <f>データ!X6</f>
        <v>3666.67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343684</v>
      </c>
      <c r="D6" s="33">
        <f t="shared" si="3"/>
        <v>47</v>
      </c>
      <c r="E6" s="33">
        <f t="shared" si="3"/>
        <v>18</v>
      </c>
      <c r="F6" s="33">
        <f t="shared" si="3"/>
        <v>1</v>
      </c>
      <c r="G6" s="33">
        <f t="shared" si="3"/>
        <v>0</v>
      </c>
      <c r="H6" s="33" t="str">
        <f t="shared" si="3"/>
        <v>広島県　安芸太田町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1.67</v>
      </c>
      <c r="Q6" s="34">
        <f t="shared" si="3"/>
        <v>100</v>
      </c>
      <c r="R6" s="34">
        <f t="shared" si="3"/>
        <v>3854</v>
      </c>
      <c r="S6" s="34">
        <f t="shared" si="3"/>
        <v>6650</v>
      </c>
      <c r="T6" s="34">
        <f t="shared" si="3"/>
        <v>341.89</v>
      </c>
      <c r="U6" s="34">
        <f t="shared" si="3"/>
        <v>19.45</v>
      </c>
      <c r="V6" s="34">
        <f t="shared" si="3"/>
        <v>110</v>
      </c>
      <c r="W6" s="34">
        <f t="shared" si="3"/>
        <v>0.03</v>
      </c>
      <c r="X6" s="34">
        <f t="shared" si="3"/>
        <v>3666.67</v>
      </c>
      <c r="Y6" s="35">
        <f>IF(Y7="",NA(),Y7)</f>
        <v>52.2</v>
      </c>
      <c r="Z6" s="35">
        <f t="shared" ref="Z6:AH6" si="4">IF(Z7="",NA(),Z7)</f>
        <v>64.12</v>
      </c>
      <c r="AA6" s="35">
        <f t="shared" si="4"/>
        <v>72.92</v>
      </c>
      <c r="AB6" s="35">
        <f t="shared" si="4"/>
        <v>65.489999999999995</v>
      </c>
      <c r="AC6" s="35">
        <f t="shared" si="4"/>
        <v>68.95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3526.16</v>
      </c>
      <c r="BG6" s="35">
        <f t="shared" ref="BG6:BO6" si="7">IF(BG7="",NA(),BG7)</f>
        <v>3434.3</v>
      </c>
      <c r="BH6" s="35">
        <f t="shared" si="7"/>
        <v>3240.09</v>
      </c>
      <c r="BI6" s="35">
        <f t="shared" si="7"/>
        <v>3312.74</v>
      </c>
      <c r="BJ6" s="35">
        <f t="shared" si="7"/>
        <v>3202.05</v>
      </c>
      <c r="BK6" s="35">
        <f t="shared" si="7"/>
        <v>862.78</v>
      </c>
      <c r="BL6" s="35">
        <f t="shared" si="7"/>
        <v>803.29</v>
      </c>
      <c r="BM6" s="35">
        <f t="shared" si="7"/>
        <v>701.33</v>
      </c>
      <c r="BN6" s="35">
        <f t="shared" si="7"/>
        <v>663.76</v>
      </c>
      <c r="BO6" s="35">
        <f t="shared" si="7"/>
        <v>566.35</v>
      </c>
      <c r="BP6" s="34" t="str">
        <f>IF(BP7="","",IF(BP7="-","【-】","【"&amp;SUBSTITUTE(TEXT(BP7,"#,##0.00"),"-","△")&amp;"】"))</f>
        <v>【559.52】</v>
      </c>
      <c r="BQ6" s="35">
        <f>IF(BQ7="",NA(),BQ7)</f>
        <v>25.23</v>
      </c>
      <c r="BR6" s="35">
        <f t="shared" ref="BR6:BZ6" si="8">IF(BR7="",NA(),BR7)</f>
        <v>24.4</v>
      </c>
      <c r="BS6" s="35">
        <f t="shared" si="8"/>
        <v>19.559999999999999</v>
      </c>
      <c r="BT6" s="35">
        <f t="shared" si="8"/>
        <v>25.31</v>
      </c>
      <c r="BU6" s="35">
        <f t="shared" si="8"/>
        <v>20.72</v>
      </c>
      <c r="BV6" s="35">
        <f t="shared" si="8"/>
        <v>54.55</v>
      </c>
      <c r="BW6" s="35">
        <f t="shared" si="8"/>
        <v>56.63</v>
      </c>
      <c r="BX6" s="35">
        <f t="shared" si="8"/>
        <v>53.48</v>
      </c>
      <c r="BY6" s="35">
        <f t="shared" si="8"/>
        <v>53.76</v>
      </c>
      <c r="BZ6" s="35">
        <f t="shared" si="8"/>
        <v>52.27</v>
      </c>
      <c r="CA6" s="34" t="str">
        <f>IF(CA7="","",IF(CA7="-","【-】","【"&amp;SUBSTITUTE(TEXT(CA7,"#,##0.00"),"-","△")&amp;"】"))</f>
        <v>【52.20】</v>
      </c>
      <c r="CB6" s="35">
        <f>IF(CB7="",NA(),CB7)</f>
        <v>929.12</v>
      </c>
      <c r="CC6" s="35">
        <f t="shared" ref="CC6:CK6" si="9">IF(CC7="",NA(),CC7)</f>
        <v>980.63</v>
      </c>
      <c r="CD6" s="35">
        <f t="shared" si="9"/>
        <v>1243.5999999999999</v>
      </c>
      <c r="CE6" s="35">
        <f t="shared" si="9"/>
        <v>1003.57</v>
      </c>
      <c r="CF6" s="35">
        <f t="shared" si="9"/>
        <v>1185.28</v>
      </c>
      <c r="CG6" s="35">
        <f t="shared" si="9"/>
        <v>275.64999999999998</v>
      </c>
      <c r="CH6" s="35">
        <f t="shared" si="9"/>
        <v>272.66000000000003</v>
      </c>
      <c r="CI6" s="35">
        <f t="shared" si="9"/>
        <v>277.29000000000002</v>
      </c>
      <c r="CJ6" s="35">
        <f t="shared" si="9"/>
        <v>275.25</v>
      </c>
      <c r="CK6" s="35">
        <f t="shared" si="9"/>
        <v>291.01</v>
      </c>
      <c r="CL6" s="34" t="str">
        <f>IF(CL7="","",IF(CL7="-","【-】","【"&amp;SUBSTITUTE(TEXT(CL7,"#,##0.00"),"-","△")&amp;"】"))</f>
        <v>【295.20】</v>
      </c>
      <c r="CM6" s="35" t="str">
        <f>IF(CM7="",NA(),CM7)</f>
        <v>-</v>
      </c>
      <c r="CN6" s="35" t="str">
        <f t="shared" ref="CN6:CV6" si="10">IF(CN7="",NA(),CN7)</f>
        <v>-</v>
      </c>
      <c r="CO6" s="35" t="str">
        <f t="shared" si="10"/>
        <v>-</v>
      </c>
      <c r="CP6" s="35" t="str">
        <f t="shared" si="10"/>
        <v>-</v>
      </c>
      <c r="CQ6" s="35" t="str">
        <f t="shared" si="10"/>
        <v>-</v>
      </c>
      <c r="CR6" s="35">
        <f t="shared" si="10"/>
        <v>58.58</v>
      </c>
      <c r="CS6" s="35">
        <f t="shared" si="10"/>
        <v>58.82</v>
      </c>
      <c r="CT6" s="35">
        <f t="shared" si="10"/>
        <v>52.52</v>
      </c>
      <c r="CU6" s="35">
        <f t="shared" si="10"/>
        <v>54.14</v>
      </c>
      <c r="CV6" s="35">
        <f t="shared" si="10"/>
        <v>132.99</v>
      </c>
      <c r="CW6" s="34" t="str">
        <f>IF(CW7="","",IF(CW7="-","【-】","【"&amp;SUBSTITUTE(TEXT(CW7,"#,##0.00"),"-","△")&amp;"】"))</f>
        <v>【122.90】</v>
      </c>
      <c r="CX6" s="35">
        <f>IF(CX7="",NA(),CX7)</f>
        <v>91.54</v>
      </c>
      <c r="CY6" s="35">
        <f t="shared" ref="CY6:DG6" si="11">IF(CY7="",NA(),CY7)</f>
        <v>90.48</v>
      </c>
      <c r="CZ6" s="35">
        <f t="shared" si="11"/>
        <v>89.74</v>
      </c>
      <c r="DA6" s="35">
        <f t="shared" si="11"/>
        <v>91.96</v>
      </c>
      <c r="DB6" s="35">
        <f t="shared" si="11"/>
        <v>91.82</v>
      </c>
      <c r="DC6" s="35">
        <f t="shared" si="11"/>
        <v>72.31</v>
      </c>
      <c r="DD6" s="35">
        <f t="shared" si="11"/>
        <v>71.760000000000005</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343684</v>
      </c>
      <c r="D7" s="37">
        <v>47</v>
      </c>
      <c r="E7" s="37">
        <v>18</v>
      </c>
      <c r="F7" s="37">
        <v>1</v>
      </c>
      <c r="G7" s="37">
        <v>0</v>
      </c>
      <c r="H7" s="37" t="s">
        <v>109</v>
      </c>
      <c r="I7" s="37" t="s">
        <v>110</v>
      </c>
      <c r="J7" s="37" t="s">
        <v>111</v>
      </c>
      <c r="K7" s="37" t="s">
        <v>112</v>
      </c>
      <c r="L7" s="37" t="s">
        <v>113</v>
      </c>
      <c r="M7" s="37"/>
      <c r="N7" s="38" t="s">
        <v>114</v>
      </c>
      <c r="O7" s="38" t="s">
        <v>115</v>
      </c>
      <c r="P7" s="38">
        <v>1.67</v>
      </c>
      <c r="Q7" s="38">
        <v>100</v>
      </c>
      <c r="R7" s="38">
        <v>3854</v>
      </c>
      <c r="S7" s="38">
        <v>6650</v>
      </c>
      <c r="T7" s="38">
        <v>341.89</v>
      </c>
      <c r="U7" s="38">
        <v>19.45</v>
      </c>
      <c r="V7" s="38">
        <v>110</v>
      </c>
      <c r="W7" s="38">
        <v>0.03</v>
      </c>
      <c r="X7" s="38">
        <v>3666.67</v>
      </c>
      <c r="Y7" s="38">
        <v>52.2</v>
      </c>
      <c r="Z7" s="38">
        <v>64.12</v>
      </c>
      <c r="AA7" s="38">
        <v>72.92</v>
      </c>
      <c r="AB7" s="38">
        <v>65.489999999999995</v>
      </c>
      <c r="AC7" s="38">
        <v>68.95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3526.16</v>
      </c>
      <c r="BG7" s="38">
        <v>3434.3</v>
      </c>
      <c r="BH7" s="38">
        <v>3240.09</v>
      </c>
      <c r="BI7" s="38">
        <v>3312.74</v>
      </c>
      <c r="BJ7" s="38">
        <v>3202.05</v>
      </c>
      <c r="BK7" s="38">
        <v>862.78</v>
      </c>
      <c r="BL7" s="38">
        <v>803.29</v>
      </c>
      <c r="BM7" s="38">
        <v>701.33</v>
      </c>
      <c r="BN7" s="38">
        <v>663.76</v>
      </c>
      <c r="BO7" s="38">
        <v>566.35</v>
      </c>
      <c r="BP7" s="38">
        <v>559.52</v>
      </c>
      <c r="BQ7" s="38">
        <v>25.23</v>
      </c>
      <c r="BR7" s="38">
        <v>24.4</v>
      </c>
      <c r="BS7" s="38">
        <v>19.559999999999999</v>
      </c>
      <c r="BT7" s="38">
        <v>25.31</v>
      </c>
      <c r="BU7" s="38">
        <v>20.72</v>
      </c>
      <c r="BV7" s="38">
        <v>54.55</v>
      </c>
      <c r="BW7" s="38">
        <v>56.63</v>
      </c>
      <c r="BX7" s="38">
        <v>53.48</v>
      </c>
      <c r="BY7" s="38">
        <v>53.76</v>
      </c>
      <c r="BZ7" s="38">
        <v>52.27</v>
      </c>
      <c r="CA7" s="38">
        <v>52.2</v>
      </c>
      <c r="CB7" s="38">
        <v>929.12</v>
      </c>
      <c r="CC7" s="38">
        <v>980.63</v>
      </c>
      <c r="CD7" s="38">
        <v>1243.5999999999999</v>
      </c>
      <c r="CE7" s="38">
        <v>1003.57</v>
      </c>
      <c r="CF7" s="38">
        <v>1185.28</v>
      </c>
      <c r="CG7" s="38">
        <v>275.64999999999998</v>
      </c>
      <c r="CH7" s="38">
        <v>272.66000000000003</v>
      </c>
      <c r="CI7" s="38">
        <v>277.29000000000002</v>
      </c>
      <c r="CJ7" s="38">
        <v>275.25</v>
      </c>
      <c r="CK7" s="38">
        <v>291.01</v>
      </c>
      <c r="CL7" s="38">
        <v>295.2</v>
      </c>
      <c r="CM7" s="38" t="s">
        <v>114</v>
      </c>
      <c r="CN7" s="38" t="s">
        <v>114</v>
      </c>
      <c r="CO7" s="38" t="s">
        <v>114</v>
      </c>
      <c r="CP7" s="38" t="s">
        <v>114</v>
      </c>
      <c r="CQ7" s="38" t="s">
        <v>114</v>
      </c>
      <c r="CR7" s="38">
        <v>58.58</v>
      </c>
      <c r="CS7" s="38">
        <v>58.82</v>
      </c>
      <c r="CT7" s="38">
        <v>52.52</v>
      </c>
      <c r="CU7" s="38">
        <v>54.14</v>
      </c>
      <c r="CV7" s="38">
        <v>132.99</v>
      </c>
      <c r="CW7" s="38">
        <v>122.9</v>
      </c>
      <c r="CX7" s="38">
        <v>91.54</v>
      </c>
      <c r="CY7" s="38">
        <v>90.48</v>
      </c>
      <c r="CZ7" s="38">
        <v>89.74</v>
      </c>
      <c r="DA7" s="38">
        <v>91.96</v>
      </c>
      <c r="DB7" s="38">
        <v>91.82</v>
      </c>
      <c r="DC7" s="38">
        <v>72.31</v>
      </c>
      <c r="DD7" s="38">
        <v>71.760000000000005</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2018-02-09T06:41:45Z</cp:lastPrinted>
  <dcterms:created xsi:type="dcterms:W3CDTF">2017-12-25T02:44:05Z</dcterms:created>
  <dcterms:modified xsi:type="dcterms:W3CDTF">2018-02-26T02:09:40Z</dcterms:modified>
  <cp:category/>
</cp:coreProperties>
</file>