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<sst xmlns="http://schemas.openxmlformats.org/spreadsheetml/2006/main" count="240" uniqueCount="125">
  <si>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</si>
  <si>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</si>
  <si>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</si>
  <si>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</si>
  <si>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</si>
  <si>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</si>
  <si>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</si>
  <si>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</si>
  <si>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</si>
  <si>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</si>
  <si>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</si>
  <si>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</si>
  <si>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</si>
  <si>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</si>
  <si>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</si>
  <si>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</si>
  <si>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</si>
  <si>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</si>
  <si>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</si>
  <si>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</si>
  <si>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</si>
  <si>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</si>
  <si>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</si>
  <si>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</si>
  <si>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</si>
  <si>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</si>
  <si>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</si>
  <si>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</si>
  <si>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</si>
  <si>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</si>
  <si>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</si>
  <si>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</si>
  <si>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</si>
  <si>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</si>
  <si>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</si>
  <si>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</si>
  <si>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</si>
  <si>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</si>
  <si>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</si>
  <si>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</si>
  <si>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</si>
  <si>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</si>
  <si>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</si>
  <si>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</si>
  <si>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</si>
  <si>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</si>
  <si>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</si>
  <si>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</si>
  <si>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</si>
  <si>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</si>
  <si>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</si>
  <si>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</si>
  <si>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</si>
  <si>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</si>
  <si>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</si>
  <si>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</si>
  <si>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</si>
  <si>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</si>
  <si>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</si>
  <si>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</si>
  <si>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</si>
  <si>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</si>
  <si>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</si>
  <si>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</si>
  <si>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</si>
  <si>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</si>
  <si>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</si>
  <si>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</si>
  <si>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</si>
  <si>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</si>
  <si>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</si>
  <si>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</si>
  <si>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</si>
  <si>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</si>
  <si>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</si>
  <si>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</si>
  <si>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</si>
  <si>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</si>
  <si>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</si>
  <si>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</si>
  <si>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</si>
  <si>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</si>
  <si>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</si>
  <si>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</si>
  <si>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</si>
  <si>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</si>
  <si>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</si>
  <si>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</si>
  <si>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</si>
  <si>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</si>
  <si>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</si>
  <si>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</si>
  <si>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</si>
  <si>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</si>
  <si>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</si>
  <si>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</si>
  <si>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</si>
  <si>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</si>
  <si>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</si>
  <si>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</si>
  <si>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</si>
  <si>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</si>
  <si>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</si>
  <si>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</si>
  <si>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</si>
  <si>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</si>
  <si>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</si>
  <si>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</si>
  <si>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</si>
  <si>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安芸太田町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</si>
  <si>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</si>
  <si>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</si>
  <si>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</si>
  <si>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</si>
  <si>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</si>
  <si>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</si>
  <si>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</si>
  <si>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</si>
  <si>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</si>
  <si>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</si>
  <si>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</si>
  <si>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収益的収支比率・経費回収率が低いことから一般会計からの繰入に依存している状況である。料金改定の検討を含め経営改善に向けた取組みを行う必要がある。</t>
    <rPh sb="1" eb="4">
      <t>シュウエキテキ</t>
    </rPh>
    <rPh sb="4" eb="6">
      <t>シュウシ</t>
    </rPh>
    <rPh sb="6" eb="8">
      <t>ヒリツ</t>
    </rPh>
    <rPh sb="9" eb="11">
      <t>ケイヒ</t>
    </rPh>
    <rPh sb="11" eb="13">
      <t>カイシュウ</t>
    </rPh>
    <rPh sb="13" eb="14">
      <t>リツ</t>
    </rPh>
    <rPh sb="15" eb="16">
      <t>ヒク</t>
    </rPh>
    <rPh sb="21" eb="23">
      <t>イッパン</t>
    </rPh>
    <rPh sb="23" eb="25">
      <t>カイケイ</t>
    </rPh>
    <rPh sb="28" eb="30">
      <t>クリイレ</t>
    </rPh>
    <rPh sb="31" eb="33">
      <t>イゾン</t>
    </rPh>
    <rPh sb="37" eb="39">
      <t>ジョウキョウ</t>
    </rPh>
    <rPh sb="43" eb="45">
      <t>リョウキン</t>
    </rPh>
    <rPh sb="45" eb="47">
      <t>カイテイ</t>
    </rPh>
    <rPh sb="48" eb="50">
      <t>ケントウ</t>
    </rPh>
    <rPh sb="51" eb="52">
      <t>フク</t>
    </rPh>
    <rPh sb="53" eb="55">
      <t>ケイエイ</t>
    </rPh>
    <rPh sb="55" eb="57">
      <t>カイゼン</t>
    </rPh>
    <rPh sb="58" eb="59">
      <t>ム</t>
    </rPh>
    <rPh sb="61" eb="63">
      <t>トリクミ</t>
    </rPh>
    <rPh sb="65" eb="66">
      <t>オコナ</t>
    </rPh>
    <rPh sb="67" eb="69">
      <t>ヒツヨウ</t>
    </rPh>
    <phoneticPr fontId="7"/>
  </si>
  <si>
    <t>　供用開始後10年以上経過しており、各施設の保守点検は定期的に行っているが老朽化は否めない。修理等で緊急的に対応している状況である。更新計画は未策定である。</t>
    <rPh sb="1" eb="3">
      <t>キョウヨウ</t>
    </rPh>
    <rPh sb="3" eb="5">
      <t>カイシ</t>
    </rPh>
    <rPh sb="5" eb="6">
      <t>ゴ</t>
    </rPh>
    <rPh sb="8" eb="9">
      <t>ネン</t>
    </rPh>
    <rPh sb="9" eb="11">
      <t>イジョウ</t>
    </rPh>
    <rPh sb="11" eb="13">
      <t>ケイカ</t>
    </rPh>
    <rPh sb="18" eb="19">
      <t>カク</t>
    </rPh>
    <rPh sb="19" eb="21">
      <t>シセツ</t>
    </rPh>
    <rPh sb="22" eb="24">
      <t>ホシュ</t>
    </rPh>
    <rPh sb="24" eb="26">
      <t>テンケン</t>
    </rPh>
    <rPh sb="27" eb="30">
      <t>テイキテキ</t>
    </rPh>
    <rPh sb="31" eb="32">
      <t>オコナ</t>
    </rPh>
    <rPh sb="37" eb="40">
      <t>ロウキュウカ</t>
    </rPh>
    <rPh sb="41" eb="42">
      <t>イナ</t>
    </rPh>
    <rPh sb="46" eb="48">
      <t>シュウリ</t>
    </rPh>
    <rPh sb="48" eb="49">
      <t>トウ</t>
    </rPh>
    <rPh sb="50" eb="53">
      <t>キンキュウテキ</t>
    </rPh>
    <rPh sb="54" eb="56">
      <t>タイオウ</t>
    </rPh>
    <rPh sb="60" eb="62">
      <t>ジョウキョウ</t>
    </rPh>
    <rPh sb="66" eb="68">
      <t>コウシン</t>
    </rPh>
    <rPh sb="68" eb="70">
      <t>ケイカク</t>
    </rPh>
    <rPh sb="71" eb="72">
      <t>ミ</t>
    </rPh>
    <rPh sb="72" eb="74">
      <t>サクテイ</t>
    </rPh>
    <phoneticPr fontId="7"/>
  </si>
  <si>
    <t>①収益的収支比率…総収益の6割を一般会計繰入金に依存している状況であるため、維持管理費の節減・料金改定等さらなる経営改善に向けた取組が必要となってくる。
④企業債残高対事業規模比率…類似団体を大幅に上回る値となっているが地方債現在高は年々減少している状況である。
⑤経費回収率…類似団体と比較して低い数値となっており、横ばい状態である。一般会計繰入金に依存している状況である。維持管理費の節減に努めつつ料金改定等経営改善に向けた取組を行う必要がある。
⑥汚水処理原価…類似団体より大幅に上回る数値となっており、横ばい状態である。
⑦施設利用率…継続的に類似団体を下回る値となっており、横ばい状態である。
⑧水洗化率…類似団体と比較して高い値で推移している。過疎、少子高齢化による人口減少が進む中、未加入世帯について加入促進を継続して取り組んでいく。　　　　　　　　　　　　　　　　　　　　　</t>
    <rPh sb="1" eb="4">
      <t>シュウエキテキ</t>
    </rPh>
    <rPh sb="4" eb="6">
      <t>シュウシ</t>
    </rPh>
    <rPh sb="6" eb="8">
      <t>ヒリツ</t>
    </rPh>
    <rPh sb="9" eb="12">
      <t>ソウシュウエキ</t>
    </rPh>
    <rPh sb="14" eb="15">
      <t>ワリ</t>
    </rPh>
    <rPh sb="16" eb="18">
      <t>イッパン</t>
    </rPh>
    <rPh sb="18" eb="20">
      <t>カイケイ</t>
    </rPh>
    <rPh sb="20" eb="22">
      <t>クリイレ</t>
    </rPh>
    <rPh sb="22" eb="23">
      <t>キン</t>
    </rPh>
    <rPh sb="24" eb="26">
      <t>イゾン</t>
    </rPh>
    <rPh sb="30" eb="32">
      <t>ジョウキョウ</t>
    </rPh>
    <rPh sb="38" eb="40">
      <t>イジ</t>
    </rPh>
    <rPh sb="40" eb="43">
      <t>カンリヒ</t>
    </rPh>
    <rPh sb="44" eb="46">
      <t>セツゲン</t>
    </rPh>
    <rPh sb="47" eb="49">
      <t>リョウキン</t>
    </rPh>
    <rPh sb="49" eb="51">
      <t>カイテイ</t>
    </rPh>
    <rPh sb="51" eb="52">
      <t>トウ</t>
    </rPh>
    <rPh sb="56" eb="58">
      <t>ケイエイ</t>
    </rPh>
    <rPh sb="58" eb="60">
      <t>カイゼン</t>
    </rPh>
    <rPh sb="61" eb="62">
      <t>ム</t>
    </rPh>
    <rPh sb="64" eb="66">
      <t>トリクミ</t>
    </rPh>
    <rPh sb="67" eb="69">
      <t>ヒツヨウ</t>
    </rPh>
    <rPh sb="78" eb="80">
      <t>キギョウ</t>
    </rPh>
    <rPh sb="80" eb="81">
      <t>サイ</t>
    </rPh>
    <rPh sb="81" eb="83">
      <t>ザンダカ</t>
    </rPh>
    <rPh sb="83" eb="84">
      <t>タイ</t>
    </rPh>
    <rPh sb="84" eb="86">
      <t>ジギョウ</t>
    </rPh>
    <rPh sb="86" eb="88">
      <t>キボ</t>
    </rPh>
    <rPh sb="88" eb="90">
      <t>ヒリツ</t>
    </rPh>
    <rPh sb="91" eb="93">
      <t>ルイジ</t>
    </rPh>
    <rPh sb="93" eb="95">
      <t>ダンタイ</t>
    </rPh>
    <rPh sb="96" eb="98">
      <t>オオハバ</t>
    </rPh>
    <rPh sb="99" eb="101">
      <t>ウワマワ</t>
    </rPh>
    <rPh sb="102" eb="103">
      <t>アタイ</t>
    </rPh>
    <rPh sb="110" eb="112">
      <t>チホウ</t>
    </rPh>
    <rPh sb="112" eb="113">
      <t>サイ</t>
    </rPh>
    <rPh sb="113" eb="115">
      <t>ゲンザイ</t>
    </rPh>
    <rPh sb="115" eb="116">
      <t>ダカ</t>
    </rPh>
    <rPh sb="117" eb="119">
      <t>ネンネン</t>
    </rPh>
    <rPh sb="119" eb="121">
      <t>ゲンショウ</t>
    </rPh>
    <rPh sb="125" eb="127">
      <t>ジョウキョウ</t>
    </rPh>
    <rPh sb="133" eb="135">
      <t>ケイヒ</t>
    </rPh>
    <rPh sb="135" eb="137">
      <t>カイシュウ</t>
    </rPh>
    <rPh sb="137" eb="138">
      <t>リツ</t>
    </rPh>
    <rPh sb="139" eb="141">
      <t>ルイジ</t>
    </rPh>
    <rPh sb="141" eb="143">
      <t>ダンタイ</t>
    </rPh>
    <rPh sb="144" eb="146">
      <t>ヒカク</t>
    </rPh>
    <rPh sb="148" eb="149">
      <t>ヒク</t>
    </rPh>
    <rPh sb="150" eb="152">
      <t>スウチ</t>
    </rPh>
    <rPh sb="159" eb="160">
      <t>ヨコ</t>
    </rPh>
    <rPh sb="162" eb="164">
      <t>ジョウタイ</t>
    </rPh>
    <rPh sb="168" eb="170">
      <t>イッパン</t>
    </rPh>
    <rPh sb="170" eb="172">
      <t>カイケイ</t>
    </rPh>
    <rPh sb="172" eb="174">
      <t>クリイレ</t>
    </rPh>
    <rPh sb="174" eb="175">
      <t>キン</t>
    </rPh>
    <rPh sb="176" eb="178">
      <t>イゾン</t>
    </rPh>
    <rPh sb="182" eb="184">
      <t>ジョウキョウ</t>
    </rPh>
    <rPh sb="188" eb="190">
      <t>イジ</t>
    </rPh>
    <rPh sb="190" eb="193">
      <t>カンリヒ</t>
    </rPh>
    <rPh sb="194" eb="196">
      <t>セツゲン</t>
    </rPh>
    <rPh sb="197" eb="198">
      <t>ツト</t>
    </rPh>
    <rPh sb="201" eb="203">
      <t>リョウキン</t>
    </rPh>
    <rPh sb="203" eb="205">
      <t>カイテイ</t>
    </rPh>
    <rPh sb="205" eb="206">
      <t>トウ</t>
    </rPh>
    <rPh sb="206" eb="208">
      <t>ケイエイ</t>
    </rPh>
    <rPh sb="208" eb="210">
      <t>カイゼン</t>
    </rPh>
    <rPh sb="211" eb="212">
      <t>ム</t>
    </rPh>
    <rPh sb="214" eb="216">
      <t>トリクミ</t>
    </rPh>
    <rPh sb="217" eb="218">
      <t>オコナ</t>
    </rPh>
    <rPh sb="219" eb="221">
      <t>ヒツヨウ</t>
    </rPh>
    <rPh sb="227" eb="229">
      <t>オスイ</t>
    </rPh>
    <rPh sb="229" eb="231">
      <t>ショリ</t>
    </rPh>
    <rPh sb="231" eb="233">
      <t>ゲンカ</t>
    </rPh>
    <rPh sb="234" eb="236">
      <t>ルイジ</t>
    </rPh>
    <rPh sb="236" eb="238">
      <t>ダンタイ</t>
    </rPh>
    <rPh sb="240" eb="242">
      <t>オオハバ</t>
    </rPh>
    <rPh sb="243" eb="245">
      <t>ウワマワ</t>
    </rPh>
    <rPh sb="246" eb="248">
      <t>スウチ</t>
    </rPh>
    <rPh sb="255" eb="256">
      <t>ヨコ</t>
    </rPh>
    <rPh sb="258" eb="260">
      <t>ジョウタイ</t>
    </rPh>
    <rPh sb="266" eb="268">
      <t>シセツ</t>
    </rPh>
    <rPh sb="268" eb="271">
      <t>リヨウリツ</t>
    </rPh>
    <rPh sb="272" eb="275">
      <t>ケイゾクテキ</t>
    </rPh>
    <rPh sb="276" eb="278">
      <t>ルイジ</t>
    </rPh>
    <rPh sb="278" eb="280">
      <t>ダンタイ</t>
    </rPh>
    <rPh sb="281" eb="283">
      <t>シタマワ</t>
    </rPh>
    <rPh sb="284" eb="285">
      <t>アタイ</t>
    </rPh>
    <rPh sb="292" eb="293">
      <t>ヨコ</t>
    </rPh>
    <rPh sb="295" eb="297">
      <t>ジョウタイ</t>
    </rPh>
    <rPh sb="303" eb="306">
      <t>スイセンカ</t>
    </rPh>
    <rPh sb="306" eb="307">
      <t>リツ</t>
    </rPh>
    <rPh sb="308" eb="310">
      <t>ルイジ</t>
    </rPh>
    <rPh sb="310" eb="312">
      <t>ダンタイ</t>
    </rPh>
    <rPh sb="313" eb="315">
      <t>ヒカク</t>
    </rPh>
    <rPh sb="317" eb="318">
      <t>タカ</t>
    </rPh>
    <rPh sb="319" eb="320">
      <t>アタイ</t>
    </rPh>
    <rPh sb="321" eb="323">
      <t>スイイ</t>
    </rPh>
    <rPh sb="328" eb="330">
      <t>カソ</t>
    </rPh>
    <rPh sb="331" eb="333">
      <t>ショウシ</t>
    </rPh>
    <rPh sb="333" eb="336">
      <t>コウレイカ</t>
    </rPh>
    <rPh sb="339" eb="341">
      <t>ジンコウ</t>
    </rPh>
    <rPh sb="341" eb="343">
      <t>ゲンショウ</t>
    </rPh>
    <rPh sb="344" eb="345">
      <t>スス</t>
    </rPh>
    <rPh sb="346" eb="347">
      <t>ナカ</t>
    </rPh>
    <rPh sb="348" eb="351">
      <t>ミカニュウ</t>
    </rPh>
    <rPh sb="351" eb="353">
      <t>セタイ</t>
    </rPh>
    <rPh sb="357" eb="359">
      <t>カニュウ</t>
    </rPh>
    <rPh sb="359" eb="361">
      <t>ソクシン</t>
    </rPh>
    <rPh sb="362" eb="364">
      <t>ケイゾク</t>
    </rPh>
    <rPh sb="366" eb="367">
      <t>ト</t>
    </rPh>
    <rPh sb="368" eb="369">
      <t>ク</t>
    </rPh>
    <phoneticPr fontId="4"/>
  </si>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</sst>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104000"/>
        <c:axId val="1152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15104000"/>
        <c:axId val="115200768"/>
      </c:lineChart>
      <c:dateAx>
        <c:axId val="115104000"/>
        <c:scaling>
          <c:orientation val="minMax"/>
        </c:scaling>
        <c:delete val="1"/>
        <c:axPos val="b"/>
        <c:numFmt formatCode="ge" sourceLinked="1"/>
        <c:majorTickMark val="none"/>
        <c:minorTickMark val="none"/>
        <c:tickLblPos val="none"/>
        <c:crossAx val="115200768"/>
        <c:crosses val="autoZero"/>
        <c:auto val="1"/>
        <c:lblOffset val="100"/>
        <c:baseTimeUnit val="years"/>
      </c:dateAx>
      <c:valAx>
        <c:axId val="1152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43.77</c:v>
                </c:pt>
                <c:pt idx="1">
                  <c:v>48</c:v>
                </c:pt>
                <c:pt idx="2">
                  <c:v>46.51</c:v>
                </c:pt>
                <c:pt idx="3">
                  <c:v>47.77</c:v>
                </c:pt>
                <c:pt idx="4">
                  <c:v>47.2</c:v>
                </c:pt>
              </c:numCache>
            </c:numRef>
          </c:val>
        </c:ser>
        <c:dLbls>
          <c:showLegendKey val="0"/>
          <c:showVal val="0"/>
          <c:showCatName val="0"/>
          <c:showSerName val="0"/>
          <c:showPercent val="0"/>
          <c:showBubbleSize val="0"/>
        </c:dLbls>
        <c:gapWidth val="150"/>
        <c:axId val="115172096"/>
        <c:axId val="1151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15172096"/>
        <c:axId val="115174016"/>
      </c:lineChart>
      <c:dateAx>
        <c:axId val="115172096"/>
        <c:scaling>
          <c:orientation val="minMax"/>
        </c:scaling>
        <c:delete val="1"/>
        <c:axPos val="b"/>
        <c:numFmt formatCode="ge" sourceLinked="1"/>
        <c:majorTickMark val="none"/>
        <c:minorTickMark val="none"/>
        <c:tickLblPos val="none"/>
        <c:crossAx val="115174016"/>
        <c:crosses val="autoZero"/>
        <c:auto val="1"/>
        <c:lblOffset val="100"/>
        <c:baseTimeUnit val="years"/>
      </c:dateAx>
      <c:valAx>
        <c:axId val="1151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85.59</c:v>
                </c:pt>
                <c:pt idx="1">
                  <c:v>86.32</c:v>
                </c:pt>
                <c:pt idx="2">
                  <c:v>87.64</c:v>
                </c:pt>
                <c:pt idx="3">
                  <c:v>89.31</c:v>
                </c:pt>
                <c:pt idx="4">
                  <c:v>87.81</c:v>
                </c:pt>
              </c:numCache>
            </c:numRef>
          </c:val>
        </c:ser>
        <c:dLbls>
          <c:showLegendKey val="0"/>
          <c:showVal val="0"/>
          <c:showCatName val="0"/>
          <c:showSerName val="0"/>
          <c:showPercent val="0"/>
          <c:showBubbleSize val="0"/>
        </c:dLbls>
        <c:gapWidth val="150"/>
        <c:axId val="115204480"/>
        <c:axId val="1152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15204480"/>
        <c:axId val="115206400"/>
      </c:lineChart>
      <c:dateAx>
        <c:axId val="115204480"/>
        <c:scaling>
          <c:orientation val="minMax"/>
        </c:scaling>
        <c:delete val="1"/>
        <c:axPos val="b"/>
        <c:numFmt formatCode="ge" sourceLinked="1"/>
        <c:majorTickMark val="none"/>
        <c:minorTickMark val="none"/>
        <c:tickLblPos val="none"/>
        <c:crossAx val="115206400"/>
        <c:crosses val="autoZero"/>
        <c:auto val="1"/>
        <c:lblOffset val="100"/>
        <c:baseTimeUnit val="years"/>
      </c:dateAx>
      <c:valAx>
        <c:axId val="1152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58.16</c:v>
                </c:pt>
                <c:pt idx="1">
                  <c:v>60.65</c:v>
                </c:pt>
                <c:pt idx="2">
                  <c:v>66.28</c:v>
                </c:pt>
                <c:pt idx="3">
                  <c:v>69.31</c:v>
                </c:pt>
                <c:pt idx="4">
                  <c:v>62.25</c:v>
                </c:pt>
              </c:numCache>
            </c:numRef>
          </c:val>
        </c:ser>
        <c:dLbls>
          <c:showLegendKey val="0"/>
          <c:showVal val="0"/>
          <c:showCatName val="0"/>
          <c:showSerName val="0"/>
          <c:showPercent val="0"/>
          <c:showBubbleSize val="0"/>
        </c:dLbls>
        <c:gapWidth val="150"/>
        <c:axId val="146758272"/>
        <c:axId val="1562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758272"/>
        <c:axId val="156285184"/>
      </c:lineChart>
      <c:dateAx>
        <c:axId val="146758272"/>
        <c:scaling>
          <c:orientation val="minMax"/>
        </c:scaling>
        <c:delete val="1"/>
        <c:axPos val="b"/>
        <c:numFmt formatCode="ge" sourceLinked="1"/>
        <c:majorTickMark val="none"/>
        <c:minorTickMark val="none"/>
        <c:tickLblPos val="none"/>
        <c:crossAx val="156285184"/>
        <c:crosses val="autoZero"/>
        <c:auto val="1"/>
        <c:lblOffset val="100"/>
        <c:baseTimeUnit val="years"/>
      </c:dateAx>
      <c:valAx>
        <c:axId val="1562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310464"/>
        <c:axId val="1013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10464"/>
        <c:axId val="101312384"/>
      </c:lineChart>
      <c:dateAx>
        <c:axId val="101310464"/>
        <c:scaling>
          <c:orientation val="minMax"/>
        </c:scaling>
        <c:delete val="1"/>
        <c:axPos val="b"/>
        <c:numFmt formatCode="ge" sourceLinked="1"/>
        <c:majorTickMark val="none"/>
        <c:minorTickMark val="none"/>
        <c:tickLblPos val="none"/>
        <c:crossAx val="101312384"/>
        <c:crosses val="autoZero"/>
        <c:auto val="1"/>
        <c:lblOffset val="100"/>
        <c:baseTimeUnit val="years"/>
      </c:dateAx>
      <c:valAx>
        <c:axId val="1013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1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462592"/>
        <c:axId val="1144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462592"/>
        <c:axId val="114476544"/>
      </c:lineChart>
      <c:dateAx>
        <c:axId val="106462592"/>
        <c:scaling>
          <c:orientation val="minMax"/>
        </c:scaling>
        <c:delete val="1"/>
        <c:axPos val="b"/>
        <c:numFmt formatCode="ge" sourceLinked="1"/>
        <c:majorTickMark val="none"/>
        <c:minorTickMark val="none"/>
        <c:tickLblPos val="none"/>
        <c:crossAx val="114476544"/>
        <c:crosses val="autoZero"/>
        <c:auto val="1"/>
        <c:lblOffset val="100"/>
        <c:baseTimeUnit val="years"/>
      </c:dateAx>
      <c:valAx>
        <c:axId val="1144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969600"/>
        <c:axId val="1149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969600"/>
        <c:axId val="114979968"/>
      </c:lineChart>
      <c:dateAx>
        <c:axId val="114969600"/>
        <c:scaling>
          <c:orientation val="minMax"/>
        </c:scaling>
        <c:delete val="1"/>
        <c:axPos val="b"/>
        <c:numFmt formatCode="ge" sourceLinked="1"/>
        <c:majorTickMark val="none"/>
        <c:minorTickMark val="none"/>
        <c:tickLblPos val="none"/>
        <c:crossAx val="114979968"/>
        <c:crosses val="autoZero"/>
        <c:auto val="1"/>
        <c:lblOffset val="100"/>
        <c:baseTimeUnit val="years"/>
      </c:dateAx>
      <c:valAx>
        <c:axId val="1149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990080"/>
        <c:axId val="1150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990080"/>
        <c:axId val="115000448"/>
      </c:lineChart>
      <c:dateAx>
        <c:axId val="114990080"/>
        <c:scaling>
          <c:orientation val="minMax"/>
        </c:scaling>
        <c:delete val="1"/>
        <c:axPos val="b"/>
        <c:numFmt formatCode="ge" sourceLinked="1"/>
        <c:majorTickMark val="none"/>
        <c:minorTickMark val="none"/>
        <c:tickLblPos val="none"/>
        <c:crossAx val="115000448"/>
        <c:crosses val="autoZero"/>
        <c:auto val="1"/>
        <c:lblOffset val="100"/>
        <c:baseTimeUnit val="years"/>
      </c:dateAx>
      <c:valAx>
        <c:axId val="1150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2691.53</c:v>
                </c:pt>
                <c:pt idx="1">
                  <c:v>2499.5100000000002</c:v>
                </c:pt>
                <c:pt idx="2">
                  <c:v>2277.42</c:v>
                </c:pt>
                <c:pt idx="3">
                  <c:v>2194.08</c:v>
                </c:pt>
                <c:pt idx="4">
                  <c:v>2132.9899999999998</c:v>
                </c:pt>
              </c:numCache>
            </c:numRef>
          </c:val>
        </c:ser>
        <c:dLbls>
          <c:showLegendKey val="0"/>
          <c:showVal val="0"/>
          <c:showCatName val="0"/>
          <c:showSerName val="0"/>
          <c:showPercent val="0"/>
          <c:showBubbleSize val="0"/>
        </c:dLbls>
        <c:gapWidth val="150"/>
        <c:axId val="115022080"/>
        <c:axId val="1150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15022080"/>
        <c:axId val="115028352"/>
      </c:lineChart>
      <c:dateAx>
        <c:axId val="115022080"/>
        <c:scaling>
          <c:orientation val="minMax"/>
        </c:scaling>
        <c:delete val="1"/>
        <c:axPos val="b"/>
        <c:numFmt formatCode="ge" sourceLinked="1"/>
        <c:majorTickMark val="none"/>
        <c:minorTickMark val="none"/>
        <c:tickLblPos val="none"/>
        <c:crossAx val="115028352"/>
        <c:crosses val="autoZero"/>
        <c:auto val="1"/>
        <c:lblOffset val="100"/>
        <c:baseTimeUnit val="years"/>
      </c:dateAx>
      <c:valAx>
        <c:axId val="1150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2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33.01</c:v>
                </c:pt>
                <c:pt idx="1">
                  <c:v>36.32</c:v>
                </c:pt>
                <c:pt idx="2">
                  <c:v>32.770000000000003</c:v>
                </c:pt>
                <c:pt idx="3">
                  <c:v>39.31</c:v>
                </c:pt>
                <c:pt idx="4">
                  <c:v>36.32</c:v>
                </c:pt>
              </c:numCache>
            </c:numRef>
          </c:val>
        </c:ser>
        <c:dLbls>
          <c:showLegendKey val="0"/>
          <c:showVal val="0"/>
          <c:showCatName val="0"/>
          <c:showSerName val="0"/>
          <c:showPercent val="0"/>
          <c:showBubbleSize val="0"/>
        </c:dLbls>
        <c:gapWidth val="150"/>
        <c:axId val="115042176"/>
        <c:axId val="1150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15042176"/>
        <c:axId val="115044352"/>
      </c:lineChart>
      <c:dateAx>
        <c:axId val="115042176"/>
        <c:scaling>
          <c:orientation val="minMax"/>
        </c:scaling>
        <c:delete val="1"/>
        <c:axPos val="b"/>
        <c:numFmt formatCode="ge" sourceLinked="1"/>
        <c:majorTickMark val="none"/>
        <c:minorTickMark val="none"/>
        <c:tickLblPos val="none"/>
        <c:crossAx val="115044352"/>
        <c:crosses val="autoZero"/>
        <c:auto val="1"/>
        <c:lblOffset val="100"/>
        <c:baseTimeUnit val="years"/>
      </c:dateAx>
      <c:valAx>
        <c:axId val="1150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629.84</c:v>
                </c:pt>
                <c:pt idx="1">
                  <c:v>590.89</c:v>
                </c:pt>
                <c:pt idx="2">
                  <c:v>678.04</c:v>
                </c:pt>
                <c:pt idx="3">
                  <c:v>566.70000000000005</c:v>
                </c:pt>
                <c:pt idx="4">
                  <c:v>617.16</c:v>
                </c:pt>
              </c:numCache>
            </c:numRef>
          </c:val>
        </c:ser>
        <c:dLbls>
          <c:showLegendKey val="0"/>
          <c:showVal val="0"/>
          <c:showCatName val="0"/>
          <c:showSerName val="0"/>
          <c:showPercent val="0"/>
          <c:showBubbleSize val="0"/>
        </c:dLbls>
        <c:gapWidth val="150"/>
        <c:axId val="115078272"/>
        <c:axId val="1150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15078272"/>
        <c:axId val="115080192"/>
      </c:lineChart>
      <c:dateAx>
        <c:axId val="115078272"/>
        <c:scaling>
          <c:orientation val="minMax"/>
        </c:scaling>
        <c:delete val="1"/>
        <c:axPos val="b"/>
        <c:numFmt formatCode="ge" sourceLinked="1"/>
        <c:majorTickMark val="none"/>
        <c:minorTickMark val="none"/>
        <c:tickLblPos val="none"/>
        <c:crossAx val="115080192"/>
        <c:crosses val="autoZero"/>
        <c:auto val="1"/>
        <c:lblOffset val="100"/>
        <c:baseTimeUnit val="years"/>
      </c:dateAx>
      <c:valAx>
        <c:axId val="1150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8" sqref="B8:H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広島県　安芸太田町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124</v>
      </c>
      <c r="AE8" s="79"/>
      <c r="AF8" s="79"/>
      <c r="AG8" s="79"/>
      <c r="AH8" s="79"/>
      <c r="AI8" s="79"/>
      <c r="AJ8" s="79"/>
      <c r="AK8" s="4"/>
      <c r="AL8" s="73">
        <f>データ!S6</f>
        <v>6650</v>
      </c>
      <c r="AM8" s="73"/>
      <c r="AN8" s="73"/>
      <c r="AO8" s="73"/>
      <c r="AP8" s="73"/>
      <c r="AQ8" s="73"/>
      <c r="AR8" s="73"/>
      <c r="AS8" s="73"/>
      <c r="AT8" s="72">
        <f>データ!T6</f>
        <v>341.89</v>
      </c>
      <c r="AU8" s="72"/>
      <c r="AV8" s="72"/>
      <c r="AW8" s="72"/>
      <c r="AX8" s="72"/>
      <c r="AY8" s="72"/>
      <c r="AZ8" s="72"/>
      <c r="BA8" s="72"/>
      <c r="BB8" s="72">
        <f>データ!U6</f>
        <v>19.45</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20.16</v>
      </c>
      <c r="Q10" s="72"/>
      <c r="R10" s="72"/>
      <c r="S10" s="72"/>
      <c r="T10" s="72"/>
      <c r="U10" s="72"/>
      <c r="V10" s="72"/>
      <c r="W10" s="72">
        <f>データ!Q6</f>
        <v>81.510000000000005</v>
      </c>
      <c r="X10" s="72"/>
      <c r="Y10" s="72"/>
      <c r="Z10" s="72"/>
      <c r="AA10" s="72"/>
      <c r="AB10" s="72"/>
      <c r="AC10" s="72"/>
      <c r="AD10" s="73">
        <f>データ!R6</f>
        <v>3854</v>
      </c>
      <c r="AE10" s="73"/>
      <c r="AF10" s="73"/>
      <c r="AG10" s="73"/>
      <c r="AH10" s="73"/>
      <c r="AI10" s="73"/>
      <c r="AJ10" s="73"/>
      <c r="AK10" s="2"/>
      <c r="AL10" s="73">
        <f>データ!V6</f>
        <v>1329</v>
      </c>
      <c r="AM10" s="73"/>
      <c r="AN10" s="73"/>
      <c r="AO10" s="73"/>
      <c r="AP10" s="73"/>
      <c r="AQ10" s="73"/>
      <c r="AR10" s="73"/>
      <c r="AS10" s="73"/>
      <c r="AT10" s="72">
        <f>データ!W6</f>
        <v>0.4</v>
      </c>
      <c r="AU10" s="72"/>
      <c r="AV10" s="72"/>
      <c r="AW10" s="72"/>
      <c r="AX10" s="72"/>
      <c r="AY10" s="72"/>
      <c r="AZ10" s="72"/>
      <c r="BA10" s="72"/>
      <c r="BB10" s="72">
        <f>データ!X6</f>
        <v>3322.5</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343684</v>
      </c>
      <c r="D6" s="33">
        <f t="shared" si="3"/>
        <v>47</v>
      </c>
      <c r="E6" s="33">
        <f t="shared" si="3"/>
        <v>17</v>
      </c>
      <c r="F6" s="33">
        <f t="shared" si="3"/>
        <v>5</v>
      </c>
      <c r="G6" s="33">
        <f t="shared" si="3"/>
        <v>0</v>
      </c>
      <c r="H6" s="33" t="str">
        <f t="shared" si="3"/>
        <v>広島県　安芸太田町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20.16</v>
      </c>
      <c r="Q6" s="34">
        <f t="shared" si="3"/>
        <v>81.510000000000005</v>
      </c>
      <c r="R6" s="34">
        <f t="shared" si="3"/>
        <v>3854</v>
      </c>
      <c r="S6" s="34">
        <f t="shared" si="3"/>
        <v>6650</v>
      </c>
      <c r="T6" s="34">
        <f t="shared" si="3"/>
        <v>341.89</v>
      </c>
      <c r="U6" s="34">
        <f t="shared" si="3"/>
        <v>19.45</v>
      </c>
      <c r="V6" s="34">
        <f t="shared" si="3"/>
        <v>1329</v>
      </c>
      <c r="W6" s="34">
        <f t="shared" si="3"/>
        <v>0.4</v>
      </c>
      <c r="X6" s="34">
        <f t="shared" si="3"/>
        <v>3322.5</v>
      </c>
      <c r="Y6" s="35">
        <f>IF(Y7="",NA(),Y7)</f>
        <v>58.16</v>
      </c>
      <c r="Z6" s="35">
        <f t="shared" ref="Z6:AH6" si="4">IF(Z7="",NA(),Z7)</f>
        <v>60.65</v>
      </c>
      <c r="AA6" s="35">
        <f t="shared" si="4"/>
        <v>66.28</v>
      </c>
      <c r="AB6" s="35">
        <f t="shared" si="4"/>
        <v>69.31</v>
      </c>
      <c r="AC6" s="35">
        <f t="shared" si="4"/>
        <v>62.25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2691.53</v>
      </c>
      <c r="BG6" s="35">
        <f t="shared" ref="BG6:BO6" si="7">IF(BG7="",NA(),BG7)</f>
        <v>2499.5100000000002</v>
      </c>
      <c r="BH6" s="35">
        <f t="shared" si="7"/>
        <v>2277.42</v>
      </c>
      <c r="BI6" s="35">
        <f t="shared" si="7"/>
        <v>2194.08</v>
      </c>
      <c r="BJ6" s="35">
        <f t="shared" si="7"/>
        <v>2132.9899999999998</v>
      </c>
      <c r="BK6" s="35">
        <f t="shared" si="7"/>
        <v>1197.82</v>
      </c>
      <c r="BL6" s="35">
        <f t="shared" si="7"/>
        <v>1126.77</v>
      </c>
      <c r="BM6" s="35">
        <f t="shared" si="7"/>
        <v>1044.8</v>
      </c>
      <c r="BN6" s="35">
        <f t="shared" si="7"/>
        <v>1081.8</v>
      </c>
      <c r="BO6" s="35">
        <f t="shared" si="7"/>
        <v>974.93</v>
      </c>
      <c r="BP6" s="34" t="str">
        <f>IF(BP7="","",IF(BP7="-","【-】","【"&amp;SUBSTITUTE(TEXT(BP7,"#,##0.00"),"-","△")&amp;"】"))</f>
        <v>【914.53】</v>
      </c>
      <c r="BQ6" s="35">
        <f>IF(BQ7="",NA(),BQ7)</f>
        <v>33.01</v>
      </c>
      <c r="BR6" s="35">
        <f t="shared" ref="BR6:BZ6" si="8">IF(BR7="",NA(),BR7)</f>
        <v>36.32</v>
      </c>
      <c r="BS6" s="35">
        <f t="shared" si="8"/>
        <v>32.770000000000003</v>
      </c>
      <c r="BT6" s="35">
        <f t="shared" si="8"/>
        <v>39.31</v>
      </c>
      <c r="BU6" s="35">
        <f t="shared" si="8"/>
        <v>36.32</v>
      </c>
      <c r="BV6" s="35">
        <f t="shared" si="8"/>
        <v>51.03</v>
      </c>
      <c r="BW6" s="35">
        <f t="shared" si="8"/>
        <v>50.9</v>
      </c>
      <c r="BX6" s="35">
        <f t="shared" si="8"/>
        <v>50.82</v>
      </c>
      <c r="BY6" s="35">
        <f t="shared" si="8"/>
        <v>52.19</v>
      </c>
      <c r="BZ6" s="35">
        <f t="shared" si="8"/>
        <v>55.32</v>
      </c>
      <c r="CA6" s="34" t="str">
        <f>IF(CA7="","",IF(CA7="-","【-】","【"&amp;SUBSTITUTE(TEXT(CA7,"#,##0.00"),"-","△")&amp;"】"))</f>
        <v>【55.73】</v>
      </c>
      <c r="CB6" s="35">
        <f>IF(CB7="",NA(),CB7)</f>
        <v>629.84</v>
      </c>
      <c r="CC6" s="35">
        <f t="shared" ref="CC6:CK6" si="9">IF(CC7="",NA(),CC7)</f>
        <v>590.89</v>
      </c>
      <c r="CD6" s="35">
        <f t="shared" si="9"/>
        <v>678.04</v>
      </c>
      <c r="CE6" s="35">
        <f t="shared" si="9"/>
        <v>566.70000000000005</v>
      </c>
      <c r="CF6" s="35">
        <f t="shared" si="9"/>
        <v>617.16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43.77</v>
      </c>
      <c r="CN6" s="35">
        <f t="shared" ref="CN6:CV6" si="10">IF(CN7="",NA(),CN7)</f>
        <v>48</v>
      </c>
      <c r="CO6" s="35">
        <f t="shared" si="10"/>
        <v>46.51</v>
      </c>
      <c r="CP6" s="35">
        <f t="shared" si="10"/>
        <v>47.77</v>
      </c>
      <c r="CQ6" s="35">
        <f t="shared" si="10"/>
        <v>47.2</v>
      </c>
      <c r="CR6" s="35">
        <f t="shared" si="10"/>
        <v>54.74</v>
      </c>
      <c r="CS6" s="35">
        <f t="shared" si="10"/>
        <v>53.78</v>
      </c>
      <c r="CT6" s="35">
        <f t="shared" si="10"/>
        <v>53.24</v>
      </c>
      <c r="CU6" s="35">
        <f t="shared" si="10"/>
        <v>52.31</v>
      </c>
      <c r="CV6" s="35">
        <f t="shared" si="10"/>
        <v>60.65</v>
      </c>
      <c r="CW6" s="34" t="str">
        <f>IF(CW7="","",IF(CW7="-","【-】","【"&amp;SUBSTITUTE(TEXT(CW7,"#,##0.00"),"-","△")&amp;"】"))</f>
        <v>【59.15】</v>
      </c>
      <c r="CX6" s="35">
        <f>IF(CX7="",NA(),CX7)</f>
        <v>85.59</v>
      </c>
      <c r="CY6" s="35">
        <f t="shared" ref="CY6:DG6" si="11">IF(CY7="",NA(),CY7)</f>
        <v>86.32</v>
      </c>
      <c r="CZ6" s="35">
        <f t="shared" si="11"/>
        <v>87.64</v>
      </c>
      <c r="DA6" s="35">
        <f t="shared" si="11"/>
        <v>89.31</v>
      </c>
      <c r="DB6" s="35">
        <f t="shared" si="11"/>
        <v>87.81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343684</v>
      </c>
      <c r="D7" s="37">
        <v>47</v>
      </c>
      <c r="E7" s="37">
        <v>17</v>
      </c>
      <c r="F7" s="37">
        <v>5</v>
      </c>
      <c r="G7" s="37">
        <v>0</v>
      </c>
      <c r="H7" s="37" t="s">
        <v>109</v>
      </c>
      <c r="I7" s="37" t="s">
        <v>110</v>
      </c>
      <c r="J7" s="37" t="s">
        <v>111</v>
      </c>
      <c r="K7" s="37" t="s">
        <v>112</v>
      </c>
      <c r="L7" s="37" t="s">
        <v>113</v>
      </c>
      <c r="M7" s="37"/>
      <c r="N7" s="38" t="s">
        <v>114</v>
      </c>
      <c r="O7" s="38" t="s">
        <v>115</v>
      </c>
      <c r="P7" s="38">
        <v>20.16</v>
      </c>
      <c r="Q7" s="38">
        <v>81.510000000000005</v>
      </c>
      <c r="R7" s="38">
        <v>3854</v>
      </c>
      <c r="S7" s="38">
        <v>6650</v>
      </c>
      <c r="T7" s="38">
        <v>341.89</v>
      </c>
      <c r="U7" s="38">
        <v>19.45</v>
      </c>
      <c r="V7" s="38">
        <v>1329</v>
      </c>
      <c r="W7" s="38">
        <v>0.4</v>
      </c>
      <c r="X7" s="38">
        <v>3322.5</v>
      </c>
      <c r="Y7" s="38">
        <v>58.16</v>
      </c>
      <c r="Z7" s="38">
        <v>60.65</v>
      </c>
      <c r="AA7" s="38">
        <v>66.28</v>
      </c>
      <c r="AB7" s="38">
        <v>69.31</v>
      </c>
      <c r="AC7" s="38">
        <v>62.25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2691.53</v>
      </c>
      <c r="BG7" s="38">
        <v>2499.5100000000002</v>
      </c>
      <c r="BH7" s="38">
        <v>2277.42</v>
      </c>
      <c r="BI7" s="38">
        <v>2194.08</v>
      </c>
      <c r="BJ7" s="38">
        <v>2132.9899999999998</v>
      </c>
      <c r="BK7" s="38">
        <v>1197.82</v>
      </c>
      <c r="BL7" s="38">
        <v>1126.77</v>
      </c>
      <c r="BM7" s="38">
        <v>1044.8</v>
      </c>
      <c r="BN7" s="38">
        <v>1081.8</v>
      </c>
      <c r="BO7" s="38">
        <v>974.93</v>
      </c>
      <c r="BP7" s="38">
        <v>914.53</v>
      </c>
      <c r="BQ7" s="38">
        <v>33.01</v>
      </c>
      <c r="BR7" s="38">
        <v>36.32</v>
      </c>
      <c r="BS7" s="38">
        <v>32.770000000000003</v>
      </c>
      <c r="BT7" s="38">
        <v>39.31</v>
      </c>
      <c r="BU7" s="38">
        <v>36.32</v>
      </c>
      <c r="BV7" s="38">
        <v>51.03</v>
      </c>
      <c r="BW7" s="38">
        <v>50.9</v>
      </c>
      <c r="BX7" s="38">
        <v>50.82</v>
      </c>
      <c r="BY7" s="38">
        <v>52.19</v>
      </c>
      <c r="BZ7" s="38">
        <v>55.32</v>
      </c>
      <c r="CA7" s="38">
        <v>55.73</v>
      </c>
      <c r="CB7" s="38">
        <v>629.84</v>
      </c>
      <c r="CC7" s="38">
        <v>590.89</v>
      </c>
      <c r="CD7" s="38">
        <v>678.04</v>
      </c>
      <c r="CE7" s="38">
        <v>566.70000000000005</v>
      </c>
      <c r="CF7" s="38">
        <v>617.16</v>
      </c>
      <c r="CG7" s="38">
        <v>289.60000000000002</v>
      </c>
      <c r="CH7" s="38">
        <v>293.27</v>
      </c>
      <c r="CI7" s="38">
        <v>300.52</v>
      </c>
      <c r="CJ7" s="38">
        <v>296.14</v>
      </c>
      <c r="CK7" s="38">
        <v>283.17</v>
      </c>
      <c r="CL7" s="38">
        <v>276.77999999999997</v>
      </c>
      <c r="CM7" s="38">
        <v>43.77</v>
      </c>
      <c r="CN7" s="38">
        <v>48</v>
      </c>
      <c r="CO7" s="38">
        <v>46.51</v>
      </c>
      <c r="CP7" s="38">
        <v>47.77</v>
      </c>
      <c r="CQ7" s="38">
        <v>47.2</v>
      </c>
      <c r="CR7" s="38">
        <v>54.74</v>
      </c>
      <c r="CS7" s="38">
        <v>53.78</v>
      </c>
      <c r="CT7" s="38">
        <v>53.24</v>
      </c>
      <c r="CU7" s="38">
        <v>52.31</v>
      </c>
      <c r="CV7" s="38">
        <v>60.65</v>
      </c>
      <c r="CW7" s="38">
        <v>59.15</v>
      </c>
      <c r="CX7" s="38">
        <v>85.59</v>
      </c>
      <c r="CY7" s="38">
        <v>86.32</v>
      </c>
      <c r="CZ7" s="38">
        <v>87.64</v>
      </c>
      <c r="DA7" s="38">
        <v>89.31</v>
      </c>
      <c r="DB7" s="38">
        <v>87.81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2018-02-26T02:10:48Z</cp:lastPrinted>
  <dcterms:created xsi:type="dcterms:W3CDTF">2017-12-25T02:32:05Z</dcterms:created>
  <dcterms:modified xsi:type="dcterms:W3CDTF">2018-02-26T02:10:54Z</dcterms:modified>
  <cp:category/>
</cp:coreProperties>
</file>