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<sst xmlns="http://schemas.openxmlformats.org/spreadsheetml/2006/main" count="232" uniqueCount="120">
  <si>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</si>
  <si>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</si>
  <si>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</si>
  <si>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</si>
  <si>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</si>
  <si>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</si>
  <si>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</si>
  <si>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</si>
  <si>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</si>
  <si>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</si>
  <si>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</si>
  <si>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</si>
  <si>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</si>
  <si>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</si>
  <si>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</si>
  <si>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</si>
  <si>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</si>
  <si>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</si>
  <si>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</si>
  <si>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</si>
  <si>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</si>
  <si>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</si>
  <si>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</si>
  <si>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</si>
  <si>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</si>
  <si>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</si>
  <si>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</si>
  <si>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</si>
  <si>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</si>
  <si>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</si>
  <si>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</si>
  <si>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</si>
  <si>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</si>
  <si>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</si>
  <si>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</si>
  <si>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</si>
  <si>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</si>
  <si>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</si>
  <si>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</si>
  <si>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</si>
  <si>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</si>
  <si>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</si>
  <si>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</si>
  <si>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</si>
  <si>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</si>
  <si>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</si>
  <si>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</si>
  <si>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</si>
  <si>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</si>
  <si>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</si>
  <si>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</si>
  <si>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</si>
  <si>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</si>
  <si>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</si>
  <si>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</si>
  <si>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</si>
  <si>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</si>
  <si>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</si>
  <si>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</si>
  <si>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</si>
  <si>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</si>
  <si>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</si>
  <si>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</si>
  <si>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</si>
  <si>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</si>
  <si>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</si>
  <si>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</si>
  <si>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</si>
  <si>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</si>
  <si>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</si>
  <si>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</si>
  <si>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</si>
  <si>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</si>
  <si>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</si>
  <si>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</si>
  <si>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</si>
  <si>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</si>
  <si>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</si>
  <si>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</si>
  <si>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</si>
  <si>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</si>
  <si>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</si>
  <si>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</si>
  <si>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</si>
  <si>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</si>
  <si>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</si>
  <si>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</si>
  <si>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</si>
  <si>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</si>
  <si>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</si>
  <si>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</si>
  <si>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</si>
  <si>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</si>
  <si>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</si>
  <si>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</si>
  <si>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</si>
  <si>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</si>
  <si>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</si>
  <si>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</si>
  <si>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</si>
  <si>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</si>
  <si>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</si>
  <si>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</si>
  <si>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</si>
  <si>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</si>
  <si>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江田島市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</si>
  <si>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</si>
  <si>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</si>
  <si>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</si>
  <si>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</si>
  <si>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</si>
  <si>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</si>
  <si>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</si>
  <si>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</si>
  <si>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</si>
  <si>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</si>
  <si>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有形固定資産減価償却率は平均値と同等，管路経年化率は平均値以下となっているが，管路更新率は平均値を大きく下回っている。
　今後，更新をさらに進めて行く必要があるが，財源も限られるため，アセットマネジメントにより，重要度・優先度を考慮した事業費の平準化や長寿命化も図り，計画的な施設更新を進めていく。</t>
    <rPh sb="13" eb="15">
      <t>ヘイキン</t>
    </rPh>
    <rPh sb="15" eb="16">
      <t>チ</t>
    </rPh>
    <rPh sb="17" eb="19">
      <t>ドウトウ</t>
    </rPh>
    <rPh sb="27" eb="29">
      <t>ヘイキン</t>
    </rPh>
    <rPh sb="29" eb="30">
      <t>チ</t>
    </rPh>
    <rPh sb="30" eb="32">
      <t>イカ</t>
    </rPh>
    <rPh sb="50" eb="51">
      <t>オオ</t>
    </rPh>
    <rPh sb="53" eb="55">
      <t>シタマワ</t>
    </rPh>
    <rPh sb="62" eb="64">
      <t>コンゴ</t>
    </rPh>
    <rPh sb="65" eb="67">
      <t>コウシン</t>
    </rPh>
    <rPh sb="71" eb="72">
      <t>スス</t>
    </rPh>
    <rPh sb="74" eb="75">
      <t>イ</t>
    </rPh>
    <rPh sb="76" eb="78">
      <t>ヒツヨウ</t>
    </rPh>
    <rPh sb="83" eb="85">
      <t>ザイゲン</t>
    </rPh>
    <rPh sb="86" eb="87">
      <t>カギ</t>
    </rPh>
    <rPh sb="107" eb="110">
      <t>ジュウヨウド</t>
    </rPh>
    <rPh sb="111" eb="114">
      <t>ユウセンド</t>
    </rPh>
    <rPh sb="115" eb="117">
      <t>コウリョ</t>
    </rPh>
    <rPh sb="119" eb="121">
      <t>ジギョウ</t>
    </rPh>
    <rPh sb="121" eb="122">
      <t>ヒ</t>
    </rPh>
    <rPh sb="123" eb="126">
      <t>ヘイジュンカ</t>
    </rPh>
    <rPh sb="127" eb="128">
      <t>チョウ</t>
    </rPh>
    <rPh sb="128" eb="131">
      <t>ジュミョウカ</t>
    </rPh>
    <rPh sb="132" eb="133">
      <t>ハカ</t>
    </rPh>
    <phoneticPr fontId="4"/>
  </si>
  <si>
    <t>　今後，料金収入の減少及び更新需要の増大が見込まれることから，当面は黒字が維持されるものの，近い将来，収支が逆転し損益赤字となることが予想される。
　そのため，広域化等の抜本的な事業運営の見直しについても議論が必要である。
　引き続き，平成28年度に策定した第2次水道事業ビジョン及び平成29年度に策定する経営戦略に基づき，将来にわたって持続していく水道の実現に努める。</t>
    <rPh sb="1" eb="3">
      <t>コンゴ</t>
    </rPh>
    <rPh sb="11" eb="12">
      <t>オヨ</t>
    </rPh>
    <rPh sb="13" eb="15">
      <t>コウシン</t>
    </rPh>
    <rPh sb="15" eb="17">
      <t>ジュヨウ</t>
    </rPh>
    <rPh sb="18" eb="20">
      <t>ゾウダイ</t>
    </rPh>
    <rPh sb="21" eb="23">
      <t>ミコ</t>
    </rPh>
    <rPh sb="31" eb="33">
      <t>トウメン</t>
    </rPh>
    <rPh sb="34" eb="36">
      <t>クロジ</t>
    </rPh>
    <rPh sb="37" eb="39">
      <t>イジ</t>
    </rPh>
    <rPh sb="46" eb="47">
      <t>チカ</t>
    </rPh>
    <rPh sb="48" eb="50">
      <t>ショウライ</t>
    </rPh>
    <rPh sb="57" eb="59">
      <t>ソンエキ</t>
    </rPh>
    <rPh sb="83" eb="84">
      <t>トウ</t>
    </rPh>
    <rPh sb="85" eb="88">
      <t>バッポンテキ</t>
    </rPh>
    <rPh sb="89" eb="91">
      <t>ジギョウ</t>
    </rPh>
    <rPh sb="91" eb="93">
      <t>ウンエイ</t>
    </rPh>
    <rPh sb="94" eb="96">
      <t>ミナオ</t>
    </rPh>
    <rPh sb="113" eb="114">
      <t>ヒ</t>
    </rPh>
    <rPh sb="115" eb="116">
      <t>ツヅ</t>
    </rPh>
    <rPh sb="118" eb="120">
      <t>ヘイセイ</t>
    </rPh>
    <rPh sb="125" eb="127">
      <t>サクテイ</t>
    </rPh>
    <rPh sb="134" eb="136">
      <t>ジギョウ</t>
    </rPh>
    <rPh sb="140" eb="141">
      <t>オヨ</t>
    </rPh>
    <rPh sb="142" eb="144">
      <t>ヘイセイ</t>
    </rPh>
    <rPh sb="146" eb="147">
      <t>ネン</t>
    </rPh>
    <rPh sb="147" eb="148">
      <t>ド</t>
    </rPh>
    <rPh sb="153" eb="155">
      <t>ケイエイ</t>
    </rPh>
    <rPh sb="155" eb="157">
      <t>センリャク</t>
    </rPh>
    <rPh sb="158" eb="159">
      <t>モト</t>
    </rPh>
    <rPh sb="162" eb="164">
      <t>ショウライ</t>
    </rPh>
    <rPh sb="169" eb="171">
      <t>ジゾク</t>
    </rPh>
    <rPh sb="175" eb="177">
      <t>スイドウ</t>
    </rPh>
    <rPh sb="178" eb="180">
      <t>ジツゲン</t>
    </rPh>
    <rPh sb="181" eb="182">
      <t>ツト</t>
    </rPh>
    <phoneticPr fontId="4"/>
  </si>
  <si>
    <r>
      <t>　経営の健全性については,概ね保たれており，累積欠損金は無いが，人口減少による給水収益の減少が続いている。
【</t>
    </r>
    <r>
      <rPr>
        <sz val="11"/>
        <color theme="1"/>
        <rFont val="ＭＳ Ｐゴシック"/>
        <family val="3"/>
        <charset val="128"/>
      </rPr>
      <t>流動比率】</t>
    </r>
    <r>
      <rPr>
        <sz val="11"/>
        <color theme="1"/>
        <rFont val="ＭＳ ゴシック"/>
        <family val="3"/>
        <charset val="128"/>
      </rPr>
      <t xml:space="preserve">
　平成26年度の制度改正により大きく減少しているが，適正に維持されている。今後，施設更新に大きな支出が予想されるため，財源確保に努める必要がある。
【企業債残高対給水収益比率】
　高利率の企業債の償還が進んだため，平均値より低くなっている。今後，起債を財源とする大規模更新工事を控えているが，将来世代への過度な負担とならないよう企業債残高の抑制を図り，計画的な事業執行に努める必要がある。
【給水原価】
　島しょ部という地理的要因から，経常費用には水源に係る費用や県からの受水費が一定程度を占めるため，平均値より高くなっている。
　さらに,人口減少により有収水量が減少する中，維持管理費の削減だけではなく，広域化等の抜本的な経営改善が必要である。
【施設利用率】
　今後，給水量の減少が見込まれるため，施設の統廃合やダウンサイジングを検討する必要がある。
【有収率】
　平均値を上回っており，今後も向上するよう努める。
　</t>
    </r>
    <rPh sb="63" eb="65">
      <t>ヘイセイ</t>
    </rPh>
    <rPh sb="104" eb="106">
      <t>コウシン</t>
    </rPh>
    <rPh sb="113" eb="115">
      <t>ヨソウ</t>
    </rPh>
    <rPh sb="156" eb="158">
      <t>キギョウ</t>
    </rPh>
    <rPh sb="158" eb="159">
      <t>サイ</t>
    </rPh>
    <rPh sb="182" eb="184">
      <t>コンゴ</t>
    </rPh>
    <rPh sb="185" eb="187">
      <t>キサイ</t>
    </rPh>
    <rPh sb="188" eb="190">
      <t>ザイゲン</t>
    </rPh>
    <rPh sb="196" eb="198">
      <t>コウシン</t>
    </rPh>
    <rPh sb="198" eb="200">
      <t>コウジ</t>
    </rPh>
    <rPh sb="208" eb="210">
      <t>ショウライ</t>
    </rPh>
    <rPh sb="210" eb="212">
      <t>セダイ</t>
    </rPh>
    <rPh sb="214" eb="216">
      <t>カド</t>
    </rPh>
    <rPh sb="217" eb="219">
      <t>フタン</t>
    </rPh>
    <rPh sb="226" eb="228">
      <t>キギョウ</t>
    </rPh>
    <rPh sb="228" eb="229">
      <t>サイ</t>
    </rPh>
    <rPh sb="229" eb="231">
      <t>ザンダカ</t>
    </rPh>
    <rPh sb="232" eb="234">
      <t>ヨクセイ</t>
    </rPh>
    <rPh sb="235" eb="236">
      <t>ハカ</t>
    </rPh>
    <rPh sb="242" eb="244">
      <t>ジギョウ</t>
    </rPh>
    <rPh sb="244" eb="246">
      <t>シッコウ</t>
    </rPh>
    <rPh sb="247" eb="248">
      <t>ツト</t>
    </rPh>
    <rPh sb="280" eb="282">
      <t>ケイジョウ</t>
    </rPh>
    <rPh sb="282" eb="284">
      <t>ヒヨウ</t>
    </rPh>
    <rPh sb="286" eb="288">
      <t>スイゲン</t>
    </rPh>
    <rPh sb="289" eb="290">
      <t>カカ</t>
    </rPh>
    <rPh sb="291" eb="293">
      <t>ヒヨウ</t>
    </rPh>
    <rPh sb="294" eb="295">
      <t>ケン</t>
    </rPh>
    <rPh sb="298" eb="300">
      <t>ジュスイ</t>
    </rPh>
    <rPh sb="302" eb="304">
      <t>イッテイ</t>
    </rPh>
    <rPh sb="304" eb="306">
      <t>テイド</t>
    </rPh>
    <rPh sb="307" eb="308">
      <t>シ</t>
    </rPh>
    <rPh sb="332" eb="334">
      <t>ジンコウ</t>
    </rPh>
    <rPh sb="334" eb="336">
      <t>ゲンショウ</t>
    </rPh>
    <rPh sb="339" eb="341">
      <t>ユウシュウ</t>
    </rPh>
    <rPh sb="341" eb="343">
      <t>スイリョウ</t>
    </rPh>
    <rPh sb="344" eb="346">
      <t>ゲンショウ</t>
    </rPh>
    <rPh sb="348" eb="349">
      <t>ナカ</t>
    </rPh>
    <rPh sb="350" eb="352">
      <t>イジ</t>
    </rPh>
    <rPh sb="352" eb="355">
      <t>カンリヒ</t>
    </rPh>
    <rPh sb="356" eb="358">
      <t>サクゲン</t>
    </rPh>
    <rPh sb="365" eb="368">
      <t>コウイキカ</t>
    </rPh>
    <rPh sb="368" eb="369">
      <t>トウ</t>
    </rPh>
    <rPh sb="374" eb="376">
      <t>ケイエイ</t>
    </rPh>
    <rPh sb="379" eb="381">
      <t>ヒツヨウ</t>
    </rPh>
    <rPh sb="395" eb="397">
      <t>コンゴ</t>
    </rPh>
    <rPh sb="398" eb="400">
      <t>キュウスイ</t>
    </rPh>
    <rPh sb="400" eb="401">
      <t>リョウ</t>
    </rPh>
    <rPh sb="402" eb="404">
      <t>ゲンショウ</t>
    </rPh>
    <rPh sb="405" eb="407">
      <t>ミコ</t>
    </rPh>
    <rPh sb="413" eb="415">
      <t>シセツ</t>
    </rPh>
    <rPh sb="416" eb="419">
      <t>トウハイゴウ</t>
    </rPh>
    <rPh sb="429" eb="431">
      <t>ケントウ</t>
    </rPh>
    <rPh sb="433" eb="435">
      <t>ヒツヨウ</t>
    </rPh>
    <rPh sb="458" eb="460">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</si>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</sst>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0.56000000000000005</c:v>
                </c:pt>
                <c:pt idx="1">
                  <c:v>0.79</c:v>
                </c:pt>
                <c:pt idx="2">
                  <c:v>0.7</c:v>
                </c:pt>
                <c:pt idx="3">
                  <c:v>0.2</c:v>
                </c:pt>
                <c:pt idx="4">
                  <c:v>0.14000000000000001</c:v>
                </c:pt>
              </c:numCache>
            </c:numRef>
          </c:val>
        </c:ser>
        <c:dLbls>
          <c:showLegendKey val="0"/>
          <c:showVal val="0"/>
          <c:showCatName val="0"/>
          <c:showSerName val="0"/>
          <c:showPercent val="0"/>
          <c:showBubbleSize val="0"/>
        </c:dLbls>
        <c:gapWidth val="150"/>
        <c:axId val="59022720"/>
        <c:axId val="590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59022720"/>
        <c:axId val="59037184"/>
      </c:lineChart>
      <c:dateAx>
        <c:axId val="59022720"/>
        <c:scaling>
          <c:orientation val="minMax"/>
        </c:scaling>
        <c:delete val="1"/>
        <c:axPos val="b"/>
        <c:numFmt formatCode="ge" sourceLinked="1"/>
        <c:majorTickMark val="none"/>
        <c:minorTickMark val="none"/>
        <c:tickLblPos val="none"/>
        <c:crossAx val="59037184"/>
        <c:crosses val="autoZero"/>
        <c:auto val="1"/>
        <c:lblOffset val="100"/>
        <c:baseTimeUnit val="years"/>
      </c:dateAx>
      <c:valAx>
        <c:axId val="590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50.11</c:v>
                </c:pt>
                <c:pt idx="1">
                  <c:v>48.42</c:v>
                </c:pt>
                <c:pt idx="2">
                  <c:v>48.13</c:v>
                </c:pt>
                <c:pt idx="3">
                  <c:v>45.73</c:v>
                </c:pt>
                <c:pt idx="4">
                  <c:v>44.95</c:v>
                </c:pt>
              </c:numCache>
            </c:numRef>
          </c:val>
        </c:ser>
        <c:dLbls>
          <c:showLegendKey val="0"/>
          <c:showVal val="0"/>
          <c:showCatName val="0"/>
          <c:showSerName val="0"/>
          <c:showPercent val="0"/>
          <c:showBubbleSize val="0"/>
        </c:dLbls>
        <c:gapWidth val="150"/>
        <c:axId val="93634560"/>
        <c:axId val="936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3634560"/>
        <c:axId val="93636480"/>
      </c:lineChart>
      <c:dateAx>
        <c:axId val="93634560"/>
        <c:scaling>
          <c:orientation val="minMax"/>
        </c:scaling>
        <c:delete val="1"/>
        <c:axPos val="b"/>
        <c:numFmt formatCode="ge" sourceLinked="1"/>
        <c:majorTickMark val="none"/>
        <c:minorTickMark val="none"/>
        <c:tickLblPos val="none"/>
        <c:crossAx val="93636480"/>
        <c:crosses val="autoZero"/>
        <c:auto val="1"/>
        <c:lblOffset val="100"/>
        <c:baseTimeUnit val="years"/>
      </c:dateAx>
      <c:valAx>
        <c:axId val="936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85.48</c:v>
                </c:pt>
                <c:pt idx="1">
                  <c:v>87.18</c:v>
                </c:pt>
                <c:pt idx="2">
                  <c:v>85.92</c:v>
                </c:pt>
                <c:pt idx="3">
                  <c:v>88.09</c:v>
                </c:pt>
                <c:pt idx="4">
                  <c:v>87.56</c:v>
                </c:pt>
              </c:numCache>
            </c:numRef>
          </c:val>
        </c:ser>
        <c:dLbls>
          <c:showLegendKey val="0"/>
          <c:showVal val="0"/>
          <c:showCatName val="0"/>
          <c:showSerName val="0"/>
          <c:showPercent val="0"/>
          <c:showBubbleSize val="0"/>
        </c:dLbls>
        <c:gapWidth val="150"/>
        <c:axId val="93650304"/>
        <c:axId val="1265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3650304"/>
        <c:axId val="126576128"/>
      </c:lineChart>
      <c:dateAx>
        <c:axId val="93650304"/>
        <c:scaling>
          <c:orientation val="minMax"/>
        </c:scaling>
        <c:delete val="1"/>
        <c:axPos val="b"/>
        <c:numFmt formatCode="ge" sourceLinked="1"/>
        <c:majorTickMark val="none"/>
        <c:minorTickMark val="none"/>
        <c:tickLblPos val="none"/>
        <c:crossAx val="126576128"/>
        <c:crosses val="autoZero"/>
        <c:auto val="1"/>
        <c:lblOffset val="100"/>
        <c:baseTimeUnit val="years"/>
      </c:dateAx>
      <c:valAx>
        <c:axId val="1265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111.65</c:v>
                </c:pt>
                <c:pt idx="1">
                  <c:v>113.73</c:v>
                </c:pt>
                <c:pt idx="2">
                  <c:v>132.63999999999999</c:v>
                </c:pt>
                <c:pt idx="3">
                  <c:v>132.36000000000001</c:v>
                </c:pt>
                <c:pt idx="4">
                  <c:v>122.67</c:v>
                </c:pt>
              </c:numCache>
            </c:numRef>
          </c:val>
        </c:ser>
        <c:dLbls>
          <c:showLegendKey val="0"/>
          <c:showVal val="0"/>
          <c:showCatName val="0"/>
          <c:showSerName val="0"/>
          <c:showPercent val="0"/>
          <c:showBubbleSize val="0"/>
        </c:dLbls>
        <c:gapWidth val="150"/>
        <c:axId val="89279488"/>
        <c:axId val="892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9279488"/>
        <c:axId val="89281664"/>
      </c:lineChart>
      <c:dateAx>
        <c:axId val="89279488"/>
        <c:scaling>
          <c:orientation val="minMax"/>
        </c:scaling>
        <c:delete val="1"/>
        <c:axPos val="b"/>
        <c:numFmt formatCode="ge" sourceLinked="1"/>
        <c:majorTickMark val="none"/>
        <c:minorTickMark val="none"/>
        <c:tickLblPos val="none"/>
        <c:crossAx val="89281664"/>
        <c:crosses val="autoZero"/>
        <c:auto val="1"/>
        <c:lblOffset val="100"/>
        <c:baseTimeUnit val="years"/>
      </c:dateAx>
      <c:valAx>
        <c:axId val="8928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44.82</c:v>
                </c:pt>
                <c:pt idx="1">
                  <c:v>45.98</c:v>
                </c:pt>
                <c:pt idx="2">
                  <c:v>47.92</c:v>
                </c:pt>
                <c:pt idx="3">
                  <c:v>49.57</c:v>
                </c:pt>
                <c:pt idx="4">
                  <c:v>51</c:v>
                </c:pt>
              </c:numCache>
            </c:numRef>
          </c:val>
        </c:ser>
        <c:dLbls>
          <c:showLegendKey val="0"/>
          <c:showVal val="0"/>
          <c:showCatName val="0"/>
          <c:showSerName val="0"/>
          <c:showPercent val="0"/>
          <c:showBubbleSize val="0"/>
        </c:dLbls>
        <c:gapWidth val="150"/>
        <c:axId val="89303680"/>
        <c:axId val="893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9303680"/>
        <c:axId val="89318144"/>
      </c:lineChart>
      <c:dateAx>
        <c:axId val="89303680"/>
        <c:scaling>
          <c:orientation val="minMax"/>
        </c:scaling>
        <c:delete val="1"/>
        <c:axPos val="b"/>
        <c:numFmt formatCode="ge" sourceLinked="1"/>
        <c:majorTickMark val="none"/>
        <c:minorTickMark val="none"/>
        <c:tickLblPos val="none"/>
        <c:crossAx val="89318144"/>
        <c:crosses val="autoZero"/>
        <c:auto val="1"/>
        <c:lblOffset val="100"/>
        <c:baseTimeUnit val="years"/>
      </c:dateAx>
      <c:valAx>
        <c:axId val="893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9.35</c:v>
                </c:pt>
                <c:pt idx="1">
                  <c:v>9.5</c:v>
                </c:pt>
                <c:pt idx="2">
                  <c:v>9.5399999999999991</c:v>
                </c:pt>
                <c:pt idx="3">
                  <c:v>10.029999999999999</c:v>
                </c:pt>
                <c:pt idx="4">
                  <c:v>10.14</c:v>
                </c:pt>
              </c:numCache>
            </c:numRef>
          </c:val>
        </c:ser>
        <c:dLbls>
          <c:showLegendKey val="0"/>
          <c:showVal val="0"/>
          <c:showCatName val="0"/>
          <c:showSerName val="0"/>
          <c:showPercent val="0"/>
          <c:showBubbleSize val="0"/>
        </c:dLbls>
        <c:gapWidth val="150"/>
        <c:axId val="91572480"/>
        <c:axId val="915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1572480"/>
        <c:axId val="91582848"/>
      </c:lineChart>
      <c:dateAx>
        <c:axId val="91572480"/>
        <c:scaling>
          <c:orientation val="minMax"/>
        </c:scaling>
        <c:delete val="1"/>
        <c:axPos val="b"/>
        <c:numFmt formatCode="ge" sourceLinked="1"/>
        <c:majorTickMark val="none"/>
        <c:minorTickMark val="none"/>
        <c:tickLblPos val="none"/>
        <c:crossAx val="91582848"/>
        <c:crosses val="autoZero"/>
        <c:auto val="1"/>
        <c:lblOffset val="100"/>
        <c:baseTimeUnit val="years"/>
      </c:dateAx>
      <c:valAx>
        <c:axId val="915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11520"/>
        <c:axId val="916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1611520"/>
        <c:axId val="91613440"/>
      </c:lineChart>
      <c:dateAx>
        <c:axId val="91611520"/>
        <c:scaling>
          <c:orientation val="minMax"/>
        </c:scaling>
        <c:delete val="1"/>
        <c:axPos val="b"/>
        <c:numFmt formatCode="ge" sourceLinked="1"/>
        <c:majorTickMark val="none"/>
        <c:minorTickMark val="none"/>
        <c:tickLblPos val="none"/>
        <c:crossAx val="91613440"/>
        <c:crosses val="autoZero"/>
        <c:auto val="1"/>
        <c:lblOffset val="100"/>
        <c:baseTimeUnit val="years"/>
      </c:dateAx>
      <c:valAx>
        <c:axId val="9161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2227.38</c:v>
                </c:pt>
                <c:pt idx="1">
                  <c:v>2576.75</c:v>
                </c:pt>
                <c:pt idx="2">
                  <c:v>540.98</c:v>
                </c:pt>
                <c:pt idx="3">
                  <c:v>541.38</c:v>
                </c:pt>
                <c:pt idx="4">
                  <c:v>562.91999999999996</c:v>
                </c:pt>
              </c:numCache>
            </c:numRef>
          </c:val>
        </c:ser>
        <c:dLbls>
          <c:showLegendKey val="0"/>
          <c:showVal val="0"/>
          <c:showCatName val="0"/>
          <c:showSerName val="0"/>
          <c:showPercent val="0"/>
          <c:showBubbleSize val="0"/>
        </c:dLbls>
        <c:gapWidth val="150"/>
        <c:axId val="93407104"/>
        <c:axId val="934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3407104"/>
        <c:axId val="93425664"/>
      </c:lineChart>
      <c:dateAx>
        <c:axId val="93407104"/>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238.49</c:v>
                </c:pt>
                <c:pt idx="1">
                  <c:v>221.63</c:v>
                </c:pt>
                <c:pt idx="2">
                  <c:v>211.21</c:v>
                </c:pt>
                <c:pt idx="3">
                  <c:v>200.25</c:v>
                </c:pt>
                <c:pt idx="4">
                  <c:v>183.25</c:v>
                </c:pt>
              </c:numCache>
            </c:numRef>
          </c:val>
        </c:ser>
        <c:dLbls>
          <c:showLegendKey val="0"/>
          <c:showVal val="0"/>
          <c:showCatName val="0"/>
          <c:showSerName val="0"/>
          <c:showPercent val="0"/>
          <c:showBubbleSize val="0"/>
        </c:dLbls>
        <c:gapWidth val="150"/>
        <c:axId val="93529600"/>
        <c:axId val="935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3529600"/>
        <c:axId val="93531520"/>
      </c:lineChart>
      <c:dateAx>
        <c:axId val="93529600"/>
        <c:scaling>
          <c:orientation val="minMax"/>
        </c:scaling>
        <c:delete val="1"/>
        <c:axPos val="b"/>
        <c:numFmt formatCode="ge" sourceLinked="1"/>
        <c:majorTickMark val="none"/>
        <c:minorTickMark val="none"/>
        <c:tickLblPos val="none"/>
        <c:crossAx val="93531520"/>
        <c:crosses val="autoZero"/>
        <c:auto val="1"/>
        <c:lblOffset val="100"/>
        <c:baseTimeUnit val="years"/>
      </c:dateAx>
      <c:valAx>
        <c:axId val="9353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105.91</c:v>
                </c:pt>
                <c:pt idx="1">
                  <c:v>107.76</c:v>
                </c:pt>
                <c:pt idx="2">
                  <c:v>129.44</c:v>
                </c:pt>
                <c:pt idx="3">
                  <c:v>129.46</c:v>
                </c:pt>
                <c:pt idx="4">
                  <c:v>119.97</c:v>
                </c:pt>
              </c:numCache>
            </c:numRef>
          </c:val>
        </c:ser>
        <c:dLbls>
          <c:showLegendKey val="0"/>
          <c:showVal val="0"/>
          <c:showCatName val="0"/>
          <c:showSerName val="0"/>
          <c:showPercent val="0"/>
          <c:showBubbleSize val="0"/>
        </c:dLbls>
        <c:gapWidth val="150"/>
        <c:axId val="93566080"/>
        <c:axId val="935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3566080"/>
        <c:axId val="93568000"/>
      </c:lineChart>
      <c:dateAx>
        <c:axId val="93566080"/>
        <c:scaling>
          <c:orientation val="minMax"/>
        </c:scaling>
        <c:delete val="1"/>
        <c:axPos val="b"/>
        <c:numFmt formatCode="ge" sourceLinked="1"/>
        <c:majorTickMark val="none"/>
        <c:minorTickMark val="none"/>
        <c:tickLblPos val="none"/>
        <c:crossAx val="93568000"/>
        <c:crosses val="autoZero"/>
        <c:auto val="1"/>
        <c:lblOffset val="100"/>
        <c:baseTimeUnit val="years"/>
      </c:dateAx>
      <c:valAx>
        <c:axId val="935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252.36</c:v>
                </c:pt>
                <c:pt idx="1">
                  <c:v>250.83</c:v>
                </c:pt>
                <c:pt idx="2">
                  <c:v>209.15</c:v>
                </c:pt>
                <c:pt idx="3">
                  <c:v>208.8</c:v>
                </c:pt>
                <c:pt idx="4">
                  <c:v>226.8</c:v>
                </c:pt>
              </c:numCache>
            </c:numRef>
          </c:val>
        </c:ser>
        <c:dLbls>
          <c:showLegendKey val="0"/>
          <c:showVal val="0"/>
          <c:showCatName val="0"/>
          <c:showSerName val="0"/>
          <c:showPercent val="0"/>
          <c:showBubbleSize val="0"/>
        </c:dLbls>
        <c:gapWidth val="150"/>
        <c:axId val="93593984"/>
        <c:axId val="935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3593984"/>
        <c:axId val="93595904"/>
      </c:lineChart>
      <c:dateAx>
        <c:axId val="93593984"/>
        <c:scaling>
          <c:orientation val="minMax"/>
        </c:scaling>
        <c:delete val="1"/>
        <c:axPos val="b"/>
        <c:numFmt formatCode="ge" sourceLinked="1"/>
        <c:majorTickMark val="none"/>
        <c:minorTickMark val="none"/>
        <c:tickLblPos val="none"/>
        <c:crossAx val="93595904"/>
        <c:crosses val="autoZero"/>
        <c:auto val="1"/>
        <c:lblOffset val="100"/>
        <c:baseTimeUnit val="years"/>
      </c:dateAx>
      <c:valAx>
        <c:axId val="935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　江田島市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24596</v>
      </c>
      <c r="AM8" s="61"/>
      <c r="AN8" s="61"/>
      <c r="AO8" s="61"/>
      <c r="AP8" s="61"/>
      <c r="AQ8" s="61"/>
      <c r="AR8" s="61"/>
      <c r="AS8" s="61"/>
      <c r="AT8" s="51">
        <f>データ!$S$6</f>
        <v>100.7</v>
      </c>
      <c r="AU8" s="52"/>
      <c r="AV8" s="52"/>
      <c r="AW8" s="52"/>
      <c r="AX8" s="52"/>
      <c r="AY8" s="52"/>
      <c r="AZ8" s="52"/>
      <c r="BA8" s="52"/>
      <c r="BB8" s="53">
        <f>データ!$T$6</f>
        <v>244.25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73.680000000000007</v>
      </c>
      <c r="J10" s="52"/>
      <c r="K10" s="52"/>
      <c r="L10" s="52"/>
      <c r="M10" s="52"/>
      <c r="N10" s="52"/>
      <c r="O10" s="64"/>
      <c r="P10" s="53">
        <f>データ!$P$6</f>
        <v>96.15</v>
      </c>
      <c r="Q10" s="53"/>
      <c r="R10" s="53"/>
      <c r="S10" s="53"/>
      <c r="T10" s="53"/>
      <c r="U10" s="53"/>
      <c r="V10" s="53"/>
      <c r="W10" s="61">
        <f>データ!$Q$6</f>
        <v>4957</v>
      </c>
      <c r="X10" s="61"/>
      <c r="Y10" s="61"/>
      <c r="Z10" s="61"/>
      <c r="AA10" s="61"/>
      <c r="AB10" s="61"/>
      <c r="AC10" s="61"/>
      <c r="AD10" s="2"/>
      <c r="AE10" s="2"/>
      <c r="AF10" s="2"/>
      <c r="AG10" s="2"/>
      <c r="AH10" s="5"/>
      <c r="AI10" s="5"/>
      <c r="AJ10" s="5"/>
      <c r="AK10" s="5"/>
      <c r="AL10" s="61">
        <f>データ!$U$6</f>
        <v>23196</v>
      </c>
      <c r="AM10" s="61"/>
      <c r="AN10" s="61"/>
      <c r="AO10" s="61"/>
      <c r="AP10" s="61"/>
      <c r="AQ10" s="61"/>
      <c r="AR10" s="61"/>
      <c r="AS10" s="61"/>
      <c r="AT10" s="51">
        <f>データ!$V$6</f>
        <v>41.48</v>
      </c>
      <c r="AU10" s="52"/>
      <c r="AV10" s="52"/>
      <c r="AW10" s="52"/>
      <c r="AX10" s="52"/>
      <c r="AY10" s="52"/>
      <c r="AZ10" s="52"/>
      <c r="BA10" s="52"/>
      <c r="BB10" s="53">
        <f>データ!$W$6</f>
        <v>559.21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342157</v>
      </c>
      <c r="D6" s="34">
        <f t="shared" si="3"/>
        <v>46</v>
      </c>
      <c r="E6" s="34">
        <f t="shared" si="3"/>
        <v>1</v>
      </c>
      <c r="F6" s="34">
        <f t="shared" si="3"/>
        <v>0</v>
      </c>
      <c r="G6" s="34">
        <f t="shared" si="3"/>
        <v>1</v>
      </c>
      <c r="H6" s="34" t="str">
        <f t="shared" si="3"/>
        <v>広島県　江田島市</v>
      </c>
      <c r="I6" s="34" t="str">
        <f t="shared" si="3"/>
        <v>法適用</v>
      </c>
      <c r="J6" s="34" t="str">
        <f t="shared" si="3"/>
        <v>水道事業</v>
      </c>
      <c r="K6" s="34" t="str">
        <f t="shared" si="3"/>
        <v>末端給水事業</v>
      </c>
      <c r="L6" s="34" t="str">
        <f t="shared" si="3"/>
        <v>A6</v>
      </c>
      <c r="M6" s="34">
        <f t="shared" si="3"/>
        <v>0</v>
      </c>
      <c r="N6" s="35" t="str">
        <f t="shared" si="3"/>
        <v>-</v>
      </c>
      <c r="O6" s="35">
        <f t="shared" si="3"/>
        <v>73.680000000000007</v>
      </c>
      <c r="P6" s="35">
        <f t="shared" si="3"/>
        <v>96.15</v>
      </c>
      <c r="Q6" s="35">
        <f t="shared" si="3"/>
        <v>4957</v>
      </c>
      <c r="R6" s="35">
        <f t="shared" si="3"/>
        <v>24596</v>
      </c>
      <c r="S6" s="35">
        <f t="shared" si="3"/>
        <v>100.7</v>
      </c>
      <c r="T6" s="35">
        <f t="shared" si="3"/>
        <v>244.25</v>
      </c>
      <c r="U6" s="35">
        <f t="shared" si="3"/>
        <v>23196</v>
      </c>
      <c r="V6" s="35">
        <f t="shared" si="3"/>
        <v>41.48</v>
      </c>
      <c r="W6" s="35">
        <f t="shared" si="3"/>
        <v>559.21</v>
      </c>
      <c r="X6" s="36">
        <f>IF(X7="",NA(),X7)</f>
        <v>111.65</v>
      </c>
      <c r="Y6" s="36">
        <f t="shared" ref="Y6:AG6" si="4">IF(Y7="",NA(),Y7)</f>
        <v>113.73</v>
      </c>
      <c r="Z6" s="36">
        <f t="shared" si="4"/>
        <v>132.63999999999999</v>
      </c>
      <c r="AA6" s="36">
        <f t="shared" si="4"/>
        <v>132.36000000000001</v>
      </c>
      <c r="AB6" s="36">
        <f t="shared" si="4"/>
        <v>122.67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2227.38</v>
      </c>
      <c r="AU6" s="36">
        <f t="shared" ref="AU6:BC6" si="6">IF(AU7="",NA(),AU7)</f>
        <v>2576.75</v>
      </c>
      <c r="AV6" s="36">
        <f t="shared" si="6"/>
        <v>540.98</v>
      </c>
      <c r="AW6" s="36">
        <f t="shared" si="6"/>
        <v>541.38</v>
      </c>
      <c r="AX6" s="36">
        <f t="shared" si="6"/>
        <v>562.91999999999996</v>
      </c>
      <c r="AY6" s="36">
        <f t="shared" si="6"/>
        <v>915.5</v>
      </c>
      <c r="AZ6" s="36">
        <f t="shared" si="6"/>
        <v>963.24</v>
      </c>
      <c r="BA6" s="36">
        <f t="shared" si="6"/>
        <v>381.53</v>
      </c>
      <c r="BB6" s="36">
        <f t="shared" si="6"/>
        <v>391.54</v>
      </c>
      <c r="BC6" s="36">
        <f t="shared" si="6"/>
        <v>384.34</v>
      </c>
      <c r="BD6" s="35" t="str">
        <f>IF(BD7="","",IF(BD7="-","【-】","【"&amp;SUBSTITUTE(TEXT(BD7,"#,##0.00"),"-","△")&amp;"】"))</f>
        <v>【262.87】</v>
      </c>
      <c r="BE6" s="36">
        <f>IF(BE7="",NA(),BE7)</f>
        <v>238.49</v>
      </c>
      <c r="BF6" s="36">
        <f t="shared" ref="BF6:BN6" si="7">IF(BF7="",NA(),BF7)</f>
        <v>221.63</v>
      </c>
      <c r="BG6" s="36">
        <f t="shared" si="7"/>
        <v>211.21</v>
      </c>
      <c r="BH6" s="36">
        <f t="shared" si="7"/>
        <v>200.25</v>
      </c>
      <c r="BI6" s="36">
        <f t="shared" si="7"/>
        <v>183.25</v>
      </c>
      <c r="BJ6" s="36">
        <f t="shared" si="7"/>
        <v>404.78</v>
      </c>
      <c r="BK6" s="36">
        <f t="shared" si="7"/>
        <v>400.38</v>
      </c>
      <c r="BL6" s="36">
        <f t="shared" si="7"/>
        <v>393.27</v>
      </c>
      <c r="BM6" s="36">
        <f t="shared" si="7"/>
        <v>386.97</v>
      </c>
      <c r="BN6" s="36">
        <f t="shared" si="7"/>
        <v>380.58</v>
      </c>
      <c r="BO6" s="35" t="str">
        <f>IF(BO7="","",IF(BO7="-","【-】","【"&amp;SUBSTITUTE(TEXT(BO7,"#,##0.00"),"-","△")&amp;"】"))</f>
        <v>【270.87】</v>
      </c>
      <c r="BP6" s="36">
        <f>IF(BP7="",NA(),BP7)</f>
        <v>105.91</v>
      </c>
      <c r="BQ6" s="36">
        <f t="shared" ref="BQ6:BY6" si="8">IF(BQ7="",NA(),BQ7)</f>
        <v>107.76</v>
      </c>
      <c r="BR6" s="36">
        <f t="shared" si="8"/>
        <v>129.44</v>
      </c>
      <c r="BS6" s="36">
        <f t="shared" si="8"/>
        <v>129.46</v>
      </c>
      <c r="BT6" s="36">
        <f t="shared" si="8"/>
        <v>119.97</v>
      </c>
      <c r="BU6" s="36">
        <f t="shared" si="8"/>
        <v>98.07</v>
      </c>
      <c r="BV6" s="36">
        <f t="shared" si="8"/>
        <v>96.56</v>
      </c>
      <c r="BW6" s="36">
        <f t="shared" si="8"/>
        <v>100.47</v>
      </c>
      <c r="BX6" s="36">
        <f t="shared" si="8"/>
        <v>101.72</v>
      </c>
      <c r="BY6" s="36">
        <f t="shared" si="8"/>
        <v>102.38</v>
      </c>
      <c r="BZ6" s="35" t="str">
        <f>IF(BZ7="","",IF(BZ7="-","【-】","【"&amp;SUBSTITUTE(TEXT(BZ7,"#,##0.00"),"-","△")&amp;"】"))</f>
        <v>【105.59】</v>
      </c>
      <c r="CA6" s="36">
        <f>IF(CA7="",NA(),CA7)</f>
        <v>252.36</v>
      </c>
      <c r="CB6" s="36">
        <f t="shared" ref="CB6:CJ6" si="9">IF(CB7="",NA(),CB7)</f>
        <v>250.83</v>
      </c>
      <c r="CC6" s="36">
        <f t="shared" si="9"/>
        <v>209.15</v>
      </c>
      <c r="CD6" s="36">
        <f t="shared" si="9"/>
        <v>208.8</v>
      </c>
      <c r="CE6" s="36">
        <f t="shared" si="9"/>
        <v>226.8</v>
      </c>
      <c r="CF6" s="36">
        <f t="shared" si="9"/>
        <v>172.26</v>
      </c>
      <c r="CG6" s="36">
        <f t="shared" si="9"/>
        <v>177.14</v>
      </c>
      <c r="CH6" s="36">
        <f t="shared" si="9"/>
        <v>169.82</v>
      </c>
      <c r="CI6" s="36">
        <f t="shared" si="9"/>
        <v>168.2</v>
      </c>
      <c r="CJ6" s="36">
        <f t="shared" si="9"/>
        <v>168.67</v>
      </c>
      <c r="CK6" s="35" t="str">
        <f>IF(CK7="","",IF(CK7="-","【-】","【"&amp;SUBSTITUTE(TEXT(CK7,"#,##0.00"),"-","△")&amp;"】"))</f>
        <v>【163.27】</v>
      </c>
      <c r="CL6" s="36">
        <f>IF(CL7="",NA(),CL7)</f>
        <v>50.11</v>
      </c>
      <c r="CM6" s="36">
        <f t="shared" ref="CM6:CU6" si="10">IF(CM7="",NA(),CM7)</f>
        <v>48.42</v>
      </c>
      <c r="CN6" s="36">
        <f t="shared" si="10"/>
        <v>48.13</v>
      </c>
      <c r="CO6" s="36">
        <f t="shared" si="10"/>
        <v>45.73</v>
      </c>
      <c r="CP6" s="36">
        <f t="shared" si="10"/>
        <v>44.95</v>
      </c>
      <c r="CQ6" s="36">
        <f t="shared" si="10"/>
        <v>55.68</v>
      </c>
      <c r="CR6" s="36">
        <f t="shared" si="10"/>
        <v>55.64</v>
      </c>
      <c r="CS6" s="36">
        <f t="shared" si="10"/>
        <v>55.13</v>
      </c>
      <c r="CT6" s="36">
        <f t="shared" si="10"/>
        <v>54.77</v>
      </c>
      <c r="CU6" s="36">
        <f t="shared" si="10"/>
        <v>54.92</v>
      </c>
      <c r="CV6" s="35" t="str">
        <f>IF(CV7="","",IF(CV7="-","【-】","【"&amp;SUBSTITUTE(TEXT(CV7,"#,##0.00"),"-","△")&amp;"】"))</f>
        <v>【59.94】</v>
      </c>
      <c r="CW6" s="36">
        <f>IF(CW7="",NA(),CW7)</f>
        <v>85.48</v>
      </c>
      <c r="CX6" s="36">
        <f t="shared" ref="CX6:DF6" si="11">IF(CX7="",NA(),CX7)</f>
        <v>87.18</v>
      </c>
      <c r="CY6" s="36">
        <f t="shared" si="11"/>
        <v>85.92</v>
      </c>
      <c r="CZ6" s="36">
        <f t="shared" si="11"/>
        <v>88.09</v>
      </c>
      <c r="DA6" s="36">
        <f t="shared" si="11"/>
        <v>87.56</v>
      </c>
      <c r="DB6" s="36">
        <f t="shared" si="11"/>
        <v>83.18</v>
      </c>
      <c r="DC6" s="36">
        <f t="shared" si="11"/>
        <v>83.09</v>
      </c>
      <c r="DD6" s="36">
        <f t="shared" si="11"/>
        <v>83</v>
      </c>
      <c r="DE6" s="36">
        <f t="shared" si="11"/>
        <v>82.89</v>
      </c>
      <c r="DF6" s="36">
        <f t="shared" si="11"/>
        <v>82.66</v>
      </c>
      <c r="DG6" s="35" t="str">
        <f>IF(DG7="","",IF(DG7="-","【-】","【"&amp;SUBSTITUTE(TEXT(DG7,"#,##0.00"),"-","△")&amp;"】"))</f>
        <v>【90.22】</v>
      </c>
      <c r="DH6" s="36">
        <f>IF(DH7="",NA(),DH7)</f>
        <v>44.82</v>
      </c>
      <c r="DI6" s="36">
        <f t="shared" ref="DI6:DQ6" si="12">IF(DI7="",NA(),DI7)</f>
        <v>45.98</v>
      </c>
      <c r="DJ6" s="36">
        <f t="shared" si="12"/>
        <v>47.92</v>
      </c>
      <c r="DK6" s="36">
        <f t="shared" si="12"/>
        <v>49.57</v>
      </c>
      <c r="DL6" s="36">
        <f t="shared" si="12"/>
        <v>51</v>
      </c>
      <c r="DM6" s="36">
        <f t="shared" si="12"/>
        <v>38.07</v>
      </c>
      <c r="DN6" s="36">
        <f t="shared" si="12"/>
        <v>39.06</v>
      </c>
      <c r="DO6" s="36">
        <f t="shared" si="12"/>
        <v>46.66</v>
      </c>
      <c r="DP6" s="36">
        <f t="shared" si="12"/>
        <v>47.46</v>
      </c>
      <c r="DQ6" s="36">
        <f t="shared" si="12"/>
        <v>48.49</v>
      </c>
      <c r="DR6" s="35" t="str">
        <f>IF(DR7="","",IF(DR7="-","【-】","【"&amp;SUBSTITUTE(TEXT(DR7,"#,##0.00"),"-","△")&amp;"】"))</f>
        <v>【47.91】</v>
      </c>
      <c r="DS6" s="36">
        <f>IF(DS7="",NA(),DS7)</f>
        <v>9.35</v>
      </c>
      <c r="DT6" s="36">
        <f t="shared" ref="DT6:EB6" si="13">IF(DT7="",NA(),DT7)</f>
        <v>9.5</v>
      </c>
      <c r="DU6" s="36">
        <f t="shared" si="13"/>
        <v>9.5399999999999991</v>
      </c>
      <c r="DV6" s="36">
        <f t="shared" si="13"/>
        <v>10.029999999999999</v>
      </c>
      <c r="DW6" s="36">
        <f t="shared" si="13"/>
        <v>10.14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0.56000000000000005</v>
      </c>
      <c r="EE6" s="36">
        <f t="shared" ref="EE6:EM6" si="14">IF(EE7="",NA(),EE7)</f>
        <v>0.79</v>
      </c>
      <c r="EF6" s="36">
        <f t="shared" si="14"/>
        <v>0.7</v>
      </c>
      <c r="EG6" s="36">
        <f t="shared" si="14"/>
        <v>0.2</v>
      </c>
      <c r="EH6" s="36">
        <f t="shared" si="14"/>
        <v>0.14000000000000001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342157</v>
      </c>
      <c r="D7" s="38">
        <v>46</v>
      </c>
      <c r="E7" s="38">
        <v>1</v>
      </c>
      <c r="F7" s="38">
        <v>0</v>
      </c>
      <c r="G7" s="38">
        <v>1</v>
      </c>
      <c r="H7" s="38" t="s">
        <v>105</v>
      </c>
      <c r="I7" s="38" t="s">
        <v>106</v>
      </c>
      <c r="J7" s="38" t="s">
        <v>107</v>
      </c>
      <c r="K7" s="38" t="s">
        <v>108</v>
      </c>
      <c r="L7" s="38" t="s">
        <v>109</v>
      </c>
      <c r="M7" s="38"/>
      <c r="N7" s="39" t="s">
        <v>110</v>
      </c>
      <c r="O7" s="39">
        <v>73.680000000000007</v>
      </c>
      <c r="P7" s="39">
        <v>96.15</v>
      </c>
      <c r="Q7" s="39">
        <v>4957</v>
      </c>
      <c r="R7" s="39">
        <v>24596</v>
      </c>
      <c r="S7" s="39">
        <v>100.7</v>
      </c>
      <c r="T7" s="39">
        <v>244.25</v>
      </c>
      <c r="U7" s="39">
        <v>23196</v>
      </c>
      <c r="V7" s="39">
        <v>41.48</v>
      </c>
      <c r="W7" s="39">
        <v>559.21</v>
      </c>
      <c r="X7" s="39">
        <v>111.65</v>
      </c>
      <c r="Y7" s="39">
        <v>113.73</v>
      </c>
      <c r="Z7" s="39">
        <v>132.63999999999999</v>
      </c>
      <c r="AA7" s="39">
        <v>132.36000000000001</v>
      </c>
      <c r="AB7" s="39">
        <v>122.67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2227.38</v>
      </c>
      <c r="AU7" s="39">
        <v>2576.75</v>
      </c>
      <c r="AV7" s="39">
        <v>540.98</v>
      </c>
      <c r="AW7" s="39">
        <v>541.38</v>
      </c>
      <c r="AX7" s="39">
        <v>562.91999999999996</v>
      </c>
      <c r="AY7" s="39">
        <v>915.5</v>
      </c>
      <c r="AZ7" s="39">
        <v>963.24</v>
      </c>
      <c r="BA7" s="39">
        <v>381.53</v>
      </c>
      <c r="BB7" s="39">
        <v>391.54</v>
      </c>
      <c r="BC7" s="39">
        <v>384.34</v>
      </c>
      <c r="BD7" s="39">
        <v>262.87</v>
      </c>
      <c r="BE7" s="39">
        <v>238.49</v>
      </c>
      <c r="BF7" s="39">
        <v>221.63</v>
      </c>
      <c r="BG7" s="39">
        <v>211.21</v>
      </c>
      <c r="BH7" s="39">
        <v>200.25</v>
      </c>
      <c r="BI7" s="39">
        <v>183.25</v>
      </c>
      <c r="BJ7" s="39">
        <v>404.78</v>
      </c>
      <c r="BK7" s="39">
        <v>400.38</v>
      </c>
      <c r="BL7" s="39">
        <v>393.27</v>
      </c>
      <c r="BM7" s="39">
        <v>386.97</v>
      </c>
      <c r="BN7" s="39">
        <v>380.58</v>
      </c>
      <c r="BO7" s="39">
        <v>270.87</v>
      </c>
      <c r="BP7" s="39">
        <v>105.91</v>
      </c>
      <c r="BQ7" s="39">
        <v>107.76</v>
      </c>
      <c r="BR7" s="39">
        <v>129.44</v>
      </c>
      <c r="BS7" s="39">
        <v>129.46</v>
      </c>
      <c r="BT7" s="39">
        <v>119.97</v>
      </c>
      <c r="BU7" s="39">
        <v>98.07</v>
      </c>
      <c r="BV7" s="39">
        <v>96.56</v>
      </c>
      <c r="BW7" s="39">
        <v>100.47</v>
      </c>
      <c r="BX7" s="39">
        <v>101.72</v>
      </c>
      <c r="BY7" s="39">
        <v>102.38</v>
      </c>
      <c r="BZ7" s="39">
        <v>105.59</v>
      </c>
      <c r="CA7" s="39">
        <v>252.36</v>
      </c>
      <c r="CB7" s="39">
        <v>250.83</v>
      </c>
      <c r="CC7" s="39">
        <v>209.15</v>
      </c>
      <c r="CD7" s="39">
        <v>208.8</v>
      </c>
      <c r="CE7" s="39">
        <v>226.8</v>
      </c>
      <c r="CF7" s="39">
        <v>172.26</v>
      </c>
      <c r="CG7" s="39">
        <v>177.14</v>
      </c>
      <c r="CH7" s="39">
        <v>169.82</v>
      </c>
      <c r="CI7" s="39">
        <v>168.2</v>
      </c>
      <c r="CJ7" s="39">
        <v>168.67</v>
      </c>
      <c r="CK7" s="39">
        <v>163.27000000000001</v>
      </c>
      <c r="CL7" s="39">
        <v>50.11</v>
      </c>
      <c r="CM7" s="39">
        <v>48.42</v>
      </c>
      <c r="CN7" s="39">
        <v>48.13</v>
      </c>
      <c r="CO7" s="39">
        <v>45.73</v>
      </c>
      <c r="CP7" s="39">
        <v>44.95</v>
      </c>
      <c r="CQ7" s="39">
        <v>55.68</v>
      </c>
      <c r="CR7" s="39">
        <v>55.64</v>
      </c>
      <c r="CS7" s="39">
        <v>55.13</v>
      </c>
      <c r="CT7" s="39">
        <v>54.77</v>
      </c>
      <c r="CU7" s="39">
        <v>54.92</v>
      </c>
      <c r="CV7" s="39">
        <v>59.94</v>
      </c>
      <c r="CW7" s="39">
        <v>85.48</v>
      </c>
      <c r="CX7" s="39">
        <v>87.18</v>
      </c>
      <c r="CY7" s="39">
        <v>85.92</v>
      </c>
      <c r="CZ7" s="39">
        <v>88.09</v>
      </c>
      <c r="DA7" s="39">
        <v>87.56</v>
      </c>
      <c r="DB7" s="39">
        <v>83.18</v>
      </c>
      <c r="DC7" s="39">
        <v>83.09</v>
      </c>
      <c r="DD7" s="39">
        <v>83</v>
      </c>
      <c r="DE7" s="39">
        <v>82.89</v>
      </c>
      <c r="DF7" s="39">
        <v>82.66</v>
      </c>
      <c r="DG7" s="39">
        <v>90.22</v>
      </c>
      <c r="DH7" s="39">
        <v>44.82</v>
      </c>
      <c r="DI7" s="39">
        <v>45.98</v>
      </c>
      <c r="DJ7" s="39">
        <v>47.92</v>
      </c>
      <c r="DK7" s="39">
        <v>49.57</v>
      </c>
      <c r="DL7" s="39">
        <v>51</v>
      </c>
      <c r="DM7" s="39">
        <v>38.07</v>
      </c>
      <c r="DN7" s="39">
        <v>39.06</v>
      </c>
      <c r="DO7" s="39">
        <v>46.66</v>
      </c>
      <c r="DP7" s="39">
        <v>47.46</v>
      </c>
      <c r="DQ7" s="39">
        <v>48.49</v>
      </c>
      <c r="DR7" s="39">
        <v>47.91</v>
      </c>
      <c r="DS7" s="39">
        <v>9.35</v>
      </c>
      <c r="DT7" s="39">
        <v>9.5</v>
      </c>
      <c r="DU7" s="39">
        <v>9.5399999999999991</v>
      </c>
      <c r="DV7" s="39">
        <v>10.029999999999999</v>
      </c>
      <c r="DW7" s="39">
        <v>10.14</v>
      </c>
      <c r="DX7" s="39">
        <v>7.73</v>
      </c>
      <c r="DY7" s="39">
        <v>8.8699999999999992</v>
      </c>
      <c r="DZ7" s="39">
        <v>9.85</v>
      </c>
      <c r="EA7" s="39">
        <v>9.7100000000000009</v>
      </c>
      <c r="EB7" s="39">
        <v>12.79</v>
      </c>
      <c r="EC7" s="39">
        <v>15</v>
      </c>
      <c r="ED7" s="39">
        <v>0.56000000000000005</v>
      </c>
      <c r="EE7" s="39">
        <v>0.79</v>
      </c>
      <c r="EF7" s="39">
        <v>0.7</v>
      </c>
      <c r="EG7" s="39">
        <v>0.2</v>
      </c>
      <c r="EH7" s="39">
        <v>0.14000000000000001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k-oda1028</cp:lastModifiedBy>
  <cp:lastPrinted>2018-01-31T02:59:46Z</cp:lastPrinted>
  <dcterms:created xsi:type="dcterms:W3CDTF">2017-12-25T01:34:36Z</dcterms:created>
  <dcterms:modified xsi:type="dcterms:W3CDTF">2018-02-13T07:43:31Z</dcterms:modified>
  <cp:category/>
</cp:coreProperties>
</file>