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<sst xmlns="http://schemas.openxmlformats.org/spreadsheetml/2006/main" count="232" uniqueCount="120">
  <si>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</si>
  <si>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</si>
  <si>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</si>
  <si>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</si>
  <si>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</si>
  <si>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</si>
  <si>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</si>
  <si>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</si>
  <si>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</si>
  <si>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</si>
  <si>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</si>
  <si>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</si>
  <si>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</si>
  <si>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</si>
  <si>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</si>
  <si>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</si>
  <si>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</si>
  <si>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</si>
  <si>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</si>
  <si>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</si>
  <si>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</si>
  <si>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</si>
  <si>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</si>
  <si>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</si>
  <si>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</si>
  <si>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</si>
  <si>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</si>
  <si>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</si>
  <si>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</si>
  <si>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</si>
  <si>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</si>
  <si>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</si>
  <si>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</si>
  <si>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</si>
  <si>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</si>
  <si>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</si>
  <si>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</si>
  <si>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</si>
  <si>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</si>
  <si>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</si>
  <si>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</si>
  <si>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</si>
  <si>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</si>
  <si>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</si>
  <si>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</si>
  <si>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</si>
  <si>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</si>
  <si>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</si>
  <si>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</si>
  <si>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</si>
  <si>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</si>
  <si>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</si>
  <si>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</si>
  <si>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</si>
  <si>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</si>
  <si>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</si>
  <si>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</si>
  <si>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</si>
  <si>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</si>
  <si>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</si>
  <si>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</si>
  <si>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</si>
  <si>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</si>
  <si>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</si>
  <si>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</si>
  <si>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</si>
  <si>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</si>
  <si>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</si>
  <si>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</si>
  <si>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</si>
  <si>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</si>
  <si>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</si>
  <si>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</si>
  <si>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</si>
  <si>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</si>
  <si>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</si>
  <si>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</si>
  <si>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</si>
  <si>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</si>
  <si>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</si>
  <si>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</si>
  <si>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</si>
  <si>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</si>
  <si>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</si>
  <si>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</si>
  <si>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</si>
  <si>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</si>
  <si>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</si>
  <si>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</si>
  <si>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</si>
  <si>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</si>
  <si>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</si>
  <si>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</si>
  <si>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</si>
  <si>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</si>
  <si>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</si>
  <si>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</si>
  <si>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</si>
  <si>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</si>
  <si>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</si>
  <si>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</si>
  <si>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</si>
  <si>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</si>
  <si>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</si>
  <si>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</si>
  <si>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安芸高田市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</si>
  <si>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</si>
  <si>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</si>
  <si>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</si>
  <si>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</si>
  <si>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</si>
  <si>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</si>
  <si>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</si>
  <si>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</si>
  <si>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</si>
  <si>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</si>
  <si>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</si>
  <si>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①経常収支比率は類似団体平均値を下回っているものの100％を超えており、単年度収支は黒字で推移している。
②累積欠損金比率は欠損金を生じていないため0％で推移している。
③流動比率は100％を上回っていることから、短期的な支払い能力は確保できている。
④企業債残高対給水収益比率は類似団体平均値より高い傾向である。投資規模に対する適正な更新計画に検討が必要である。
⑤料金回収率は100％を上回っていることから、給水に係る費用が給水収益で賄えている。
⑥給水原価は前年度数値より下がり、類似団体平均値を下回っていることから、今年度は効率的な経営ができたものと言える。
⑦施設利用率は類似団体平均値、全国平均より高い数値で推移している。施設を効率的に利用していると考えられる。
⑧有収率は80％台で推移しており、類似団体平均値を下回っている。漏水調査・修理を実施し有収率向上に努める必要がある。</t>
    <rPh sb="1" eb="3">
      <t>ケイジョウ</t>
    </rPh>
    <rPh sb="3" eb="5">
      <t>シュウシ</t>
    </rPh>
    <rPh sb="5" eb="7">
      <t>ヒリツ</t>
    </rPh>
    <rPh sb="8" eb="10">
      <t>ルイジ</t>
    </rPh>
    <rPh sb="10" eb="12">
      <t>ダンタイ</t>
    </rPh>
    <rPh sb="12" eb="15">
      <t>ヘイキンチ</t>
    </rPh>
    <rPh sb="16" eb="18">
      <t>シタマワ</t>
    </rPh>
    <rPh sb="30" eb="31">
      <t>コ</t>
    </rPh>
    <rPh sb="36" eb="39">
      <t>タンネンド</t>
    </rPh>
    <rPh sb="39" eb="41">
      <t>シュウシ</t>
    </rPh>
    <rPh sb="42" eb="44">
      <t>クロジ</t>
    </rPh>
    <rPh sb="45" eb="47">
      <t>スイイ</t>
    </rPh>
    <rPh sb="54" eb="56">
      <t>ルイセキ</t>
    </rPh>
    <rPh sb="56" eb="59">
      <t>ケッソンキン</t>
    </rPh>
    <rPh sb="59" eb="61">
      <t>ヒリツ</t>
    </rPh>
    <rPh sb="62" eb="65">
      <t>ケッソンキン</t>
    </rPh>
    <rPh sb="66" eb="67">
      <t>ショウ</t>
    </rPh>
    <rPh sb="77" eb="79">
      <t>スイイ</t>
    </rPh>
    <rPh sb="86" eb="88">
      <t>リュウドウ</t>
    </rPh>
    <rPh sb="88" eb="90">
      <t>ヒリツ</t>
    </rPh>
    <rPh sb="96" eb="98">
      <t>ウワマワ</t>
    </rPh>
    <rPh sb="107" eb="110">
      <t>タンキテキ</t>
    </rPh>
    <rPh sb="111" eb="113">
      <t>シハラ</t>
    </rPh>
    <rPh sb="114" eb="116">
      <t>ノウリョク</t>
    </rPh>
    <rPh sb="117" eb="119">
      <t>カクホ</t>
    </rPh>
    <rPh sb="127" eb="129">
      <t>キギョウ</t>
    </rPh>
    <rPh sb="129" eb="130">
      <t>サイ</t>
    </rPh>
    <rPh sb="130" eb="132">
      <t>ザンダカ</t>
    </rPh>
    <rPh sb="132" eb="133">
      <t>タイ</t>
    </rPh>
    <rPh sb="133" eb="135">
      <t>キュウスイ</t>
    </rPh>
    <rPh sb="135" eb="137">
      <t>シュウエキ</t>
    </rPh>
    <rPh sb="137" eb="139">
      <t>ヒリツ</t>
    </rPh>
    <rPh sb="140" eb="142">
      <t>ルイジ</t>
    </rPh>
    <rPh sb="142" eb="144">
      <t>ダンタイ</t>
    </rPh>
    <rPh sb="144" eb="147">
      <t>ヘイキンチ</t>
    </rPh>
    <rPh sb="149" eb="150">
      <t>タカ</t>
    </rPh>
    <rPh sb="151" eb="153">
      <t>ケイコウ</t>
    </rPh>
    <rPh sb="157" eb="159">
      <t>トウシ</t>
    </rPh>
    <rPh sb="159" eb="161">
      <t>キボ</t>
    </rPh>
    <rPh sb="162" eb="163">
      <t>タイ</t>
    </rPh>
    <rPh sb="165" eb="167">
      <t>テキセイ</t>
    </rPh>
    <rPh sb="168" eb="170">
      <t>コウシン</t>
    </rPh>
    <rPh sb="170" eb="172">
      <t>ケイカク</t>
    </rPh>
    <rPh sb="173" eb="175">
      <t>ケントウ</t>
    </rPh>
    <rPh sb="176" eb="178">
      <t>ヒツヨウ</t>
    </rPh>
    <rPh sb="184" eb="186">
      <t>リョウキン</t>
    </rPh>
    <rPh sb="186" eb="188">
      <t>カイシュウ</t>
    </rPh>
    <rPh sb="188" eb="189">
      <t>リツ</t>
    </rPh>
    <rPh sb="206" eb="208">
      <t>キュウスイ</t>
    </rPh>
    <rPh sb="209" eb="210">
      <t>カカ</t>
    </rPh>
    <rPh sb="211" eb="213">
      <t>ヒヨウ</t>
    </rPh>
    <rPh sb="214" eb="216">
      <t>キュウスイ</t>
    </rPh>
    <rPh sb="216" eb="218">
      <t>シュウエキ</t>
    </rPh>
    <rPh sb="219" eb="220">
      <t>マカナ</t>
    </rPh>
    <rPh sb="227" eb="229">
      <t>キュウスイ</t>
    </rPh>
    <rPh sb="229" eb="231">
      <t>ゲンカ</t>
    </rPh>
    <rPh sb="232" eb="235">
      <t>ゼンネンド</t>
    </rPh>
    <rPh sb="235" eb="237">
      <t>スウチ</t>
    </rPh>
    <rPh sb="239" eb="240">
      <t>サ</t>
    </rPh>
    <rPh sb="262" eb="265">
      <t>コンネンド</t>
    </rPh>
    <rPh sb="266" eb="269">
      <t>コウリツテキ</t>
    </rPh>
    <rPh sb="270" eb="272">
      <t>ケイエイ</t>
    </rPh>
    <rPh sb="279" eb="280">
      <t>イ</t>
    </rPh>
    <rPh sb="285" eb="287">
      <t>シセツ</t>
    </rPh>
    <rPh sb="287" eb="290">
      <t>リヨウリツ</t>
    </rPh>
    <rPh sb="299" eb="301">
      <t>ゼンコク</t>
    </rPh>
    <rPh sb="301" eb="303">
      <t>ヘイキン</t>
    </rPh>
    <rPh sb="305" eb="306">
      <t>タカ</t>
    </rPh>
    <rPh sb="307" eb="309">
      <t>スウチ</t>
    </rPh>
    <rPh sb="310" eb="312">
      <t>スイイ</t>
    </rPh>
    <rPh sb="317" eb="319">
      <t>シセツ</t>
    </rPh>
    <rPh sb="320" eb="323">
      <t>コウリツテキ</t>
    </rPh>
    <rPh sb="324" eb="326">
      <t>リヨウ</t>
    </rPh>
    <rPh sb="331" eb="332">
      <t>カンガ</t>
    </rPh>
    <rPh sb="339" eb="341">
      <t>ユウシュウ</t>
    </rPh>
    <rPh sb="341" eb="342">
      <t>リツ</t>
    </rPh>
    <rPh sb="346" eb="347">
      <t>ダイ</t>
    </rPh>
    <rPh sb="348" eb="350">
      <t>スイイ</t>
    </rPh>
    <rPh sb="370" eb="372">
      <t>ロウスイ</t>
    </rPh>
    <rPh sb="372" eb="374">
      <t>チョウサ</t>
    </rPh>
    <rPh sb="375" eb="377">
      <t>シュウリ</t>
    </rPh>
    <rPh sb="378" eb="380">
      <t>ジッシ</t>
    </rPh>
    <rPh sb="381" eb="383">
      <t>ユウシュウ</t>
    </rPh>
    <rPh sb="383" eb="384">
      <t>リツ</t>
    </rPh>
    <rPh sb="384" eb="386">
      <t>コウジョウ</t>
    </rPh>
    <rPh sb="387" eb="388">
      <t>ツト</t>
    </rPh>
    <rPh sb="390" eb="392">
      <t>ヒツヨウ</t>
    </rPh>
    <phoneticPr fontId="4"/>
  </si>
  <si>
    <t>①有形固定資産原価償却率、②管路経年化率、③管路更新率はそれぞれ類似団体平均値を下回っているが、昭和49年度に供用開始した本市の水道事業は今後、管路経年化率の上昇が想定される。長期的展望を再考した安芸高田市水道ビジョンを策定し、計画的かつ効率的な更新を実施していく必要がある。</t>
    <rPh sb="1" eb="3">
      <t>ユウケイ</t>
    </rPh>
    <rPh sb="3" eb="5">
      <t>コテイ</t>
    </rPh>
    <rPh sb="5" eb="7">
      <t>シサン</t>
    </rPh>
    <rPh sb="7" eb="9">
      <t>ゲンカ</t>
    </rPh>
    <rPh sb="9" eb="12">
      <t>ショウキャクリツ</t>
    </rPh>
    <rPh sb="14" eb="16">
      <t>カンロ</t>
    </rPh>
    <rPh sb="16" eb="18">
      <t>ケイネン</t>
    </rPh>
    <rPh sb="18" eb="19">
      <t>カ</t>
    </rPh>
    <rPh sb="19" eb="20">
      <t>リツ</t>
    </rPh>
    <rPh sb="22" eb="24">
      <t>カンロ</t>
    </rPh>
    <rPh sb="24" eb="26">
      <t>コウシン</t>
    </rPh>
    <rPh sb="26" eb="27">
      <t>リツ</t>
    </rPh>
    <rPh sb="48" eb="50">
      <t>ショウワ</t>
    </rPh>
    <rPh sb="52" eb="54">
      <t>ネンド</t>
    </rPh>
    <rPh sb="55" eb="57">
      <t>キョウヨウ</t>
    </rPh>
    <rPh sb="57" eb="59">
      <t>カイシ</t>
    </rPh>
    <rPh sb="61" eb="62">
      <t>ホン</t>
    </rPh>
    <rPh sb="62" eb="63">
      <t>シ</t>
    </rPh>
    <rPh sb="64" eb="66">
      <t>スイドウ</t>
    </rPh>
    <rPh sb="66" eb="68">
      <t>ジギョウ</t>
    </rPh>
    <rPh sb="69" eb="71">
      <t>コンゴ</t>
    </rPh>
    <rPh sb="79" eb="81">
      <t>ジョウショウ</t>
    </rPh>
    <rPh sb="82" eb="84">
      <t>ソウテイ</t>
    </rPh>
    <rPh sb="88" eb="91">
      <t>チョウキテキ</t>
    </rPh>
    <rPh sb="91" eb="93">
      <t>テンボウ</t>
    </rPh>
    <rPh sb="94" eb="96">
      <t>サイコウ</t>
    </rPh>
    <rPh sb="98" eb="103">
      <t>アキタカタシ</t>
    </rPh>
    <rPh sb="103" eb="105">
      <t>スイドウ</t>
    </rPh>
    <rPh sb="110" eb="112">
      <t>サクテイ</t>
    </rPh>
    <rPh sb="114" eb="117">
      <t>ケイカクテキ</t>
    </rPh>
    <rPh sb="119" eb="122">
      <t>コウリツテキ</t>
    </rPh>
    <rPh sb="123" eb="125">
      <t>コウシン</t>
    </rPh>
    <rPh sb="126" eb="128">
      <t>ジッシ</t>
    </rPh>
    <rPh sb="132" eb="134">
      <t>ヒツヨウ</t>
    </rPh>
    <phoneticPr fontId="4"/>
  </si>
  <si>
    <t>　平成28年度に策定した経営戦略に基づき、経営の健全性と効率性を高めるため、料金改定による料金収入の確保をするとともに計画的な施設の更新と維持管理を実施していく必要がある。</t>
    <rPh sb="38" eb="40">
      <t>リョウキン</t>
    </rPh>
    <rPh sb="45" eb="47">
      <t>リョウキン</t>
    </rPh>
    <rPh sb="59" eb="62">
      <t>ケイカクテキ</t>
    </rPh>
    <rPh sb="63" eb="65">
      <t>シセツ</t>
    </rPh>
    <rPh sb="66" eb="68">
      <t>コウシン</t>
    </rPh>
    <rPh sb="69" eb="71">
      <t>イジ</t>
    </rPh>
    <rPh sb="71" eb="73">
      <t>カンリ</t>
    </rPh>
    <rPh sb="74" eb="7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</si>
</sst>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0.69</c:v>
                </c:pt>
                <c:pt idx="2">
                  <c:v>1.64</c:v>
                </c:pt>
                <c:pt idx="3">
                  <c:v>0.83</c:v>
                </c:pt>
                <c:pt idx="4">
                  <c:v>0.2</c:v>
                </c:pt>
              </c:numCache>
            </c:numRef>
          </c:val>
        </c:ser>
        <c:dLbls>
          <c:showLegendKey val="0"/>
          <c:showVal val="0"/>
          <c:showCatName val="0"/>
          <c:showSerName val="0"/>
          <c:showPercent val="0"/>
          <c:showBubbleSize val="0"/>
        </c:dLbls>
        <c:gapWidth val="150"/>
        <c:axId val="163666560"/>
        <c:axId val="1636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63666560"/>
        <c:axId val="163685120"/>
      </c:lineChart>
      <c:dateAx>
        <c:axId val="163666560"/>
        <c:scaling>
          <c:orientation val="minMax"/>
        </c:scaling>
        <c:delete val="1"/>
        <c:axPos val="b"/>
        <c:numFmt formatCode="ge" sourceLinked="1"/>
        <c:majorTickMark val="none"/>
        <c:minorTickMark val="none"/>
        <c:tickLblPos val="none"/>
        <c:crossAx val="163685120"/>
        <c:crosses val="autoZero"/>
        <c:auto val="1"/>
        <c:lblOffset val="100"/>
        <c:baseTimeUnit val="years"/>
      </c:dateAx>
      <c:valAx>
        <c:axId val="1636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63.48</c:v>
                </c:pt>
                <c:pt idx="1">
                  <c:v>63.43</c:v>
                </c:pt>
                <c:pt idx="2">
                  <c:v>63.68</c:v>
                </c:pt>
                <c:pt idx="3">
                  <c:v>63.56</c:v>
                </c:pt>
                <c:pt idx="4">
                  <c:v>63.64</c:v>
                </c:pt>
              </c:numCache>
            </c:numRef>
          </c:val>
        </c:ser>
        <c:dLbls>
          <c:showLegendKey val="0"/>
          <c:showVal val="0"/>
          <c:showCatName val="0"/>
          <c:showSerName val="0"/>
          <c:showPercent val="0"/>
          <c:showBubbleSize val="0"/>
        </c:dLbls>
        <c:gapWidth val="150"/>
        <c:axId val="165248000"/>
        <c:axId val="1653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65248000"/>
        <c:axId val="165356672"/>
      </c:lineChart>
      <c:dateAx>
        <c:axId val="165248000"/>
        <c:scaling>
          <c:orientation val="minMax"/>
        </c:scaling>
        <c:delete val="1"/>
        <c:axPos val="b"/>
        <c:numFmt formatCode="ge" sourceLinked="1"/>
        <c:majorTickMark val="none"/>
        <c:minorTickMark val="none"/>
        <c:tickLblPos val="none"/>
        <c:crossAx val="165356672"/>
        <c:crosses val="autoZero"/>
        <c:auto val="1"/>
        <c:lblOffset val="100"/>
        <c:baseTimeUnit val="years"/>
      </c:dateAx>
      <c:valAx>
        <c:axId val="1653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83.21</c:v>
                </c:pt>
                <c:pt idx="1">
                  <c:v>82.15</c:v>
                </c:pt>
                <c:pt idx="2">
                  <c:v>80.349999999999994</c:v>
                </c:pt>
                <c:pt idx="3">
                  <c:v>80.58</c:v>
                </c:pt>
                <c:pt idx="4">
                  <c:v>80.94</c:v>
                </c:pt>
              </c:numCache>
            </c:numRef>
          </c:val>
        </c:ser>
        <c:dLbls>
          <c:showLegendKey val="0"/>
          <c:showVal val="0"/>
          <c:showCatName val="0"/>
          <c:showSerName val="0"/>
          <c:showPercent val="0"/>
          <c:showBubbleSize val="0"/>
        </c:dLbls>
        <c:gapWidth val="150"/>
        <c:axId val="165382784"/>
        <c:axId val="165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65382784"/>
        <c:axId val="165393152"/>
      </c:lineChart>
      <c:dateAx>
        <c:axId val="165382784"/>
        <c:scaling>
          <c:orientation val="minMax"/>
        </c:scaling>
        <c:delete val="1"/>
        <c:axPos val="b"/>
        <c:numFmt formatCode="ge" sourceLinked="1"/>
        <c:majorTickMark val="none"/>
        <c:minorTickMark val="none"/>
        <c:tickLblPos val="none"/>
        <c:crossAx val="165393152"/>
        <c:crosses val="autoZero"/>
        <c:auto val="1"/>
        <c:lblOffset val="100"/>
        <c:baseTimeUnit val="years"/>
      </c:dateAx>
      <c:valAx>
        <c:axId val="165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105.1</c:v>
                </c:pt>
                <c:pt idx="1">
                  <c:v>103.05</c:v>
                </c:pt>
                <c:pt idx="2">
                  <c:v>102.2</c:v>
                </c:pt>
                <c:pt idx="3">
                  <c:v>101.33</c:v>
                </c:pt>
                <c:pt idx="4">
                  <c:v>105.24</c:v>
                </c:pt>
              </c:numCache>
            </c:numRef>
          </c:val>
        </c:ser>
        <c:dLbls>
          <c:showLegendKey val="0"/>
          <c:showVal val="0"/>
          <c:showCatName val="0"/>
          <c:showSerName val="0"/>
          <c:showPercent val="0"/>
          <c:showBubbleSize val="0"/>
        </c:dLbls>
        <c:gapWidth val="150"/>
        <c:axId val="163850496"/>
        <c:axId val="1638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63850496"/>
        <c:axId val="163852672"/>
      </c:lineChart>
      <c:dateAx>
        <c:axId val="163850496"/>
        <c:scaling>
          <c:orientation val="minMax"/>
        </c:scaling>
        <c:delete val="1"/>
        <c:axPos val="b"/>
        <c:numFmt formatCode="ge" sourceLinked="1"/>
        <c:majorTickMark val="none"/>
        <c:minorTickMark val="none"/>
        <c:tickLblPos val="none"/>
        <c:crossAx val="163852672"/>
        <c:crosses val="autoZero"/>
        <c:auto val="1"/>
        <c:lblOffset val="100"/>
        <c:baseTimeUnit val="years"/>
      </c:dateAx>
      <c:valAx>
        <c:axId val="16385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29.51</c:v>
                </c:pt>
                <c:pt idx="1">
                  <c:v>30.19</c:v>
                </c:pt>
                <c:pt idx="2">
                  <c:v>39.75</c:v>
                </c:pt>
                <c:pt idx="3">
                  <c:v>40.94</c:v>
                </c:pt>
                <c:pt idx="4">
                  <c:v>42.75</c:v>
                </c:pt>
              </c:numCache>
            </c:numRef>
          </c:val>
        </c:ser>
        <c:dLbls>
          <c:showLegendKey val="0"/>
          <c:showVal val="0"/>
          <c:showCatName val="0"/>
          <c:showSerName val="0"/>
          <c:showPercent val="0"/>
          <c:showBubbleSize val="0"/>
        </c:dLbls>
        <c:gapWidth val="150"/>
        <c:axId val="163882880"/>
        <c:axId val="163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63882880"/>
        <c:axId val="163901440"/>
      </c:lineChart>
      <c:dateAx>
        <c:axId val="163882880"/>
        <c:scaling>
          <c:orientation val="minMax"/>
        </c:scaling>
        <c:delete val="1"/>
        <c:axPos val="b"/>
        <c:numFmt formatCode="ge" sourceLinked="1"/>
        <c:majorTickMark val="none"/>
        <c:minorTickMark val="none"/>
        <c:tickLblPos val="none"/>
        <c:crossAx val="163901440"/>
        <c:crosses val="autoZero"/>
        <c:auto val="1"/>
        <c:lblOffset val="100"/>
        <c:baseTimeUnit val="years"/>
      </c:dateAx>
      <c:valAx>
        <c:axId val="163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931648"/>
        <c:axId val="1639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63931648"/>
        <c:axId val="163933568"/>
      </c:lineChart>
      <c:dateAx>
        <c:axId val="163931648"/>
        <c:scaling>
          <c:orientation val="minMax"/>
        </c:scaling>
        <c:delete val="1"/>
        <c:axPos val="b"/>
        <c:numFmt formatCode="ge" sourceLinked="1"/>
        <c:majorTickMark val="none"/>
        <c:minorTickMark val="none"/>
        <c:tickLblPos val="none"/>
        <c:crossAx val="163933568"/>
        <c:crosses val="autoZero"/>
        <c:auto val="1"/>
        <c:lblOffset val="100"/>
        <c:baseTimeUnit val="years"/>
      </c:dateAx>
      <c:valAx>
        <c:axId val="1639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968512"/>
        <c:axId val="163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63968512"/>
        <c:axId val="163970432"/>
      </c:lineChart>
      <c:dateAx>
        <c:axId val="163968512"/>
        <c:scaling>
          <c:orientation val="minMax"/>
        </c:scaling>
        <c:delete val="1"/>
        <c:axPos val="b"/>
        <c:numFmt formatCode="ge" sourceLinked="1"/>
        <c:majorTickMark val="none"/>
        <c:minorTickMark val="none"/>
        <c:tickLblPos val="none"/>
        <c:crossAx val="163970432"/>
        <c:crosses val="autoZero"/>
        <c:auto val="1"/>
        <c:lblOffset val="100"/>
        <c:baseTimeUnit val="years"/>
      </c:dateAx>
      <c:valAx>
        <c:axId val="16397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9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1079.6300000000001</c:v>
                </c:pt>
                <c:pt idx="1">
                  <c:v>342.31</c:v>
                </c:pt>
                <c:pt idx="2">
                  <c:v>222.66</c:v>
                </c:pt>
                <c:pt idx="3">
                  <c:v>269.54000000000002</c:v>
                </c:pt>
                <c:pt idx="4">
                  <c:v>228.39</c:v>
                </c:pt>
              </c:numCache>
            </c:numRef>
          </c:val>
        </c:ser>
        <c:dLbls>
          <c:showLegendKey val="0"/>
          <c:showVal val="0"/>
          <c:showCatName val="0"/>
          <c:showSerName val="0"/>
          <c:showPercent val="0"/>
          <c:showBubbleSize val="0"/>
        </c:dLbls>
        <c:gapWidth val="150"/>
        <c:axId val="164148352"/>
        <c:axId val="1641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64148352"/>
        <c:axId val="164150272"/>
      </c:lineChart>
      <c:dateAx>
        <c:axId val="164148352"/>
        <c:scaling>
          <c:orientation val="minMax"/>
        </c:scaling>
        <c:delete val="1"/>
        <c:axPos val="b"/>
        <c:numFmt formatCode="ge" sourceLinked="1"/>
        <c:majorTickMark val="none"/>
        <c:minorTickMark val="none"/>
        <c:tickLblPos val="none"/>
        <c:crossAx val="164150272"/>
        <c:crosses val="autoZero"/>
        <c:auto val="1"/>
        <c:lblOffset val="100"/>
        <c:baseTimeUnit val="years"/>
      </c:dateAx>
      <c:valAx>
        <c:axId val="16415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482.9</c:v>
                </c:pt>
                <c:pt idx="1">
                  <c:v>515.63</c:v>
                </c:pt>
                <c:pt idx="2">
                  <c:v>555.14</c:v>
                </c:pt>
                <c:pt idx="3">
                  <c:v>557.41</c:v>
                </c:pt>
                <c:pt idx="4">
                  <c:v>530.34</c:v>
                </c:pt>
              </c:numCache>
            </c:numRef>
          </c:val>
        </c:ser>
        <c:dLbls>
          <c:showLegendKey val="0"/>
          <c:showVal val="0"/>
          <c:showCatName val="0"/>
          <c:showSerName val="0"/>
          <c:showPercent val="0"/>
          <c:showBubbleSize val="0"/>
        </c:dLbls>
        <c:gapWidth val="150"/>
        <c:axId val="170803968"/>
        <c:axId val="1708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70803968"/>
        <c:axId val="170805888"/>
      </c:lineChart>
      <c:dateAx>
        <c:axId val="170803968"/>
        <c:scaling>
          <c:orientation val="minMax"/>
        </c:scaling>
        <c:delete val="1"/>
        <c:axPos val="b"/>
        <c:numFmt formatCode="ge" sourceLinked="1"/>
        <c:majorTickMark val="none"/>
        <c:minorTickMark val="none"/>
        <c:tickLblPos val="none"/>
        <c:crossAx val="170805888"/>
        <c:crosses val="autoZero"/>
        <c:auto val="1"/>
        <c:lblOffset val="100"/>
        <c:baseTimeUnit val="years"/>
      </c:dateAx>
      <c:valAx>
        <c:axId val="17080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8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104.47</c:v>
                </c:pt>
                <c:pt idx="1">
                  <c:v>102.21</c:v>
                </c:pt>
                <c:pt idx="2">
                  <c:v>101.83</c:v>
                </c:pt>
                <c:pt idx="3">
                  <c:v>100.82</c:v>
                </c:pt>
                <c:pt idx="4">
                  <c:v>106</c:v>
                </c:pt>
              </c:numCache>
            </c:numRef>
          </c:val>
        </c:ser>
        <c:dLbls>
          <c:showLegendKey val="0"/>
          <c:showVal val="0"/>
          <c:showCatName val="0"/>
          <c:showSerName val="0"/>
          <c:showPercent val="0"/>
          <c:showBubbleSize val="0"/>
        </c:dLbls>
        <c:gapWidth val="150"/>
        <c:axId val="170840448"/>
        <c:axId val="1708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70840448"/>
        <c:axId val="170842368"/>
      </c:lineChart>
      <c:dateAx>
        <c:axId val="170840448"/>
        <c:scaling>
          <c:orientation val="minMax"/>
        </c:scaling>
        <c:delete val="1"/>
        <c:axPos val="b"/>
        <c:numFmt formatCode="ge" sourceLinked="1"/>
        <c:majorTickMark val="none"/>
        <c:minorTickMark val="none"/>
        <c:tickLblPos val="none"/>
        <c:crossAx val="170842368"/>
        <c:crosses val="autoZero"/>
        <c:auto val="1"/>
        <c:lblOffset val="100"/>
        <c:baseTimeUnit val="years"/>
      </c:dateAx>
      <c:valAx>
        <c:axId val="170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180.19</c:v>
                </c:pt>
                <c:pt idx="1">
                  <c:v>184</c:v>
                </c:pt>
                <c:pt idx="2">
                  <c:v>184.79</c:v>
                </c:pt>
                <c:pt idx="3">
                  <c:v>186.34</c:v>
                </c:pt>
                <c:pt idx="4">
                  <c:v>176.66</c:v>
                </c:pt>
              </c:numCache>
            </c:numRef>
          </c:val>
        </c:ser>
        <c:dLbls>
          <c:showLegendKey val="0"/>
          <c:showVal val="0"/>
          <c:showCatName val="0"/>
          <c:showSerName val="0"/>
          <c:showPercent val="0"/>
          <c:showBubbleSize val="0"/>
        </c:dLbls>
        <c:gapWidth val="150"/>
        <c:axId val="165232000"/>
        <c:axId val="1652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65232000"/>
        <c:axId val="165234176"/>
      </c:lineChart>
      <c:dateAx>
        <c:axId val="165232000"/>
        <c:scaling>
          <c:orientation val="minMax"/>
        </c:scaling>
        <c:delete val="1"/>
        <c:axPos val="b"/>
        <c:numFmt formatCode="ge" sourceLinked="1"/>
        <c:majorTickMark val="none"/>
        <c:minorTickMark val="none"/>
        <c:tickLblPos val="none"/>
        <c:crossAx val="165234176"/>
        <c:crosses val="autoZero"/>
        <c:auto val="1"/>
        <c:lblOffset val="100"/>
        <c:baseTimeUnit val="years"/>
      </c:dateAx>
      <c:valAx>
        <c:axId val="1652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Normal="100" workbookViewId="0">
      <selection activeCell="CC72" sqref="CC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安芸高田市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29773</v>
      </c>
      <c r="AM8" s="61"/>
      <c r="AN8" s="61"/>
      <c r="AO8" s="61"/>
      <c r="AP8" s="61"/>
      <c r="AQ8" s="61"/>
      <c r="AR8" s="61"/>
      <c r="AS8" s="61"/>
      <c r="AT8" s="51">
        <f>データ!$S$6</f>
        <v>537.75</v>
      </c>
      <c r="AU8" s="52"/>
      <c r="AV8" s="52"/>
      <c r="AW8" s="52"/>
      <c r="AX8" s="52"/>
      <c r="AY8" s="52"/>
      <c r="AZ8" s="52"/>
      <c r="BA8" s="52"/>
      <c r="BB8" s="53">
        <f>データ!$T$6</f>
        <v>55.37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61.71</v>
      </c>
      <c r="J10" s="52"/>
      <c r="K10" s="52"/>
      <c r="L10" s="52"/>
      <c r="M10" s="52"/>
      <c r="N10" s="52"/>
      <c r="O10" s="64"/>
      <c r="P10" s="53">
        <f>データ!$P$6</f>
        <v>44.01</v>
      </c>
      <c r="Q10" s="53"/>
      <c r="R10" s="53"/>
      <c r="S10" s="53"/>
      <c r="T10" s="53"/>
      <c r="U10" s="53"/>
      <c r="V10" s="53"/>
      <c r="W10" s="61">
        <f>データ!$Q$6</f>
        <v>3337</v>
      </c>
      <c r="X10" s="61"/>
      <c r="Y10" s="61"/>
      <c r="Z10" s="61"/>
      <c r="AA10" s="61"/>
      <c r="AB10" s="61"/>
      <c r="AC10" s="61"/>
      <c r="AD10" s="2"/>
      <c r="AE10" s="2"/>
      <c r="AF10" s="2"/>
      <c r="AG10" s="2"/>
      <c r="AH10" s="5"/>
      <c r="AI10" s="5"/>
      <c r="AJ10" s="5"/>
      <c r="AK10" s="5"/>
      <c r="AL10" s="61">
        <f>データ!$U$6</f>
        <v>12984</v>
      </c>
      <c r="AM10" s="61"/>
      <c r="AN10" s="61"/>
      <c r="AO10" s="61"/>
      <c r="AP10" s="61"/>
      <c r="AQ10" s="61"/>
      <c r="AR10" s="61"/>
      <c r="AS10" s="61"/>
      <c r="AT10" s="51">
        <f>データ!$V$6</f>
        <v>17.89</v>
      </c>
      <c r="AU10" s="52"/>
      <c r="AV10" s="52"/>
      <c r="AW10" s="52"/>
      <c r="AX10" s="52"/>
      <c r="AY10" s="52"/>
      <c r="AZ10" s="52"/>
      <c r="BA10" s="52"/>
      <c r="BB10" s="53">
        <f>データ!$W$6</f>
        <v>725.77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342149</v>
      </c>
      <c r="D6" s="34">
        <f t="shared" si="3"/>
        <v>46</v>
      </c>
      <c r="E6" s="34">
        <f t="shared" si="3"/>
        <v>1</v>
      </c>
      <c r="F6" s="34">
        <f t="shared" si="3"/>
        <v>0</v>
      </c>
      <c r="G6" s="34">
        <f t="shared" si="3"/>
        <v>1</v>
      </c>
      <c r="H6" s="34" t="str">
        <f t="shared" si="3"/>
        <v>広島県　安芸高田市</v>
      </c>
      <c r="I6" s="34" t="str">
        <f t="shared" si="3"/>
        <v>法適用</v>
      </c>
      <c r="J6" s="34" t="str">
        <f t="shared" si="3"/>
        <v>水道事業</v>
      </c>
      <c r="K6" s="34" t="str">
        <f t="shared" si="3"/>
        <v>末端給水事業</v>
      </c>
      <c r="L6" s="34" t="str">
        <f t="shared" si="3"/>
        <v>A7</v>
      </c>
      <c r="M6" s="34">
        <f t="shared" si="3"/>
        <v>0</v>
      </c>
      <c r="N6" s="35" t="str">
        <f t="shared" si="3"/>
        <v>-</v>
      </c>
      <c r="O6" s="35">
        <f t="shared" si="3"/>
        <v>61.71</v>
      </c>
      <c r="P6" s="35">
        <f t="shared" si="3"/>
        <v>44.01</v>
      </c>
      <c r="Q6" s="35">
        <f t="shared" si="3"/>
        <v>3337</v>
      </c>
      <c r="R6" s="35">
        <f t="shared" si="3"/>
        <v>29773</v>
      </c>
      <c r="S6" s="35">
        <f t="shared" si="3"/>
        <v>537.75</v>
      </c>
      <c r="T6" s="35">
        <f t="shared" si="3"/>
        <v>55.37</v>
      </c>
      <c r="U6" s="35">
        <f t="shared" si="3"/>
        <v>12984</v>
      </c>
      <c r="V6" s="35">
        <f t="shared" si="3"/>
        <v>17.89</v>
      </c>
      <c r="W6" s="35">
        <f t="shared" si="3"/>
        <v>725.77</v>
      </c>
      <c r="X6" s="36">
        <f>IF(X7="",NA(),X7)</f>
        <v>105.1</v>
      </c>
      <c r="Y6" s="36">
        <f t="shared" ref="Y6:AG6" si="4">IF(Y7="",NA(),Y7)</f>
        <v>103.05</v>
      </c>
      <c r="Z6" s="36">
        <f t="shared" si="4"/>
        <v>102.2</v>
      </c>
      <c r="AA6" s="36">
        <f t="shared" si="4"/>
        <v>101.33</v>
      </c>
      <c r="AB6" s="36">
        <f t="shared" si="4"/>
        <v>105.24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1079.6300000000001</v>
      </c>
      <c r="AU6" s="36">
        <f t="shared" ref="AU6:BC6" si="6">IF(AU7="",NA(),AU7)</f>
        <v>342.31</v>
      </c>
      <c r="AV6" s="36">
        <f t="shared" si="6"/>
        <v>222.66</v>
      </c>
      <c r="AW6" s="36">
        <f t="shared" si="6"/>
        <v>269.54000000000002</v>
      </c>
      <c r="AX6" s="36">
        <f t="shared" si="6"/>
        <v>228.39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482.9</v>
      </c>
      <c r="BF6" s="36">
        <f t="shared" ref="BF6:BN6" si="7">IF(BF7="",NA(),BF7)</f>
        <v>515.63</v>
      </c>
      <c r="BG6" s="36">
        <f t="shared" si="7"/>
        <v>555.14</v>
      </c>
      <c r="BH6" s="36">
        <f t="shared" si="7"/>
        <v>557.41</v>
      </c>
      <c r="BI6" s="36">
        <f t="shared" si="7"/>
        <v>530.34</v>
      </c>
      <c r="BJ6" s="36">
        <f t="shared" si="7"/>
        <v>458</v>
      </c>
      <c r="BK6" s="36">
        <f t="shared" si="7"/>
        <v>443.13</v>
      </c>
      <c r="BL6" s="36">
        <f t="shared" si="7"/>
        <v>442.54</v>
      </c>
      <c r="BM6" s="36">
        <f t="shared" si="7"/>
        <v>431</v>
      </c>
      <c r="BN6" s="36">
        <f t="shared" si="7"/>
        <v>422.5</v>
      </c>
      <c r="BO6" s="35" t="str">
        <f>IF(BO7="","",IF(BO7="-","【-】","【"&amp;SUBSTITUTE(TEXT(BO7,"#,##0.00"),"-","△")&amp;"】"))</f>
        <v>【270.87】</v>
      </c>
      <c r="BP6" s="36">
        <f>IF(BP7="",NA(),BP7)</f>
        <v>104.47</v>
      </c>
      <c r="BQ6" s="36">
        <f t="shared" ref="BQ6:BY6" si="8">IF(BQ7="",NA(),BQ7)</f>
        <v>102.21</v>
      </c>
      <c r="BR6" s="36">
        <f t="shared" si="8"/>
        <v>101.83</v>
      </c>
      <c r="BS6" s="36">
        <f t="shared" si="8"/>
        <v>100.82</v>
      </c>
      <c r="BT6" s="36">
        <f t="shared" si="8"/>
        <v>106</v>
      </c>
      <c r="BU6" s="36">
        <f t="shared" si="8"/>
        <v>96.27</v>
      </c>
      <c r="BV6" s="36">
        <f t="shared" si="8"/>
        <v>95.4</v>
      </c>
      <c r="BW6" s="36">
        <f t="shared" si="8"/>
        <v>98.6</v>
      </c>
      <c r="BX6" s="36">
        <f t="shared" si="8"/>
        <v>100.82</v>
      </c>
      <c r="BY6" s="36">
        <f t="shared" si="8"/>
        <v>101.64</v>
      </c>
      <c r="BZ6" s="35" t="str">
        <f>IF(BZ7="","",IF(BZ7="-","【-】","【"&amp;SUBSTITUTE(TEXT(BZ7,"#,##0.00"),"-","△")&amp;"】"))</f>
        <v>【105.59】</v>
      </c>
      <c r="CA6" s="36">
        <f>IF(CA7="",NA(),CA7)</f>
        <v>180.19</v>
      </c>
      <c r="CB6" s="36">
        <f t="shared" ref="CB6:CJ6" si="9">IF(CB7="",NA(),CB7)</f>
        <v>184</v>
      </c>
      <c r="CC6" s="36">
        <f t="shared" si="9"/>
        <v>184.79</v>
      </c>
      <c r="CD6" s="36">
        <f t="shared" si="9"/>
        <v>186.34</v>
      </c>
      <c r="CE6" s="36">
        <f t="shared" si="9"/>
        <v>176.66</v>
      </c>
      <c r="CF6" s="36">
        <f t="shared" si="9"/>
        <v>186.94</v>
      </c>
      <c r="CG6" s="36">
        <f t="shared" si="9"/>
        <v>186.15</v>
      </c>
      <c r="CH6" s="36">
        <f t="shared" si="9"/>
        <v>181.67</v>
      </c>
      <c r="CI6" s="36">
        <f t="shared" si="9"/>
        <v>179.55</v>
      </c>
      <c r="CJ6" s="36">
        <f t="shared" si="9"/>
        <v>179.16</v>
      </c>
      <c r="CK6" s="35" t="str">
        <f>IF(CK7="","",IF(CK7="-","【-】","【"&amp;SUBSTITUTE(TEXT(CK7,"#,##0.00"),"-","△")&amp;"】"))</f>
        <v>【163.27】</v>
      </c>
      <c r="CL6" s="36">
        <f>IF(CL7="",NA(),CL7)</f>
        <v>63.48</v>
      </c>
      <c r="CM6" s="36">
        <f t="shared" ref="CM6:CU6" si="10">IF(CM7="",NA(),CM7)</f>
        <v>63.43</v>
      </c>
      <c r="CN6" s="36">
        <f t="shared" si="10"/>
        <v>63.68</v>
      </c>
      <c r="CO6" s="36">
        <f t="shared" si="10"/>
        <v>63.56</v>
      </c>
      <c r="CP6" s="36">
        <f t="shared" si="10"/>
        <v>63.64</v>
      </c>
      <c r="CQ6" s="36">
        <f t="shared" si="10"/>
        <v>54.51</v>
      </c>
      <c r="CR6" s="36">
        <f t="shared" si="10"/>
        <v>54.47</v>
      </c>
      <c r="CS6" s="36">
        <f t="shared" si="10"/>
        <v>53.61</v>
      </c>
      <c r="CT6" s="36">
        <f t="shared" si="10"/>
        <v>53.52</v>
      </c>
      <c r="CU6" s="36">
        <f t="shared" si="10"/>
        <v>54.24</v>
      </c>
      <c r="CV6" s="35" t="str">
        <f>IF(CV7="","",IF(CV7="-","【-】","【"&amp;SUBSTITUTE(TEXT(CV7,"#,##0.00"),"-","△")&amp;"】"))</f>
        <v>【59.94】</v>
      </c>
      <c r="CW6" s="36">
        <f>IF(CW7="",NA(),CW7)</f>
        <v>83.21</v>
      </c>
      <c r="CX6" s="36">
        <f t="shared" ref="CX6:DF6" si="11">IF(CX7="",NA(),CX7)</f>
        <v>82.15</v>
      </c>
      <c r="CY6" s="36">
        <f t="shared" si="11"/>
        <v>80.349999999999994</v>
      </c>
      <c r="CZ6" s="36">
        <f t="shared" si="11"/>
        <v>80.58</v>
      </c>
      <c r="DA6" s="36">
        <f t="shared" si="11"/>
        <v>80.94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29.51</v>
      </c>
      <c r="DI6" s="36">
        <f t="shared" ref="DI6:DQ6" si="12">IF(DI7="",NA(),DI7)</f>
        <v>30.19</v>
      </c>
      <c r="DJ6" s="36">
        <f t="shared" si="12"/>
        <v>39.75</v>
      </c>
      <c r="DK6" s="36">
        <f t="shared" si="12"/>
        <v>40.94</v>
      </c>
      <c r="DL6" s="36">
        <f t="shared" si="12"/>
        <v>42.75</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0.95</v>
      </c>
      <c r="EE6" s="36">
        <f t="shared" ref="EE6:EM6" si="14">IF(EE7="",NA(),EE7)</f>
        <v>0.69</v>
      </c>
      <c r="EF6" s="36">
        <f t="shared" si="14"/>
        <v>1.64</v>
      </c>
      <c r="EG6" s="36">
        <f t="shared" si="14"/>
        <v>0.83</v>
      </c>
      <c r="EH6" s="36">
        <f t="shared" si="14"/>
        <v>0.2</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342149</v>
      </c>
      <c r="D7" s="38">
        <v>46</v>
      </c>
      <c r="E7" s="38">
        <v>1</v>
      </c>
      <c r="F7" s="38">
        <v>0</v>
      </c>
      <c r="G7" s="38">
        <v>1</v>
      </c>
      <c r="H7" s="38" t="s">
        <v>105</v>
      </c>
      <c r="I7" s="38" t="s">
        <v>106</v>
      </c>
      <c r="J7" s="38" t="s">
        <v>107</v>
      </c>
      <c r="K7" s="38" t="s">
        <v>108</v>
      </c>
      <c r="L7" s="38" t="s">
        <v>109</v>
      </c>
      <c r="M7" s="38"/>
      <c r="N7" s="39" t="s">
        <v>110</v>
      </c>
      <c r="O7" s="39">
        <v>61.71</v>
      </c>
      <c r="P7" s="39">
        <v>44.01</v>
      </c>
      <c r="Q7" s="39">
        <v>3337</v>
      </c>
      <c r="R7" s="39">
        <v>29773</v>
      </c>
      <c r="S7" s="39">
        <v>537.75</v>
      </c>
      <c r="T7" s="39">
        <v>55.37</v>
      </c>
      <c r="U7" s="39">
        <v>12984</v>
      </c>
      <c r="V7" s="39">
        <v>17.89</v>
      </c>
      <c r="W7" s="39">
        <v>725.77</v>
      </c>
      <c r="X7" s="39">
        <v>105.1</v>
      </c>
      <c r="Y7" s="39">
        <v>103.05</v>
      </c>
      <c r="Z7" s="39">
        <v>102.2</v>
      </c>
      <c r="AA7" s="39">
        <v>101.33</v>
      </c>
      <c r="AB7" s="39">
        <v>105.24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1079.6300000000001</v>
      </c>
      <c r="AU7" s="39">
        <v>342.31</v>
      </c>
      <c r="AV7" s="39">
        <v>222.66</v>
      </c>
      <c r="AW7" s="39">
        <v>269.54000000000002</v>
      </c>
      <c r="AX7" s="39">
        <v>228.39</v>
      </c>
      <c r="AY7" s="39">
        <v>1159.4100000000001</v>
      </c>
      <c r="AZ7" s="39">
        <v>1081.23</v>
      </c>
      <c r="BA7" s="39">
        <v>406.37</v>
      </c>
      <c r="BB7" s="39">
        <v>398.29</v>
      </c>
      <c r="BC7" s="39">
        <v>388.67</v>
      </c>
      <c r="BD7" s="39">
        <v>262.87</v>
      </c>
      <c r="BE7" s="39">
        <v>482.9</v>
      </c>
      <c r="BF7" s="39">
        <v>515.63</v>
      </c>
      <c r="BG7" s="39">
        <v>555.14</v>
      </c>
      <c r="BH7" s="39">
        <v>557.41</v>
      </c>
      <c r="BI7" s="39">
        <v>530.34</v>
      </c>
      <c r="BJ7" s="39">
        <v>458</v>
      </c>
      <c r="BK7" s="39">
        <v>443.13</v>
      </c>
      <c r="BL7" s="39">
        <v>442.54</v>
      </c>
      <c r="BM7" s="39">
        <v>431</v>
      </c>
      <c r="BN7" s="39">
        <v>422.5</v>
      </c>
      <c r="BO7" s="39">
        <v>270.87</v>
      </c>
      <c r="BP7" s="39">
        <v>104.47</v>
      </c>
      <c r="BQ7" s="39">
        <v>102.21</v>
      </c>
      <c r="BR7" s="39">
        <v>101.83</v>
      </c>
      <c r="BS7" s="39">
        <v>100.82</v>
      </c>
      <c r="BT7" s="39">
        <v>106</v>
      </c>
      <c r="BU7" s="39">
        <v>96.27</v>
      </c>
      <c r="BV7" s="39">
        <v>95.4</v>
      </c>
      <c r="BW7" s="39">
        <v>98.6</v>
      </c>
      <c r="BX7" s="39">
        <v>100.82</v>
      </c>
      <c r="BY7" s="39">
        <v>101.64</v>
      </c>
      <c r="BZ7" s="39">
        <v>105.59</v>
      </c>
      <c r="CA7" s="39">
        <v>180.19</v>
      </c>
      <c r="CB7" s="39">
        <v>184</v>
      </c>
      <c r="CC7" s="39">
        <v>184.79</v>
      </c>
      <c r="CD7" s="39">
        <v>186.34</v>
      </c>
      <c r="CE7" s="39">
        <v>176.66</v>
      </c>
      <c r="CF7" s="39">
        <v>186.94</v>
      </c>
      <c r="CG7" s="39">
        <v>186.15</v>
      </c>
      <c r="CH7" s="39">
        <v>181.67</v>
      </c>
      <c r="CI7" s="39">
        <v>179.55</v>
      </c>
      <c r="CJ7" s="39">
        <v>179.16</v>
      </c>
      <c r="CK7" s="39">
        <v>163.27000000000001</v>
      </c>
      <c r="CL7" s="39">
        <v>63.48</v>
      </c>
      <c r="CM7" s="39">
        <v>63.43</v>
      </c>
      <c r="CN7" s="39">
        <v>63.68</v>
      </c>
      <c r="CO7" s="39">
        <v>63.56</v>
      </c>
      <c r="CP7" s="39">
        <v>63.64</v>
      </c>
      <c r="CQ7" s="39">
        <v>54.51</v>
      </c>
      <c r="CR7" s="39">
        <v>54.47</v>
      </c>
      <c r="CS7" s="39">
        <v>53.61</v>
      </c>
      <c r="CT7" s="39">
        <v>53.52</v>
      </c>
      <c r="CU7" s="39">
        <v>54.24</v>
      </c>
      <c r="CV7" s="39">
        <v>59.94</v>
      </c>
      <c r="CW7" s="39">
        <v>83.21</v>
      </c>
      <c r="CX7" s="39">
        <v>82.15</v>
      </c>
      <c r="CY7" s="39">
        <v>80.349999999999994</v>
      </c>
      <c r="CZ7" s="39">
        <v>80.58</v>
      </c>
      <c r="DA7" s="39">
        <v>80.94</v>
      </c>
      <c r="DB7" s="39">
        <v>81.790000000000006</v>
      </c>
      <c r="DC7" s="39">
        <v>81.459999999999994</v>
      </c>
      <c r="DD7" s="39">
        <v>81.31</v>
      </c>
      <c r="DE7" s="39">
        <v>81.459999999999994</v>
      </c>
      <c r="DF7" s="39">
        <v>81.680000000000007</v>
      </c>
      <c r="DG7" s="39">
        <v>90.22</v>
      </c>
      <c r="DH7" s="39">
        <v>29.51</v>
      </c>
      <c r="DI7" s="39">
        <v>30.19</v>
      </c>
      <c r="DJ7" s="39">
        <v>39.75</v>
      </c>
      <c r="DK7" s="39">
        <v>40.94</v>
      </c>
      <c r="DL7" s="39">
        <v>42.75</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0.95</v>
      </c>
      <c r="EE7" s="39">
        <v>0.69</v>
      </c>
      <c r="EF7" s="39">
        <v>1.64</v>
      </c>
      <c r="EG7" s="39">
        <v>0.83</v>
      </c>
      <c r="EH7" s="39">
        <v>0.2</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81</cp:lastModifiedBy>
  <cp:lastPrinted>2018-02-07T00:47:02Z</cp:lastPrinted>
  <dcterms:created xsi:type="dcterms:W3CDTF">2017-12-25T01:34:36Z</dcterms:created>
  <dcterms:modified xsi:type="dcterms:W3CDTF">2018-02-07T00:49:51Z</dcterms:modified>
  <cp:category/>
</cp:coreProperties>
</file>