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0.2 経営比較分析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<sst xmlns="http://schemas.openxmlformats.org/spreadsheetml/2006/main" count="251" uniqueCount="126">
  <si>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</si>
  <si>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</si>
  <si>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</si>
  <si>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</si>
  <si>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</si>
  <si>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</si>
  <si>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</si>
  <si>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</si>
  <si>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</si>
  <si>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</si>
  <si>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</si>
  <si>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</si>
  <si>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</si>
  <si>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</si>
  <si>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</si>
  <si>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</si>
  <si>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</si>
  <si>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</si>
  <si>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</si>
  <si>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</si>
  <si>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</si>
  <si>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</si>
  <si>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</si>
  <si>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</si>
  <si>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</si>
  <si>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</si>
  <si>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</si>
  <si>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</si>
  <si>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</si>
  <si>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</si>
  <si>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</si>
  <si>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</si>
  <si>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</si>
  <si>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</si>
  <si>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</si>
  <si>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</si>
  <si>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</si>
  <si>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</si>
  <si>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</si>
  <si>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</si>
  <si>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</si>
  <si>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</si>
  <si>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</si>
  <si>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</si>
  <si>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</si>
  <si>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</si>
  <si>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</si>
  <si>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</si>
  <si>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</si>
  <si>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</si>
  <si>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</si>
  <si>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</si>
  <si>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</si>
  <si>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</si>
  <si>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</si>
  <si>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</si>
  <si>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</si>
  <si>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</si>
  <si>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</si>
  <si>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</si>
  <si>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</si>
  <si>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</si>
  <si>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</si>
  <si>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</si>
  <si>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</si>
  <si>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</si>
  <si>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</si>
  <si>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</si>
  <si>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</si>
  <si>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</si>
  <si>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</si>
  <si>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</si>
  <si>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</si>
  <si>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</si>
  <si>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</si>
  <si>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</si>
  <si>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</si>
  <si>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</si>
  <si>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</si>
  <si>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</si>
  <si>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</si>
  <si>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</si>
  <si>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</si>
  <si>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</si>
  <si>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</si>
  <si>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</si>
  <si>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</si>
  <si>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</si>
  <si>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</si>
  <si>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</si>
  <si>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</si>
  <si>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</si>
  <si>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</si>
  <si>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</si>
  <si>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</si>
  <si>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</si>
  <si>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</si>
  <si>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</si>
  <si>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</si>
  <si>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</si>
  <si>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</si>
  <si>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</si>
  <si>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</si>
  <si>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</si>
  <si>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</si>
  <si>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</si>
  <si>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</si>
  <si>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</si>
  <si>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</si>
  <si>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</si>
  <si>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</si>
  <si>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</si>
  <si>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</si>
  <si>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</si>
  <si>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</si>
  <si>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</si>
  <si>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</si>
  <si>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</si>
  <si>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</si>
  <si>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</si>
  <si>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</si>
  <si>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</si>
  <si>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</si>
  <si>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</si>
  <si>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9" eb="41">
      <t>ヒツヨウ</t>
    </rPh>
    <rPh sb="48" eb="50">
      <t>イジ</t>
    </rPh>
    <rPh sb="50" eb="52">
      <t>カンリ</t>
    </rPh>
    <rPh sb="52" eb="53">
      <t>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</si>
  <si>
    <t>①収益的収支比率は、横ばい状況であり、平成28年度で98.92％と、ほぼ100％であり、総収入の内49.6％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④企業債残高対事業規模比率は、横ばい状況であり、平成28年度は130.31％となっている。類似団体の31.5％と非常に少ない。
⑤経費回収率は、減少傾向にあり、平成28年度で53.05％と類似団体より2ポイント低い。100％を下回っているため、適正な使用料収入の確保と汚水処理費の削減が必要である。
⑥汚水処理原価は、増加傾向にあり、平成28年度で370.84円となっている。類似団体より83ポイント高い。
⑦施設利用率は、横ばい状況であり、平成28年度で42.45％である。類似団体より19ポイント低い。
⑧水洗化率は、100％である。</t>
    <rPh sb="1" eb="4">
      <t>シュウエキテキ</t>
    </rPh>
    <rPh sb="4" eb="6">
      <t>シュウシ</t>
    </rPh>
    <rPh sb="6" eb="8">
      <t>ヒリツ</t>
    </rPh>
    <rPh sb="10" eb="11">
      <t>ヨコ</t>
    </rPh>
    <rPh sb="13" eb="15">
      <t>ジョウキョウ</t>
    </rPh>
    <rPh sb="19" eb="21">
      <t>ヘイセイ</t>
    </rPh>
    <rPh sb="23" eb="25">
      <t>ネンド</t>
    </rPh>
    <rPh sb="44" eb="47">
      <t>ソウシュウニュウ</t>
    </rPh>
    <rPh sb="48" eb="49">
      <t>ウチ</t>
    </rPh>
    <rPh sb="55" eb="57">
      <t>イッパン</t>
    </rPh>
    <rPh sb="57" eb="59">
      <t>カイケイ</t>
    </rPh>
    <rPh sb="62" eb="64">
      <t>クリイレ</t>
    </rPh>
    <rPh sb="64" eb="65">
      <t>キン</t>
    </rPh>
    <rPh sb="74" eb="76">
      <t>コウキョウ</t>
    </rPh>
    <rPh sb="76" eb="78">
      <t>ゲスイ</t>
    </rPh>
    <rPh sb="78" eb="79">
      <t>ドウ</t>
    </rPh>
    <rPh sb="79" eb="80">
      <t>ナド</t>
    </rPh>
    <rPh sb="81" eb="82">
      <t>タ</t>
    </rPh>
    <rPh sb="83" eb="85">
      <t>ゲスイ</t>
    </rPh>
    <rPh sb="85" eb="86">
      <t>ドウ</t>
    </rPh>
    <rPh sb="86" eb="88">
      <t>ジギョウ</t>
    </rPh>
    <rPh sb="89" eb="91">
      <t>トウイツ</t>
    </rPh>
    <rPh sb="93" eb="95">
      <t>シヨウ</t>
    </rPh>
    <rPh sb="95" eb="96">
      <t>リョウ</t>
    </rPh>
    <rPh sb="97" eb="99">
      <t>ウンエイ</t>
    </rPh>
    <rPh sb="106" eb="108">
      <t>イッキ</t>
    </rPh>
    <rPh sb="108" eb="109">
      <t>ア</t>
    </rPh>
    <rPh sb="112" eb="113">
      <t>コ</t>
    </rPh>
    <rPh sb="114" eb="115">
      <t>マカナ</t>
    </rPh>
    <rPh sb="118" eb="120">
      <t>イジ</t>
    </rPh>
    <rPh sb="120" eb="122">
      <t>カンリ</t>
    </rPh>
    <rPh sb="122" eb="123">
      <t>ヒ</t>
    </rPh>
    <rPh sb="124" eb="126">
      <t>コウガク</t>
    </rPh>
    <rPh sb="129" eb="131">
      <t>ジョウカ</t>
    </rPh>
    <rPh sb="131" eb="132">
      <t>ソウ</t>
    </rPh>
    <rPh sb="132" eb="134">
      <t>セイビ</t>
    </rPh>
    <rPh sb="134" eb="136">
      <t>ジギョウ</t>
    </rPh>
    <rPh sb="139" eb="142">
      <t>コウジョウテキ</t>
    </rPh>
    <rPh sb="143" eb="145">
      <t>シュウニュウ</t>
    </rPh>
    <rPh sb="145" eb="147">
      <t>フソク</t>
    </rPh>
    <rPh sb="153" eb="156">
      <t>フソクブン</t>
    </rPh>
    <rPh sb="157" eb="159">
      <t>イッパン</t>
    </rPh>
    <rPh sb="159" eb="161">
      <t>カイケイ</t>
    </rPh>
    <rPh sb="163" eb="165">
      <t>ホテン</t>
    </rPh>
    <rPh sb="167" eb="169">
      <t>ジョウキョウ</t>
    </rPh>
    <rPh sb="176" eb="178">
      <t>コンゴ</t>
    </rPh>
    <rPh sb="184" eb="185">
      <t>ヒ</t>
    </rPh>
    <rPh sb="186" eb="187">
      <t>ツヅ</t>
    </rPh>
    <rPh sb="188" eb="191">
      <t>ジュエキシャ</t>
    </rPh>
    <rPh sb="191" eb="193">
      <t>フタン</t>
    </rPh>
    <rPh sb="194" eb="197">
      <t>テキセイカ</t>
    </rPh>
    <rPh sb="198" eb="199">
      <t>ハカ</t>
    </rPh>
    <rPh sb="201" eb="203">
      <t>ヒツヨウ</t>
    </rPh>
    <rPh sb="204" eb="205">
      <t>オウ</t>
    </rPh>
    <rPh sb="207" eb="209">
      <t>シヨウ</t>
    </rPh>
    <rPh sb="209" eb="210">
      <t>リョウ</t>
    </rPh>
    <rPh sb="210" eb="212">
      <t>カイテイ</t>
    </rPh>
    <rPh sb="213" eb="214">
      <t>オコナ</t>
    </rPh>
    <rPh sb="215" eb="217">
      <t>ヨテイ</t>
    </rPh>
    <rPh sb="225" eb="227">
      <t>キギョウ</t>
    </rPh>
    <rPh sb="227" eb="228">
      <t>サイ</t>
    </rPh>
    <rPh sb="228" eb="230">
      <t>ザンダカ</t>
    </rPh>
    <rPh sb="230" eb="231">
      <t>タイ</t>
    </rPh>
    <rPh sb="231" eb="233">
      <t>ジギョウ</t>
    </rPh>
    <rPh sb="233" eb="235">
      <t>キボ</t>
    </rPh>
    <rPh sb="235" eb="237">
      <t>ヒリツ</t>
    </rPh>
    <rPh sb="239" eb="240">
      <t>ヨコ</t>
    </rPh>
    <rPh sb="242" eb="244">
      <t>ジョウキョウ</t>
    </rPh>
    <rPh sb="248" eb="250">
      <t>ヘイセイ</t>
    </rPh>
    <rPh sb="252" eb="254">
      <t>ネンド</t>
    </rPh>
    <rPh sb="269" eb="271">
      <t>ルイジ</t>
    </rPh>
    <rPh sb="271" eb="273">
      <t>ダンタイ</t>
    </rPh>
    <rPh sb="280" eb="282">
      <t>ヒジョウ</t>
    </rPh>
    <rPh sb="283" eb="284">
      <t>スク</t>
    </rPh>
    <rPh sb="289" eb="291">
      <t>ケイヒ</t>
    </rPh>
    <rPh sb="291" eb="293">
      <t>カイシュウ</t>
    </rPh>
    <rPh sb="293" eb="294">
      <t>リツ</t>
    </rPh>
    <rPh sb="296" eb="298">
      <t>ゲンショウ</t>
    </rPh>
    <rPh sb="298" eb="300">
      <t>ケイコウ</t>
    </rPh>
    <rPh sb="304" eb="306">
      <t>ヘイセイ</t>
    </rPh>
    <rPh sb="308" eb="310">
      <t>ネンド</t>
    </rPh>
    <rPh sb="318" eb="320">
      <t>ルイジ</t>
    </rPh>
    <rPh sb="320" eb="322">
      <t>ダンタイ</t>
    </rPh>
    <rPh sb="329" eb="330">
      <t>ヒク</t>
    </rPh>
    <rPh sb="337" eb="339">
      <t>シタマワ</t>
    </rPh>
    <rPh sb="346" eb="348">
      <t>テキセイ</t>
    </rPh>
    <rPh sb="349" eb="351">
      <t>シヨウ</t>
    </rPh>
    <rPh sb="351" eb="352">
      <t>リョウ</t>
    </rPh>
    <rPh sb="352" eb="354">
      <t>シュウニュウ</t>
    </rPh>
    <rPh sb="355" eb="357">
      <t>カクホ</t>
    </rPh>
    <rPh sb="358" eb="360">
      <t>オスイ</t>
    </rPh>
    <rPh sb="360" eb="362">
      <t>ショリ</t>
    </rPh>
    <rPh sb="362" eb="363">
      <t>ヒ</t>
    </rPh>
    <rPh sb="364" eb="366">
      <t>サクゲン</t>
    </rPh>
    <rPh sb="367" eb="369">
      <t>ヒツヨウ</t>
    </rPh>
    <rPh sb="375" eb="377">
      <t>オスイ</t>
    </rPh>
    <rPh sb="377" eb="379">
      <t>ショリ</t>
    </rPh>
    <rPh sb="379" eb="381">
      <t>ゲンカ</t>
    </rPh>
    <rPh sb="383" eb="385">
      <t>ゾウカ</t>
    </rPh>
    <rPh sb="385" eb="387">
      <t>ケイコウ</t>
    </rPh>
    <rPh sb="391" eb="393">
      <t>ヘイセイ</t>
    </rPh>
    <rPh sb="395" eb="397">
      <t>ネンド</t>
    </rPh>
    <rPh sb="404" eb="405">
      <t>エン</t>
    </rPh>
    <rPh sb="412" eb="414">
      <t>ルイジ</t>
    </rPh>
    <rPh sb="414" eb="416">
      <t>ダンタイ</t>
    </rPh>
    <rPh sb="424" eb="425">
      <t>タカ</t>
    </rPh>
    <rPh sb="429" eb="431">
      <t>シセツ</t>
    </rPh>
    <rPh sb="431" eb="434">
      <t>リヨウリツ</t>
    </rPh>
    <rPh sb="436" eb="437">
      <t>ヨコ</t>
    </rPh>
    <rPh sb="439" eb="441">
      <t>ジョウキョウ</t>
    </rPh>
    <rPh sb="445" eb="447">
      <t>ヘイセイ</t>
    </rPh>
    <rPh sb="449" eb="451">
      <t>ネンド</t>
    </rPh>
    <rPh sb="462" eb="464">
      <t>ルイジ</t>
    </rPh>
    <rPh sb="464" eb="466">
      <t>ダンタイ</t>
    </rPh>
    <rPh sb="474" eb="475">
      <t>ヒク</t>
    </rPh>
    <rPh sb="479" eb="482">
      <t>スイセンカ</t>
    </rPh>
    <rPh sb="482" eb="48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</si>
</sst>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439304"/>
        <c:axId val="25643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6439304"/>
        <c:axId val="256439696"/>
      </c:lineChart>
      <c:dateAx>
        <c:axId val="256439304"/>
        <c:scaling>
          <c:orientation val="minMax"/>
        </c:scaling>
        <c:delete val="1"/>
        <c:axPos val="b"/>
        <c:numFmt formatCode="ge" sourceLinked="1"/>
        <c:majorTickMark val="none"/>
        <c:minorTickMark val="none"/>
        <c:tickLblPos val="none"/>
        <c:crossAx val="256439696"/>
        <c:crosses val="autoZero"/>
        <c:auto val="1"/>
        <c:lblOffset val="100"/>
        <c:baseTimeUnit val="years"/>
      </c:dateAx>
      <c:valAx>
        <c:axId val="25643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3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41.77</c:v>
                </c:pt>
                <c:pt idx="1">
                  <c:v>43.06</c:v>
                </c:pt>
                <c:pt idx="2">
                  <c:v>43.71</c:v>
                </c:pt>
                <c:pt idx="3">
                  <c:v>42.82</c:v>
                </c:pt>
                <c:pt idx="4">
                  <c:v>42.45</c:v>
                </c:pt>
              </c:numCache>
            </c:numRef>
          </c:val>
        </c:ser>
        <c:dLbls>
          <c:showLegendKey val="0"/>
          <c:showVal val="0"/>
          <c:showCatName val="0"/>
          <c:showSerName val="0"/>
          <c:showPercent val="0"/>
          <c:showBubbleSize val="0"/>
        </c:dLbls>
        <c:gapWidth val="150"/>
        <c:axId val="258855336"/>
        <c:axId val="2588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58855336"/>
        <c:axId val="258854944"/>
      </c:lineChart>
      <c:dateAx>
        <c:axId val="258855336"/>
        <c:scaling>
          <c:orientation val="minMax"/>
        </c:scaling>
        <c:delete val="1"/>
        <c:axPos val="b"/>
        <c:numFmt formatCode="ge" sourceLinked="1"/>
        <c:majorTickMark val="none"/>
        <c:minorTickMark val="none"/>
        <c:tickLblPos val="none"/>
        <c:crossAx val="258854944"/>
        <c:crosses val="autoZero"/>
        <c:auto val="1"/>
        <c:lblOffset val="100"/>
        <c:baseTimeUnit val="years"/>
      </c:dateAx>
      <c:valAx>
        <c:axId val="2588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8853768"/>
        <c:axId val="259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58853768"/>
        <c:axId val="259097024"/>
      </c:lineChart>
      <c:dateAx>
        <c:axId val="258853768"/>
        <c:scaling>
          <c:orientation val="minMax"/>
        </c:scaling>
        <c:delete val="1"/>
        <c:axPos val="b"/>
        <c:numFmt formatCode="ge" sourceLinked="1"/>
        <c:majorTickMark val="none"/>
        <c:minorTickMark val="none"/>
        <c:tickLblPos val="none"/>
        <c:crossAx val="259097024"/>
        <c:crosses val="autoZero"/>
        <c:auto val="1"/>
        <c:lblOffset val="100"/>
        <c:baseTimeUnit val="years"/>
      </c:dateAx>
      <c:valAx>
        <c:axId val="2590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c:v>
                </c:pt>
                <c:pt idx="1">
                  <c:v>99.45</c:v>
                </c:pt>
                <c:pt idx="2">
                  <c:v>99.78</c:v>
                </c:pt>
                <c:pt idx="3">
                  <c:v>99.32</c:v>
                </c:pt>
                <c:pt idx="4">
                  <c:v>98.92</c:v>
                </c:pt>
              </c:numCache>
            </c:numRef>
          </c:val>
        </c:ser>
        <c:dLbls>
          <c:showLegendKey val="0"/>
          <c:showVal val="0"/>
          <c:showCatName val="0"/>
          <c:showSerName val="0"/>
          <c:showPercent val="0"/>
          <c:showBubbleSize val="0"/>
        </c:dLbls>
        <c:gapWidth val="150"/>
        <c:axId val="256441656"/>
        <c:axId val="256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441656"/>
        <c:axId val="256442048"/>
      </c:lineChart>
      <c:dateAx>
        <c:axId val="256441656"/>
        <c:scaling>
          <c:orientation val="minMax"/>
        </c:scaling>
        <c:delete val="1"/>
        <c:axPos val="b"/>
        <c:numFmt formatCode="ge" sourceLinked="1"/>
        <c:majorTickMark val="none"/>
        <c:minorTickMark val="none"/>
        <c:tickLblPos val="none"/>
        <c:crossAx val="256442048"/>
        <c:crosses val="autoZero"/>
        <c:auto val="1"/>
        <c:lblOffset val="100"/>
        <c:baseTimeUnit val="years"/>
      </c:dateAx>
      <c:valAx>
        <c:axId val="256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443224"/>
        <c:axId val="2564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443224"/>
        <c:axId val="256443616"/>
      </c:lineChart>
      <c:dateAx>
        <c:axId val="256443224"/>
        <c:scaling>
          <c:orientation val="minMax"/>
        </c:scaling>
        <c:delete val="1"/>
        <c:axPos val="b"/>
        <c:numFmt formatCode="ge" sourceLinked="1"/>
        <c:majorTickMark val="none"/>
        <c:minorTickMark val="none"/>
        <c:tickLblPos val="none"/>
        <c:crossAx val="256443616"/>
        <c:crosses val="autoZero"/>
        <c:auto val="1"/>
        <c:lblOffset val="100"/>
        <c:baseTimeUnit val="years"/>
      </c:dateAx>
      <c:valAx>
        <c:axId val="2564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444792"/>
        <c:axId val="2564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444792"/>
        <c:axId val="256445184"/>
      </c:lineChart>
      <c:dateAx>
        <c:axId val="256444792"/>
        <c:scaling>
          <c:orientation val="minMax"/>
        </c:scaling>
        <c:delete val="1"/>
        <c:axPos val="b"/>
        <c:numFmt formatCode="ge" sourceLinked="1"/>
        <c:majorTickMark val="none"/>
        <c:minorTickMark val="none"/>
        <c:tickLblPos val="none"/>
        <c:crossAx val="256445184"/>
        <c:crosses val="autoZero"/>
        <c:auto val="1"/>
        <c:lblOffset val="100"/>
        <c:baseTimeUnit val="years"/>
      </c:dateAx>
      <c:valAx>
        <c:axId val="2564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852200"/>
        <c:axId val="25885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852200"/>
        <c:axId val="258852592"/>
      </c:lineChart>
      <c:dateAx>
        <c:axId val="258852200"/>
        <c:scaling>
          <c:orientation val="minMax"/>
        </c:scaling>
        <c:delete val="1"/>
        <c:axPos val="b"/>
        <c:numFmt formatCode="ge" sourceLinked="1"/>
        <c:majorTickMark val="none"/>
        <c:minorTickMark val="none"/>
        <c:tickLblPos val="none"/>
        <c:crossAx val="258852592"/>
        <c:crosses val="autoZero"/>
        <c:auto val="1"/>
        <c:lblOffset val="100"/>
        <c:baseTimeUnit val="years"/>
      </c:dateAx>
      <c:valAx>
        <c:axId val="2588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855728"/>
        <c:axId val="25885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855728"/>
        <c:axId val="258856120"/>
      </c:lineChart>
      <c:dateAx>
        <c:axId val="258855728"/>
        <c:scaling>
          <c:orientation val="minMax"/>
        </c:scaling>
        <c:delete val="1"/>
        <c:axPos val="b"/>
        <c:numFmt formatCode="ge" sourceLinked="1"/>
        <c:majorTickMark val="none"/>
        <c:minorTickMark val="none"/>
        <c:tickLblPos val="none"/>
        <c:crossAx val="258856120"/>
        <c:crosses val="autoZero"/>
        <c:auto val="1"/>
        <c:lblOffset val="100"/>
        <c:baseTimeUnit val="years"/>
      </c:dateAx>
      <c:valAx>
        <c:axId val="25885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125.74</c:v>
                </c:pt>
                <c:pt idx="1">
                  <c:v>97.19</c:v>
                </c:pt>
                <c:pt idx="2">
                  <c:v>71.89</c:v>
                </c:pt>
                <c:pt idx="3">
                  <c:v>129.91</c:v>
                </c:pt>
                <c:pt idx="4">
                  <c:v>130.31</c:v>
                </c:pt>
              </c:numCache>
            </c:numRef>
          </c:val>
        </c:ser>
        <c:dLbls>
          <c:showLegendKey val="0"/>
          <c:showVal val="0"/>
          <c:showCatName val="0"/>
          <c:showSerName val="0"/>
          <c:showPercent val="0"/>
          <c:showBubbleSize val="0"/>
        </c:dLbls>
        <c:gapWidth val="150"/>
        <c:axId val="258857296"/>
        <c:axId val="25885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58857296"/>
        <c:axId val="258857688"/>
      </c:lineChart>
      <c:dateAx>
        <c:axId val="258857296"/>
        <c:scaling>
          <c:orientation val="minMax"/>
        </c:scaling>
        <c:delete val="1"/>
        <c:axPos val="b"/>
        <c:numFmt formatCode="ge" sourceLinked="1"/>
        <c:majorTickMark val="none"/>
        <c:minorTickMark val="none"/>
        <c:tickLblPos val="none"/>
        <c:crossAx val="258857688"/>
        <c:crosses val="autoZero"/>
        <c:auto val="1"/>
        <c:lblOffset val="100"/>
        <c:baseTimeUnit val="years"/>
      </c:dateAx>
      <c:valAx>
        <c:axId val="25885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55.9</c:v>
                </c:pt>
                <c:pt idx="1">
                  <c:v>54.94</c:v>
                </c:pt>
                <c:pt idx="2">
                  <c:v>54.87</c:v>
                </c:pt>
                <c:pt idx="3">
                  <c:v>54.71</c:v>
                </c:pt>
                <c:pt idx="4">
                  <c:v>53.05</c:v>
                </c:pt>
              </c:numCache>
            </c:numRef>
          </c:val>
        </c:ser>
        <c:dLbls>
          <c:showLegendKey val="0"/>
          <c:showVal val="0"/>
          <c:showCatName val="0"/>
          <c:showSerName val="0"/>
          <c:showPercent val="0"/>
          <c:showBubbleSize val="0"/>
        </c:dLbls>
        <c:gapWidth val="150"/>
        <c:axId val="258858864"/>
        <c:axId val="25885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58858864"/>
        <c:axId val="258859256"/>
      </c:lineChart>
      <c:dateAx>
        <c:axId val="258858864"/>
        <c:scaling>
          <c:orientation val="minMax"/>
        </c:scaling>
        <c:delete val="1"/>
        <c:axPos val="b"/>
        <c:numFmt formatCode="ge" sourceLinked="1"/>
        <c:majorTickMark val="none"/>
        <c:minorTickMark val="none"/>
        <c:tickLblPos val="none"/>
        <c:crossAx val="258859256"/>
        <c:crosses val="autoZero"/>
        <c:auto val="1"/>
        <c:lblOffset val="100"/>
        <c:baseTimeUnit val="years"/>
      </c:dateAx>
      <c:valAx>
        <c:axId val="25885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325.92</c:v>
                </c:pt>
                <c:pt idx="1">
                  <c:v>329.48</c:v>
                </c:pt>
                <c:pt idx="2">
                  <c:v>337.52</c:v>
                </c:pt>
                <c:pt idx="3">
                  <c:v>341.22</c:v>
                </c:pt>
                <c:pt idx="4">
                  <c:v>370.84</c:v>
                </c:pt>
              </c:numCache>
            </c:numRef>
          </c:val>
        </c:ser>
        <c:dLbls>
          <c:showLegendKey val="0"/>
          <c:showVal val="0"/>
          <c:showCatName val="0"/>
          <c:showSerName val="0"/>
          <c:showPercent val="0"/>
          <c:showBubbleSize val="0"/>
        </c:dLbls>
        <c:gapWidth val="150"/>
        <c:axId val="259095456"/>
        <c:axId val="2590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59095456"/>
        <c:axId val="259095848"/>
      </c:lineChart>
      <c:dateAx>
        <c:axId val="259095456"/>
        <c:scaling>
          <c:orientation val="minMax"/>
        </c:scaling>
        <c:delete val="1"/>
        <c:axPos val="b"/>
        <c:numFmt formatCode="ge" sourceLinked="1"/>
        <c:majorTickMark val="none"/>
        <c:minorTickMark val="none"/>
        <c:tickLblPos val="none"/>
        <c:crossAx val="259095848"/>
        <c:crosses val="autoZero"/>
        <c:auto val="1"/>
        <c:lblOffset val="100"/>
        <c:baseTimeUnit val="years"/>
      </c:dateAx>
      <c:valAx>
        <c:axId val="2590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庄原市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9">
        <f>データ!S6</f>
        <v>37000</v>
      </c>
      <c r="AM8" s="69"/>
      <c r="AN8" s="69"/>
      <c r="AO8" s="69"/>
      <c r="AP8" s="69"/>
      <c r="AQ8" s="69"/>
      <c r="AR8" s="69"/>
      <c r="AS8" s="69"/>
      <c r="AT8" s="68">
        <f>データ!T6</f>
        <v>1246.49</v>
      </c>
      <c r="AU8" s="68"/>
      <c r="AV8" s="68"/>
      <c r="AW8" s="68"/>
      <c r="AX8" s="68"/>
      <c r="AY8" s="68"/>
      <c r="AZ8" s="68"/>
      <c r="BA8" s="68"/>
      <c r="BB8" s="68">
        <f>データ!U6</f>
        <v>29.68</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9.51</v>
      </c>
      <c r="Q10" s="68"/>
      <c r="R10" s="68"/>
      <c r="S10" s="68"/>
      <c r="T10" s="68"/>
      <c r="U10" s="68"/>
      <c r="V10" s="68"/>
      <c r="W10" s="68">
        <f>データ!Q6</f>
        <v>100</v>
      </c>
      <c r="X10" s="68"/>
      <c r="Y10" s="68"/>
      <c r="Z10" s="68"/>
      <c r="AA10" s="68"/>
      <c r="AB10" s="68"/>
      <c r="AC10" s="68"/>
      <c r="AD10" s="69">
        <f>データ!R6</f>
        <v>3771</v>
      </c>
      <c r="AE10" s="69"/>
      <c r="AF10" s="69"/>
      <c r="AG10" s="69"/>
      <c r="AH10" s="69"/>
      <c r="AI10" s="69"/>
      <c r="AJ10" s="69"/>
      <c r="AK10" s="2"/>
      <c r="AL10" s="69">
        <f>データ!V6</f>
        <v>3481</v>
      </c>
      <c r="AM10" s="69"/>
      <c r="AN10" s="69"/>
      <c r="AO10" s="69"/>
      <c r="AP10" s="69"/>
      <c r="AQ10" s="69"/>
      <c r="AR10" s="69"/>
      <c r="AS10" s="69"/>
      <c r="AT10" s="68">
        <f>データ!W6</f>
        <v>1237.44</v>
      </c>
      <c r="AU10" s="68"/>
      <c r="AV10" s="68"/>
      <c r="AW10" s="68"/>
      <c r="AX10" s="68"/>
      <c r="AY10" s="68"/>
      <c r="AZ10" s="68"/>
      <c r="BA10" s="68"/>
      <c r="BB10" s="68">
        <f>データ!X6</f>
        <v>2.81</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342106</v>
      </c>
      <c r="D6" s="33">
        <f t="shared" si="3"/>
        <v>47</v>
      </c>
      <c r="E6" s="33">
        <f t="shared" si="3"/>
        <v>18</v>
      </c>
      <c r="F6" s="33">
        <f t="shared" si="3"/>
        <v>0</v>
      </c>
      <c r="G6" s="33">
        <f t="shared" si="3"/>
        <v>0</v>
      </c>
      <c r="H6" s="33" t="str">
        <f t="shared" si="3"/>
        <v>広島県　庄原市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9.51</v>
      </c>
      <c r="Q6" s="34">
        <f t="shared" si="3"/>
        <v>100</v>
      </c>
      <c r="R6" s="34">
        <f t="shared" si="3"/>
        <v>3771</v>
      </c>
      <c r="S6" s="34">
        <f t="shared" si="3"/>
        <v>37000</v>
      </c>
      <c r="T6" s="34">
        <f t="shared" si="3"/>
        <v>1246.49</v>
      </c>
      <c r="U6" s="34">
        <f t="shared" si="3"/>
        <v>29.68</v>
      </c>
      <c r="V6" s="34">
        <f t="shared" si="3"/>
        <v>3481</v>
      </c>
      <c r="W6" s="34">
        <f t="shared" si="3"/>
        <v>1237.44</v>
      </c>
      <c r="X6" s="34">
        <f t="shared" si="3"/>
        <v>2.81</v>
      </c>
      <c r="Y6" s="35">
        <f>IF(Y7="",NA(),Y7)</f>
        <v>100.1</v>
      </c>
      <c r="Z6" s="35">
        <f t="shared" ref="Z6:AH6" si="4">IF(Z7="",NA(),Z7)</f>
        <v>99.45</v>
      </c>
      <c r="AA6" s="35">
        <f t="shared" si="4"/>
        <v>99.78</v>
      </c>
      <c r="AB6" s="35">
        <f t="shared" si="4"/>
        <v>99.32</v>
      </c>
      <c r="AC6" s="35">
        <f t="shared" si="4"/>
        <v>98.92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125.74</v>
      </c>
      <c r="BG6" s="35">
        <f t="shared" ref="BG6:BO6" si="7">IF(BG7="",NA(),BG7)</f>
        <v>97.19</v>
      </c>
      <c r="BH6" s="35">
        <f t="shared" si="7"/>
        <v>71.89</v>
      </c>
      <c r="BI6" s="35">
        <f t="shared" si="7"/>
        <v>129.91</v>
      </c>
      <c r="BJ6" s="35">
        <f t="shared" si="7"/>
        <v>130.31</v>
      </c>
      <c r="BK6" s="35">
        <f t="shared" si="7"/>
        <v>430.64</v>
      </c>
      <c r="BL6" s="35">
        <f t="shared" si="7"/>
        <v>446.63</v>
      </c>
      <c r="BM6" s="35">
        <f t="shared" si="7"/>
        <v>416.91</v>
      </c>
      <c r="BN6" s="35">
        <f t="shared" si="7"/>
        <v>392.19</v>
      </c>
      <c r="BO6" s="35">
        <f t="shared" si="7"/>
        <v>413.5</v>
      </c>
      <c r="BP6" s="34" t="str">
        <f>IF(BP7="","",IF(BP7="-","【-】","【"&amp;SUBSTITUTE(TEXT(BP7,"#,##0.00"),"-","△")&amp;"】"))</f>
        <v>【346.13】</v>
      </c>
      <c r="BQ6" s="35">
        <f>IF(BQ7="",NA(),BQ7)</f>
        <v>55.9</v>
      </c>
      <c r="BR6" s="35">
        <f t="shared" ref="BR6:BZ6" si="8">IF(BR7="",NA(),BR7)</f>
        <v>54.94</v>
      </c>
      <c r="BS6" s="35">
        <f t="shared" si="8"/>
        <v>54.87</v>
      </c>
      <c r="BT6" s="35">
        <f t="shared" si="8"/>
        <v>54.71</v>
      </c>
      <c r="BU6" s="35">
        <f t="shared" si="8"/>
        <v>53.05</v>
      </c>
      <c r="BV6" s="35">
        <f t="shared" si="8"/>
        <v>58.78</v>
      </c>
      <c r="BW6" s="35">
        <f t="shared" si="8"/>
        <v>58.53</v>
      </c>
      <c r="BX6" s="35">
        <f t="shared" si="8"/>
        <v>57.93</v>
      </c>
      <c r="BY6" s="35">
        <f t="shared" si="8"/>
        <v>57.03</v>
      </c>
      <c r="BZ6" s="35">
        <f t="shared" si="8"/>
        <v>55.84</v>
      </c>
      <c r="CA6" s="34" t="str">
        <f>IF(CA7="","",IF(CA7="-","【-】","【"&amp;SUBSTITUTE(TEXT(CA7,"#,##0.00"),"-","△")&amp;"】"))</f>
        <v>【59.83】</v>
      </c>
      <c r="CB6" s="35">
        <f>IF(CB7="",NA(),CB7)</f>
        <v>325.92</v>
      </c>
      <c r="CC6" s="35">
        <f t="shared" ref="CC6:CK6" si="9">IF(CC7="",NA(),CC7)</f>
        <v>329.48</v>
      </c>
      <c r="CD6" s="35">
        <f t="shared" si="9"/>
        <v>337.52</v>
      </c>
      <c r="CE6" s="35">
        <f t="shared" si="9"/>
        <v>341.22</v>
      </c>
      <c r="CF6" s="35">
        <f t="shared" si="9"/>
        <v>370.84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41.77</v>
      </c>
      <c r="CN6" s="35">
        <f t="shared" ref="CN6:CV6" si="10">IF(CN7="",NA(),CN7)</f>
        <v>43.06</v>
      </c>
      <c r="CO6" s="35">
        <f t="shared" si="10"/>
        <v>43.71</v>
      </c>
      <c r="CP6" s="35">
        <f t="shared" si="10"/>
        <v>42.82</v>
      </c>
      <c r="CQ6" s="35">
        <f t="shared" si="10"/>
        <v>42.45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342106</v>
      </c>
      <c r="D7" s="37">
        <v>47</v>
      </c>
      <c r="E7" s="37">
        <v>18</v>
      </c>
      <c r="F7" s="37">
        <v>0</v>
      </c>
      <c r="G7" s="37">
        <v>0</v>
      </c>
      <c r="H7" s="37" t="s">
        <v>110</v>
      </c>
      <c r="I7" s="37" t="s">
        <v>111</v>
      </c>
      <c r="J7" s="37" t="s">
        <v>112</v>
      </c>
      <c r="K7" s="37" t="s">
        <v>113</v>
      </c>
      <c r="L7" s="37" t="s">
        <v>114</v>
      </c>
      <c r="M7" s="37"/>
      <c r="N7" s="38" t="s">
        <v>115</v>
      </c>
      <c r="O7" s="38" t="s">
        <v>116</v>
      </c>
      <c r="P7" s="38">
        <v>9.51</v>
      </c>
      <c r="Q7" s="38">
        <v>100</v>
      </c>
      <c r="R7" s="38">
        <v>3771</v>
      </c>
      <c r="S7" s="38">
        <v>37000</v>
      </c>
      <c r="T7" s="38">
        <v>1246.49</v>
      </c>
      <c r="U7" s="38">
        <v>29.68</v>
      </c>
      <c r="V7" s="38">
        <v>3481</v>
      </c>
      <c r="W7" s="38">
        <v>1237.44</v>
      </c>
      <c r="X7" s="38">
        <v>2.81</v>
      </c>
      <c r="Y7" s="38">
        <v>100.1</v>
      </c>
      <c r="Z7" s="38">
        <v>99.45</v>
      </c>
      <c r="AA7" s="38">
        <v>99.78</v>
      </c>
      <c r="AB7" s="38">
        <v>99.32</v>
      </c>
      <c r="AC7" s="38">
        <v>98.92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125.74</v>
      </c>
      <c r="BG7" s="38">
        <v>97.19</v>
      </c>
      <c r="BH7" s="38">
        <v>71.89</v>
      </c>
      <c r="BI7" s="38">
        <v>129.91</v>
      </c>
      <c r="BJ7" s="38">
        <v>130.31</v>
      </c>
      <c r="BK7" s="38">
        <v>430.64</v>
      </c>
      <c r="BL7" s="38">
        <v>446.63</v>
      </c>
      <c r="BM7" s="38">
        <v>416.91</v>
      </c>
      <c r="BN7" s="38">
        <v>392.19</v>
      </c>
      <c r="BO7" s="38">
        <v>413.5</v>
      </c>
      <c r="BP7" s="38">
        <v>346.13</v>
      </c>
      <c r="BQ7" s="38">
        <v>55.9</v>
      </c>
      <c r="BR7" s="38">
        <v>54.94</v>
      </c>
      <c r="BS7" s="38">
        <v>54.87</v>
      </c>
      <c r="BT7" s="38">
        <v>54.71</v>
      </c>
      <c r="BU7" s="38">
        <v>53.05</v>
      </c>
      <c r="BV7" s="38">
        <v>58.78</v>
      </c>
      <c r="BW7" s="38">
        <v>58.53</v>
      </c>
      <c r="BX7" s="38">
        <v>57.93</v>
      </c>
      <c r="BY7" s="38">
        <v>57.03</v>
      </c>
      <c r="BZ7" s="38">
        <v>55.84</v>
      </c>
      <c r="CA7" s="38">
        <v>59.83</v>
      </c>
      <c r="CB7" s="38">
        <v>325.92</v>
      </c>
      <c r="CC7" s="38">
        <v>329.48</v>
      </c>
      <c r="CD7" s="38">
        <v>337.52</v>
      </c>
      <c r="CE7" s="38">
        <v>341.22</v>
      </c>
      <c r="CF7" s="38">
        <v>370.84</v>
      </c>
      <c r="CG7" s="38">
        <v>257.02999999999997</v>
      </c>
      <c r="CH7" s="38">
        <v>266.57</v>
      </c>
      <c r="CI7" s="38">
        <v>276.93</v>
      </c>
      <c r="CJ7" s="38">
        <v>283.73</v>
      </c>
      <c r="CK7" s="38">
        <v>287.57</v>
      </c>
      <c r="CL7" s="38">
        <v>268.69</v>
      </c>
      <c r="CM7" s="38">
        <v>41.77</v>
      </c>
      <c r="CN7" s="38">
        <v>43.06</v>
      </c>
      <c r="CO7" s="38">
        <v>43.71</v>
      </c>
      <c r="CP7" s="38">
        <v>42.82</v>
      </c>
      <c r="CQ7" s="38">
        <v>42.45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dcterms:created xsi:type="dcterms:W3CDTF">2017-12-25T02:41:29Z</dcterms:created>
  <dcterms:modified xsi:type="dcterms:W3CDTF">2018-01-29T00:35:57Z</dcterms:modified>
  <cp:category/>
</cp:coreProperties>
</file>