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30.2 経営比較分析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W8" i="4"/>
  <c r="I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<sst xmlns="http://schemas.openxmlformats.org/spreadsheetml/2006/main" count="240" uniqueCount="125">
  <si>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</si>
  <si>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</si>
  <si>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</si>
  <si>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</si>
  <si>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</si>
  <si>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</si>
  <si>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</si>
  <si>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</si>
  <si>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</si>
  <si>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</si>
  <si>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</si>
  <si>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</si>
  <si>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</si>
  <si>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</si>
  <si>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</si>
  <si>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</si>
  <si>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</si>
  <si>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</si>
  <si>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</si>
  <si>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</si>
  <si>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</si>
  <si>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</si>
  <si>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</si>
  <si>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</si>
  <si>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</si>
  <si>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</si>
  <si>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</si>
  <si>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</si>
  <si>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</si>
  <si>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</si>
  <si>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</si>
  <si>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</si>
  <si>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</si>
  <si>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</si>
  <si>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</si>
  <si>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</si>
  <si>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</si>
  <si>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</si>
  <si>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</si>
  <si>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</si>
  <si>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</si>
  <si>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</si>
  <si>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</si>
  <si>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</si>
  <si>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</si>
  <si>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</si>
  <si>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</si>
  <si>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</si>
  <si>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</si>
  <si>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</si>
  <si>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</si>
  <si>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</si>
  <si>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</si>
  <si>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</si>
  <si>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</si>
  <si>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</si>
  <si>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</si>
  <si>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</si>
  <si>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</si>
  <si>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</si>
  <si>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</si>
  <si>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</si>
  <si>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</si>
  <si>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</si>
  <si>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</si>
  <si>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</si>
  <si>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</si>
  <si>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</si>
  <si>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</si>
  <si>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</si>
  <si>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</si>
  <si>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</si>
  <si>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</si>
  <si>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</si>
  <si>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</si>
  <si>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</si>
  <si>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</si>
  <si>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</si>
  <si>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</si>
  <si>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</si>
  <si>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</si>
  <si>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</si>
  <si>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</si>
  <si>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</si>
  <si>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</si>
  <si>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</si>
  <si>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</si>
  <si>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</si>
  <si>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</si>
  <si>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</si>
  <si>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</si>
  <si>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</si>
  <si>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</si>
  <si>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</si>
  <si>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</si>
  <si>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</si>
  <si>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</si>
  <si>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</si>
  <si>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</si>
  <si>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</si>
  <si>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</si>
  <si>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</si>
  <si>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</si>
  <si>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</si>
  <si>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</si>
  <si>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</si>
  <si>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</si>
  <si>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</si>
  <si>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</si>
  <si>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庄原市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</si>
  <si>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</si>
  <si>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</si>
  <si>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</si>
  <si>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</si>
  <si>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</si>
  <si>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</si>
  <si>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</si>
  <si>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</si>
  <si>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</si>
  <si>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</si>
  <si>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</si>
  <si>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</si>
  <si>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①収益的収支比率は、横ばい状況であったが、平成28年度は増加して103.10％となっており、総収入の内52.4％が一般会計からの繰入金によるものである。
④企業債残高対事業規模比率は、横ばい状況であり、平成28年度は240.57％となっている。類似団体の23.0％と非常に少なく、引き続き適正な投資に努める。
⑤経費回収率は、横ばい状況であり、平成28年度で96.69％と、類似団体より22ポイント高い。100％を下回っているため、適正な使用料収入の確保と汚水処理費の削減が必要である。
⑥汚水処理原価は、増加傾向にあり、平成28年度で230.66円となっている。類似団体より5ポイント低く、引き続き汚水処理コストの削減に努める。
⑦施設利用率は、増加傾向にあり、平成28年度で48.86％で、最大稼働率は81.34％である。
⑧水洗化率は、増加傾向にあり、平成28年度で92.05％である。類似団体より8ポイント高いが、100％未満であるため、水洗化率の向上の取り組みが必要である。</t>
    <rPh sb="1" eb="4">
      <t>シュウエキテキ</t>
    </rPh>
    <rPh sb="4" eb="6">
      <t>シュウシ</t>
    </rPh>
    <rPh sb="6" eb="8">
      <t>ヒリツ</t>
    </rPh>
    <rPh sb="10" eb="11">
      <t>ヨコ</t>
    </rPh>
    <rPh sb="13" eb="15">
      <t>ジョウキョウ</t>
    </rPh>
    <rPh sb="21" eb="23">
      <t>ヘイセイ</t>
    </rPh>
    <rPh sb="25" eb="27">
      <t>ネンド</t>
    </rPh>
    <rPh sb="28" eb="30">
      <t>ゾウカ</t>
    </rPh>
    <rPh sb="46" eb="49">
      <t>ソウシュウニュウ</t>
    </rPh>
    <rPh sb="50" eb="51">
      <t>ウチ</t>
    </rPh>
    <rPh sb="57" eb="59">
      <t>イッパン</t>
    </rPh>
    <rPh sb="59" eb="61">
      <t>カイケイ</t>
    </rPh>
    <rPh sb="64" eb="66">
      <t>クリイレ</t>
    </rPh>
    <rPh sb="66" eb="67">
      <t>キン</t>
    </rPh>
    <rPh sb="78" eb="80">
      <t>キギョウ</t>
    </rPh>
    <rPh sb="80" eb="81">
      <t>サイ</t>
    </rPh>
    <rPh sb="81" eb="83">
      <t>ザンダカ</t>
    </rPh>
    <rPh sb="83" eb="84">
      <t>タイ</t>
    </rPh>
    <rPh sb="84" eb="86">
      <t>ジギョウ</t>
    </rPh>
    <rPh sb="86" eb="88">
      <t>キボ</t>
    </rPh>
    <rPh sb="88" eb="90">
      <t>ヒリツ</t>
    </rPh>
    <rPh sb="92" eb="93">
      <t>ヨコ</t>
    </rPh>
    <rPh sb="95" eb="97">
      <t>ジョウキョウ</t>
    </rPh>
    <rPh sb="101" eb="103">
      <t>ヘイセイ</t>
    </rPh>
    <rPh sb="105" eb="107">
      <t>ネンド</t>
    </rPh>
    <rPh sb="122" eb="124">
      <t>ルイジ</t>
    </rPh>
    <rPh sb="124" eb="126">
      <t>ダンタイ</t>
    </rPh>
    <rPh sb="133" eb="135">
      <t>ヒジョウ</t>
    </rPh>
    <rPh sb="136" eb="137">
      <t>スク</t>
    </rPh>
    <rPh sb="140" eb="141">
      <t>ヒ</t>
    </rPh>
    <rPh sb="142" eb="143">
      <t>ツヅ</t>
    </rPh>
    <rPh sb="144" eb="146">
      <t>テキセイ</t>
    </rPh>
    <rPh sb="147" eb="149">
      <t>トウシ</t>
    </rPh>
    <rPh sb="150" eb="151">
      <t>ツト</t>
    </rPh>
    <rPh sb="156" eb="158">
      <t>ケイヒ</t>
    </rPh>
    <rPh sb="158" eb="160">
      <t>カイシュウ</t>
    </rPh>
    <rPh sb="160" eb="161">
      <t>リツ</t>
    </rPh>
    <rPh sb="163" eb="164">
      <t>ヨコ</t>
    </rPh>
    <rPh sb="166" eb="168">
      <t>ジョウキョウ</t>
    </rPh>
    <rPh sb="172" eb="174">
      <t>ヘイセイ</t>
    </rPh>
    <rPh sb="176" eb="178">
      <t>ネンド</t>
    </rPh>
    <rPh sb="187" eb="189">
      <t>ルイジ</t>
    </rPh>
    <rPh sb="189" eb="191">
      <t>ダンタイ</t>
    </rPh>
    <rPh sb="199" eb="200">
      <t>タカ</t>
    </rPh>
    <rPh sb="207" eb="209">
      <t>シタマワ</t>
    </rPh>
    <rPh sb="216" eb="218">
      <t>テキセイ</t>
    </rPh>
    <rPh sb="219" eb="221">
      <t>シヨウ</t>
    </rPh>
    <rPh sb="221" eb="222">
      <t>リョウ</t>
    </rPh>
    <rPh sb="222" eb="224">
      <t>シュウニュウ</t>
    </rPh>
    <rPh sb="225" eb="227">
      <t>カクホ</t>
    </rPh>
    <rPh sb="228" eb="230">
      <t>オスイ</t>
    </rPh>
    <rPh sb="230" eb="232">
      <t>ショリ</t>
    </rPh>
    <rPh sb="232" eb="233">
      <t>ヒ</t>
    </rPh>
    <rPh sb="234" eb="236">
      <t>サクゲン</t>
    </rPh>
    <rPh sb="237" eb="239">
      <t>ヒツヨウ</t>
    </rPh>
    <rPh sb="245" eb="247">
      <t>オスイ</t>
    </rPh>
    <rPh sb="247" eb="249">
      <t>ショリ</t>
    </rPh>
    <rPh sb="249" eb="251">
      <t>ゲンカ</t>
    </rPh>
    <rPh sb="253" eb="255">
      <t>ゾウカ</t>
    </rPh>
    <rPh sb="255" eb="257">
      <t>ケイコウ</t>
    </rPh>
    <rPh sb="261" eb="263">
      <t>ヘイセイ</t>
    </rPh>
    <rPh sb="265" eb="267">
      <t>ネンド</t>
    </rPh>
    <rPh sb="274" eb="275">
      <t>エン</t>
    </rPh>
    <rPh sb="282" eb="284">
      <t>ルイジ</t>
    </rPh>
    <rPh sb="284" eb="286">
      <t>ダンタイ</t>
    </rPh>
    <rPh sb="293" eb="294">
      <t>ヒク</t>
    </rPh>
    <rPh sb="296" eb="297">
      <t>ヒ</t>
    </rPh>
    <rPh sb="298" eb="299">
      <t>ツヅ</t>
    </rPh>
    <rPh sb="300" eb="302">
      <t>オスイ</t>
    </rPh>
    <rPh sb="302" eb="304">
      <t>ショリ</t>
    </rPh>
    <rPh sb="308" eb="310">
      <t>サクゲン</t>
    </rPh>
    <rPh sb="311" eb="312">
      <t>ツト</t>
    </rPh>
    <rPh sb="317" eb="319">
      <t>シセツ</t>
    </rPh>
    <rPh sb="319" eb="322">
      <t>リヨウリツ</t>
    </rPh>
    <rPh sb="324" eb="326">
      <t>ゾウカ</t>
    </rPh>
    <rPh sb="326" eb="328">
      <t>ケイコウ</t>
    </rPh>
    <rPh sb="332" eb="334">
      <t>ヘイセイ</t>
    </rPh>
    <rPh sb="336" eb="338">
      <t>ネンド</t>
    </rPh>
    <rPh sb="347" eb="349">
      <t>サイダイ</t>
    </rPh>
    <rPh sb="349" eb="351">
      <t>カドウ</t>
    </rPh>
    <rPh sb="351" eb="352">
      <t>リツ</t>
    </rPh>
    <rPh sb="365" eb="368">
      <t>スイセンカ</t>
    </rPh>
    <rPh sb="368" eb="369">
      <t>リツ</t>
    </rPh>
    <rPh sb="371" eb="373">
      <t>ゾウカ</t>
    </rPh>
    <rPh sb="373" eb="375">
      <t>ケイコウ</t>
    </rPh>
    <rPh sb="379" eb="381">
      <t>ヘイセイ</t>
    </rPh>
    <rPh sb="383" eb="385">
      <t>ネンド</t>
    </rPh>
    <rPh sb="396" eb="398">
      <t>ルイジ</t>
    </rPh>
    <rPh sb="398" eb="400">
      <t>ダンタイ</t>
    </rPh>
    <rPh sb="407" eb="408">
      <t>タカ</t>
    </rPh>
    <rPh sb="415" eb="417">
      <t>ミマン</t>
    </rPh>
    <rPh sb="423" eb="426">
      <t>スイセンカ</t>
    </rPh>
    <rPh sb="426" eb="427">
      <t>リツ</t>
    </rPh>
    <rPh sb="428" eb="430">
      <t>コウジョウ</t>
    </rPh>
    <rPh sb="431" eb="432">
      <t>ト</t>
    </rPh>
    <rPh sb="433" eb="434">
      <t>ク</t>
    </rPh>
    <rPh sb="436" eb="438">
      <t>ヒツヨウ</t>
    </rPh>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</si>
  <si>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rPh sb="1" eb="3">
      <t>ケイエイ</t>
    </rPh>
    <rPh sb="8" eb="11">
      <t>コウリツセイ</t>
    </rPh>
    <rPh sb="12" eb="14">
      <t>ブンセキ</t>
    </rPh>
    <rPh sb="15" eb="17">
      <t>ケッカ</t>
    </rPh>
    <rPh sb="18" eb="20">
      <t>テキセイ</t>
    </rPh>
    <rPh sb="21" eb="23">
      <t>シヨウ</t>
    </rPh>
    <rPh sb="23" eb="24">
      <t>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49">
      <t>ト</t>
    </rPh>
    <rPh sb="50" eb="51">
      <t>ク</t>
    </rPh>
    <rPh sb="53" eb="55">
      <t>ヒツヨウ</t>
    </rPh>
    <rPh sb="62" eb="64">
      <t>ショリ</t>
    </rPh>
    <rPh sb="64" eb="65">
      <t>ジョウ</t>
    </rPh>
    <rPh sb="75" eb="76">
      <t>チョウ</t>
    </rPh>
    <rPh sb="76" eb="79">
      <t>ジュミョウカ</t>
    </rPh>
    <rPh sb="80" eb="81">
      <t>ハジ</t>
    </rPh>
    <rPh sb="85" eb="87">
      <t>イジ</t>
    </rPh>
    <rPh sb="87" eb="89">
      <t>カンリ</t>
    </rPh>
    <rPh sb="89" eb="90">
      <t>ヒ</t>
    </rPh>
    <rPh sb="91" eb="93">
      <t>サクゲン</t>
    </rPh>
    <rPh sb="94" eb="95">
      <t>ト</t>
    </rPh>
    <rPh sb="96" eb="97">
      <t>ク</t>
    </rPh>
    <rPh sb="103" eb="106">
      <t>ジュエキシャ</t>
    </rPh>
    <rPh sb="106" eb="108">
      <t>フタン</t>
    </rPh>
    <rPh sb="109" eb="111">
      <t>ゲンソク</t>
    </rPh>
    <rPh sb="112" eb="113">
      <t>モト</t>
    </rPh>
    <rPh sb="115" eb="117">
      <t>テキセイ</t>
    </rPh>
    <rPh sb="118" eb="121">
      <t>シヨウシャ</t>
    </rPh>
    <rPh sb="121" eb="123">
      <t>フタン</t>
    </rPh>
    <rPh sb="124" eb="125">
      <t>モト</t>
    </rPh>
    <rPh sb="130" eb="133">
      <t>スイセンカ</t>
    </rPh>
    <rPh sb="133" eb="135">
      <t>ソクシン</t>
    </rPh>
    <rPh sb="136" eb="137">
      <t>ヒ</t>
    </rPh>
    <rPh sb="138" eb="139">
      <t>ツヅ</t>
    </rPh>
    <rPh sb="140" eb="141">
      <t>ト</t>
    </rPh>
    <rPh sb="142" eb="143">
      <t>ク</t>
    </rPh>
    <phoneticPr fontId="4"/>
  </si>
  <si>
    <t>　管渠改善率は、ほとんどなく、平成28年度は0.24％である。類似団体も0.10％である。
　最も早い供用開始が平成11年で、管渠工事後19年程度と耐用年数の半分に達していない。</t>
    <rPh sb="1" eb="3">
      <t>カンキョ</t>
    </rPh>
    <rPh sb="3" eb="5">
      <t>カイゼン</t>
    </rPh>
    <rPh sb="5" eb="6">
      <t>リツ</t>
    </rPh>
    <rPh sb="15" eb="17">
      <t>ヘイセイ</t>
    </rPh>
    <rPh sb="19" eb="21">
      <t>ネンド</t>
    </rPh>
    <rPh sb="31" eb="33">
      <t>ルイジ</t>
    </rPh>
    <rPh sb="33" eb="35">
      <t>ダンタイ</t>
    </rPh>
    <rPh sb="47" eb="48">
      <t>モット</t>
    </rPh>
    <rPh sb="49" eb="50">
      <t>ハヤ</t>
    </rPh>
    <rPh sb="51" eb="53">
      <t>キョウヨウ</t>
    </rPh>
    <rPh sb="53" eb="55">
      <t>カイシ</t>
    </rPh>
    <rPh sb="56" eb="58">
      <t>ヘイセイ</t>
    </rPh>
    <rPh sb="60" eb="61">
      <t>ネン</t>
    </rPh>
    <rPh sb="63" eb="65">
      <t>カンキョ</t>
    </rPh>
    <rPh sb="65" eb="67">
      <t>コウジ</t>
    </rPh>
    <rPh sb="67" eb="68">
      <t>ゴ</t>
    </rPh>
    <rPh sb="70" eb="71">
      <t>ネン</t>
    </rPh>
    <rPh sb="71" eb="73">
      <t>テイド</t>
    </rPh>
    <rPh sb="74" eb="76">
      <t>タイヨウ</t>
    </rPh>
    <rPh sb="76" eb="78">
      <t>ネンスウ</t>
    </rPh>
    <rPh sb="79" eb="81">
      <t>ハンブン</t>
    </rPh>
    <rPh sb="82" eb="83">
      <t>タッ</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</si>
</sst>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0.09</c:v>
                </c:pt>
                <c:pt idx="1">
                  <c:v>0</c:v>
                </c:pt>
                <c:pt idx="2">
                  <c:v>0</c:v>
                </c:pt>
                <c:pt idx="3" formatCode="#,##0.00;&quot;△&quot;#,##0.00;&quot;-&quot;">
                  <c:v>0.27</c:v>
                </c:pt>
                <c:pt idx="4" formatCode="#,##0.00;&quot;△&quot;#,##0.00;&quot;-&quot;">
                  <c:v>0.24</c:v>
                </c:pt>
              </c:numCache>
            </c:numRef>
          </c:val>
        </c:ser>
        <c:dLbls>
          <c:showLegendKey val="0"/>
          <c:showVal val="0"/>
          <c:showCatName val="0"/>
          <c:showSerName val="0"/>
          <c:showPercent val="0"/>
          <c:showBubbleSize val="0"/>
        </c:dLbls>
        <c:gapWidth val="150"/>
        <c:axId val="135696960"/>
        <c:axId val="13570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0.03</c:v>
                </c:pt>
                <c:pt idx="3" formatCode="#,##0.00;&quot;△&quot;#,##0.00;&quot;-&quot;">
                  <c:v>0.15</c:v>
                </c:pt>
                <c:pt idx="4" formatCode="#,##0.00;&quot;△&quot;#,##0.00;&quot;-&quot;">
                  <c:v>0.1</c:v>
                </c:pt>
              </c:numCache>
            </c:numRef>
          </c:val>
          <c:smooth val="0"/>
        </c:ser>
        <c:dLbls>
          <c:showLegendKey val="0"/>
          <c:showVal val="0"/>
          <c:showCatName val="0"/>
          <c:showSerName val="0"/>
          <c:showPercent val="0"/>
          <c:showBubbleSize val="0"/>
        </c:dLbls>
        <c:marker val="1"/>
        <c:smooth val="0"/>
        <c:axId val="135696960"/>
        <c:axId val="135709272"/>
      </c:lineChart>
      <c:dateAx>
        <c:axId val="135696960"/>
        <c:scaling>
          <c:orientation val="minMax"/>
        </c:scaling>
        <c:delete val="1"/>
        <c:axPos val="b"/>
        <c:numFmt formatCode="ge" sourceLinked="1"/>
        <c:majorTickMark val="none"/>
        <c:minorTickMark val="none"/>
        <c:tickLblPos val="none"/>
        <c:crossAx val="135709272"/>
        <c:crosses val="autoZero"/>
        <c:auto val="1"/>
        <c:lblOffset val="100"/>
        <c:baseTimeUnit val="years"/>
      </c:dateAx>
      <c:valAx>
        <c:axId val="13570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39.49</c:v>
                </c:pt>
                <c:pt idx="1">
                  <c:v>39.49</c:v>
                </c:pt>
                <c:pt idx="2">
                  <c:v>49.95</c:v>
                </c:pt>
                <c:pt idx="3">
                  <c:v>50.49</c:v>
                </c:pt>
                <c:pt idx="4">
                  <c:v>48.86</c:v>
                </c:pt>
              </c:numCache>
            </c:numRef>
          </c:val>
        </c:ser>
        <c:dLbls>
          <c:showLegendKey val="0"/>
          <c:showVal val="0"/>
          <c:showCatName val="0"/>
          <c:showSerName val="0"/>
          <c:showPercent val="0"/>
          <c:showBubbleSize val="0"/>
        </c:dLbls>
        <c:gapWidth val="150"/>
        <c:axId val="258848768"/>
        <c:axId val="25884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49.89</c:v>
                </c:pt>
                <c:pt idx="3">
                  <c:v>49.39</c:v>
                </c:pt>
                <c:pt idx="4">
                  <c:v>49.25</c:v>
                </c:pt>
              </c:numCache>
            </c:numRef>
          </c:val>
          <c:smooth val="0"/>
        </c:ser>
        <c:dLbls>
          <c:showLegendKey val="0"/>
          <c:showVal val="0"/>
          <c:showCatName val="0"/>
          <c:showSerName val="0"/>
          <c:showPercent val="0"/>
          <c:showBubbleSize val="0"/>
        </c:dLbls>
        <c:marker val="1"/>
        <c:smooth val="0"/>
        <c:axId val="258848768"/>
        <c:axId val="258849160"/>
      </c:lineChart>
      <c:dateAx>
        <c:axId val="258848768"/>
        <c:scaling>
          <c:orientation val="minMax"/>
        </c:scaling>
        <c:delete val="1"/>
        <c:axPos val="b"/>
        <c:numFmt formatCode="ge" sourceLinked="1"/>
        <c:majorTickMark val="none"/>
        <c:minorTickMark val="none"/>
        <c:tickLblPos val="none"/>
        <c:crossAx val="258849160"/>
        <c:crosses val="autoZero"/>
        <c:auto val="1"/>
        <c:lblOffset val="100"/>
        <c:baseTimeUnit val="years"/>
      </c:dateAx>
      <c:valAx>
        <c:axId val="25884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90.73</c:v>
                </c:pt>
                <c:pt idx="1">
                  <c:v>90.77</c:v>
                </c:pt>
                <c:pt idx="2">
                  <c:v>90.34</c:v>
                </c:pt>
                <c:pt idx="3">
                  <c:v>91.6</c:v>
                </c:pt>
                <c:pt idx="4">
                  <c:v>92.05</c:v>
                </c:pt>
              </c:numCache>
            </c:numRef>
          </c:val>
        </c:ser>
        <c:dLbls>
          <c:showLegendKey val="0"/>
          <c:showVal val="0"/>
          <c:showCatName val="0"/>
          <c:showSerName val="0"/>
          <c:showPercent val="0"/>
          <c:showBubbleSize val="0"/>
        </c:dLbls>
        <c:gapWidth val="150"/>
        <c:axId val="258850336"/>
        <c:axId val="25885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84.73</c:v>
                </c:pt>
                <c:pt idx="3">
                  <c:v>83.96</c:v>
                </c:pt>
                <c:pt idx="4">
                  <c:v>84.12</c:v>
                </c:pt>
              </c:numCache>
            </c:numRef>
          </c:val>
          <c:smooth val="0"/>
        </c:ser>
        <c:dLbls>
          <c:showLegendKey val="0"/>
          <c:showVal val="0"/>
          <c:showCatName val="0"/>
          <c:showSerName val="0"/>
          <c:showPercent val="0"/>
          <c:showBubbleSize val="0"/>
        </c:dLbls>
        <c:marker val="1"/>
        <c:smooth val="0"/>
        <c:axId val="258850336"/>
        <c:axId val="258850728"/>
      </c:lineChart>
      <c:dateAx>
        <c:axId val="258850336"/>
        <c:scaling>
          <c:orientation val="minMax"/>
        </c:scaling>
        <c:delete val="1"/>
        <c:axPos val="b"/>
        <c:numFmt formatCode="ge" sourceLinked="1"/>
        <c:majorTickMark val="none"/>
        <c:minorTickMark val="none"/>
        <c:tickLblPos val="none"/>
        <c:crossAx val="258850728"/>
        <c:crosses val="autoZero"/>
        <c:auto val="1"/>
        <c:lblOffset val="100"/>
        <c:baseTimeUnit val="years"/>
      </c:dateAx>
      <c:valAx>
        <c:axId val="25885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94.83</c:v>
                </c:pt>
                <c:pt idx="1">
                  <c:v>94.96</c:v>
                </c:pt>
                <c:pt idx="2">
                  <c:v>95.24</c:v>
                </c:pt>
                <c:pt idx="3">
                  <c:v>95.22</c:v>
                </c:pt>
                <c:pt idx="4">
                  <c:v>103.1</c:v>
                </c:pt>
              </c:numCache>
            </c:numRef>
          </c:val>
        </c:ser>
        <c:dLbls>
          <c:showLegendKey val="0"/>
          <c:showVal val="0"/>
          <c:showCatName val="0"/>
          <c:showSerName val="0"/>
          <c:showPercent val="0"/>
          <c:showBubbleSize val="0"/>
        </c:dLbls>
        <c:gapWidth val="150"/>
        <c:axId val="257689840"/>
        <c:axId val="25877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689840"/>
        <c:axId val="258772936"/>
      </c:lineChart>
      <c:dateAx>
        <c:axId val="257689840"/>
        <c:scaling>
          <c:orientation val="minMax"/>
        </c:scaling>
        <c:delete val="1"/>
        <c:axPos val="b"/>
        <c:numFmt formatCode="ge" sourceLinked="1"/>
        <c:majorTickMark val="none"/>
        <c:minorTickMark val="none"/>
        <c:tickLblPos val="none"/>
        <c:crossAx val="258772936"/>
        <c:crosses val="autoZero"/>
        <c:auto val="1"/>
        <c:lblOffset val="100"/>
        <c:baseTimeUnit val="years"/>
      </c:dateAx>
      <c:valAx>
        <c:axId val="25877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8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075280"/>
        <c:axId val="25907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075280"/>
        <c:axId val="259075664"/>
      </c:lineChart>
      <c:dateAx>
        <c:axId val="259075280"/>
        <c:scaling>
          <c:orientation val="minMax"/>
        </c:scaling>
        <c:delete val="1"/>
        <c:axPos val="b"/>
        <c:numFmt formatCode="ge" sourceLinked="1"/>
        <c:majorTickMark val="none"/>
        <c:minorTickMark val="none"/>
        <c:tickLblPos val="none"/>
        <c:crossAx val="259075664"/>
        <c:crosses val="autoZero"/>
        <c:auto val="1"/>
        <c:lblOffset val="100"/>
        <c:baseTimeUnit val="years"/>
      </c:dateAx>
      <c:valAx>
        <c:axId val="25907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7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564200"/>
        <c:axId val="25856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564200"/>
        <c:axId val="258564584"/>
      </c:lineChart>
      <c:dateAx>
        <c:axId val="258564200"/>
        <c:scaling>
          <c:orientation val="minMax"/>
        </c:scaling>
        <c:delete val="1"/>
        <c:axPos val="b"/>
        <c:numFmt formatCode="ge" sourceLinked="1"/>
        <c:majorTickMark val="none"/>
        <c:minorTickMark val="none"/>
        <c:tickLblPos val="none"/>
        <c:crossAx val="258564584"/>
        <c:crosses val="autoZero"/>
        <c:auto val="1"/>
        <c:lblOffset val="100"/>
        <c:baseTimeUnit val="years"/>
      </c:dateAx>
      <c:valAx>
        <c:axId val="25856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56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529272"/>
        <c:axId val="2565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529272"/>
        <c:axId val="256529664"/>
      </c:lineChart>
      <c:dateAx>
        <c:axId val="256529272"/>
        <c:scaling>
          <c:orientation val="minMax"/>
        </c:scaling>
        <c:delete val="1"/>
        <c:axPos val="b"/>
        <c:numFmt formatCode="ge" sourceLinked="1"/>
        <c:majorTickMark val="none"/>
        <c:minorTickMark val="none"/>
        <c:tickLblPos val="none"/>
        <c:crossAx val="256529664"/>
        <c:crosses val="autoZero"/>
        <c:auto val="1"/>
        <c:lblOffset val="100"/>
        <c:baseTimeUnit val="years"/>
      </c:dateAx>
      <c:valAx>
        <c:axId val="2565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2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530840"/>
        <c:axId val="2565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530840"/>
        <c:axId val="256531232"/>
      </c:lineChart>
      <c:dateAx>
        <c:axId val="256530840"/>
        <c:scaling>
          <c:orientation val="minMax"/>
        </c:scaling>
        <c:delete val="1"/>
        <c:axPos val="b"/>
        <c:numFmt formatCode="ge" sourceLinked="1"/>
        <c:majorTickMark val="none"/>
        <c:minorTickMark val="none"/>
        <c:tickLblPos val="none"/>
        <c:crossAx val="256531232"/>
        <c:crosses val="autoZero"/>
        <c:auto val="1"/>
        <c:lblOffset val="100"/>
        <c:baseTimeUnit val="years"/>
      </c:dateAx>
      <c:valAx>
        <c:axId val="2565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3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244.59</c:v>
                </c:pt>
                <c:pt idx="1">
                  <c:v>173.72</c:v>
                </c:pt>
                <c:pt idx="2">
                  <c:v>122.99</c:v>
                </c:pt>
                <c:pt idx="3">
                  <c:v>249.62</c:v>
                </c:pt>
                <c:pt idx="4">
                  <c:v>240.57</c:v>
                </c:pt>
              </c:numCache>
            </c:numRef>
          </c:val>
        </c:ser>
        <c:dLbls>
          <c:showLegendKey val="0"/>
          <c:showVal val="0"/>
          <c:showCatName val="0"/>
          <c:showSerName val="0"/>
          <c:showPercent val="0"/>
          <c:showBubbleSize val="0"/>
        </c:dLbls>
        <c:gapWidth val="150"/>
        <c:axId val="256532408"/>
        <c:axId val="2565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256532408"/>
        <c:axId val="256532800"/>
      </c:lineChart>
      <c:dateAx>
        <c:axId val="256532408"/>
        <c:scaling>
          <c:orientation val="minMax"/>
        </c:scaling>
        <c:delete val="1"/>
        <c:axPos val="b"/>
        <c:numFmt formatCode="ge" sourceLinked="1"/>
        <c:majorTickMark val="none"/>
        <c:minorTickMark val="none"/>
        <c:tickLblPos val="none"/>
        <c:crossAx val="256532800"/>
        <c:crosses val="autoZero"/>
        <c:auto val="1"/>
        <c:lblOffset val="100"/>
        <c:baseTimeUnit val="years"/>
      </c:dateAx>
      <c:valAx>
        <c:axId val="2565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3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95.3</c:v>
                </c:pt>
                <c:pt idx="1">
                  <c:v>95.17</c:v>
                </c:pt>
                <c:pt idx="2">
                  <c:v>96.22</c:v>
                </c:pt>
                <c:pt idx="3">
                  <c:v>96.15</c:v>
                </c:pt>
                <c:pt idx="4">
                  <c:v>96.69</c:v>
                </c:pt>
              </c:numCache>
            </c:numRef>
          </c:val>
        </c:ser>
        <c:dLbls>
          <c:showLegendKey val="0"/>
          <c:showVal val="0"/>
          <c:showCatName val="0"/>
          <c:showSerName val="0"/>
          <c:showPercent val="0"/>
          <c:showBubbleSize val="0"/>
        </c:dLbls>
        <c:gapWidth val="150"/>
        <c:axId val="256533976"/>
        <c:axId val="2565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256533976"/>
        <c:axId val="256534368"/>
      </c:lineChart>
      <c:dateAx>
        <c:axId val="256533976"/>
        <c:scaling>
          <c:orientation val="minMax"/>
        </c:scaling>
        <c:delete val="1"/>
        <c:axPos val="b"/>
        <c:numFmt formatCode="ge" sourceLinked="1"/>
        <c:majorTickMark val="none"/>
        <c:minorTickMark val="none"/>
        <c:tickLblPos val="none"/>
        <c:crossAx val="256534368"/>
        <c:crosses val="autoZero"/>
        <c:auto val="1"/>
        <c:lblOffset val="100"/>
        <c:baseTimeUnit val="years"/>
      </c:dateAx>
      <c:valAx>
        <c:axId val="2565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3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216.73</c:v>
                </c:pt>
                <c:pt idx="1">
                  <c:v>216.1</c:v>
                </c:pt>
                <c:pt idx="2">
                  <c:v>217.88</c:v>
                </c:pt>
                <c:pt idx="3">
                  <c:v>221.32</c:v>
                </c:pt>
                <c:pt idx="4">
                  <c:v>230.66</c:v>
                </c:pt>
              </c:numCache>
            </c:numRef>
          </c:val>
        </c:ser>
        <c:dLbls>
          <c:showLegendKey val="0"/>
          <c:showVal val="0"/>
          <c:showCatName val="0"/>
          <c:showSerName val="0"/>
          <c:showPercent val="0"/>
          <c:showBubbleSize val="0"/>
        </c:dLbls>
        <c:gapWidth val="150"/>
        <c:axId val="258847200"/>
        <c:axId val="25884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248.89</c:v>
                </c:pt>
                <c:pt idx="3">
                  <c:v>250.84</c:v>
                </c:pt>
                <c:pt idx="4">
                  <c:v>235.61</c:v>
                </c:pt>
              </c:numCache>
            </c:numRef>
          </c:val>
          <c:smooth val="0"/>
        </c:ser>
        <c:dLbls>
          <c:showLegendKey val="0"/>
          <c:showVal val="0"/>
          <c:showCatName val="0"/>
          <c:showSerName val="0"/>
          <c:showPercent val="0"/>
          <c:showBubbleSize val="0"/>
        </c:dLbls>
        <c:marker val="1"/>
        <c:smooth val="0"/>
        <c:axId val="258847200"/>
        <c:axId val="258847592"/>
      </c:lineChart>
      <c:dateAx>
        <c:axId val="258847200"/>
        <c:scaling>
          <c:orientation val="minMax"/>
        </c:scaling>
        <c:delete val="1"/>
        <c:axPos val="b"/>
        <c:numFmt formatCode="ge" sourceLinked="1"/>
        <c:majorTickMark val="none"/>
        <c:minorTickMark val="none"/>
        <c:tickLblPos val="none"/>
        <c:crossAx val="258847592"/>
        <c:crosses val="autoZero"/>
        <c:auto val="1"/>
        <c:lblOffset val="100"/>
        <c:baseTimeUnit val="years"/>
      </c:dateAx>
      <c:valAx>
        <c:axId val="25884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1" zoomScaleNormal="100" workbookViewId="0">
      <selection activeCell="AV34" sqref="AV34:BI3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庄原市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121</v>
      </c>
      <c r="AE8" s="49"/>
      <c r="AF8" s="49"/>
      <c r="AG8" s="49"/>
      <c r="AH8" s="49"/>
      <c r="AI8" s="49"/>
      <c r="AJ8" s="49"/>
      <c r="AK8" s="4"/>
      <c r="AL8" s="50">
        <f>データ!S6</f>
        <v>37000</v>
      </c>
      <c r="AM8" s="50"/>
      <c r="AN8" s="50"/>
      <c r="AO8" s="50"/>
      <c r="AP8" s="50"/>
      <c r="AQ8" s="50"/>
      <c r="AR8" s="50"/>
      <c r="AS8" s="50"/>
      <c r="AT8" s="45">
        <f>データ!T6</f>
        <v>1246.49</v>
      </c>
      <c r="AU8" s="45"/>
      <c r="AV8" s="45"/>
      <c r="AW8" s="45"/>
      <c r="AX8" s="45"/>
      <c r="AY8" s="45"/>
      <c r="AZ8" s="45"/>
      <c r="BA8" s="45"/>
      <c r="BB8" s="45">
        <f>データ!U6</f>
        <v>29.68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31.81</v>
      </c>
      <c r="Q10" s="45"/>
      <c r="R10" s="45"/>
      <c r="S10" s="45"/>
      <c r="T10" s="45"/>
      <c r="U10" s="45"/>
      <c r="V10" s="45"/>
      <c r="W10" s="45">
        <f>データ!Q6</f>
        <v>94.66</v>
      </c>
      <c r="X10" s="45"/>
      <c r="Y10" s="45"/>
      <c r="Z10" s="45"/>
      <c r="AA10" s="45"/>
      <c r="AB10" s="45"/>
      <c r="AC10" s="45"/>
      <c r="AD10" s="50">
        <f>データ!R6</f>
        <v>3771</v>
      </c>
      <c r="AE10" s="50"/>
      <c r="AF10" s="50"/>
      <c r="AG10" s="50"/>
      <c r="AH10" s="50"/>
      <c r="AI10" s="50"/>
      <c r="AJ10" s="50"/>
      <c r="AK10" s="2"/>
      <c r="AL10" s="50">
        <f>データ!V6</f>
        <v>11646</v>
      </c>
      <c r="AM10" s="50"/>
      <c r="AN10" s="50"/>
      <c r="AO10" s="50"/>
      <c r="AP10" s="50"/>
      <c r="AQ10" s="50"/>
      <c r="AR10" s="50"/>
      <c r="AS10" s="50"/>
      <c r="AT10" s="45">
        <f>データ!W6</f>
        <v>5.92</v>
      </c>
      <c r="AU10" s="45"/>
      <c r="AV10" s="45"/>
      <c r="AW10" s="45"/>
      <c r="AX10" s="45"/>
      <c r="AY10" s="45"/>
      <c r="AZ10" s="45"/>
      <c r="BA10" s="45"/>
      <c r="BB10" s="45">
        <f>データ!X6</f>
        <v>1967.23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342106</v>
      </c>
      <c r="D6" s="33">
        <f t="shared" si="3"/>
        <v>47</v>
      </c>
      <c r="E6" s="33">
        <f t="shared" si="3"/>
        <v>17</v>
      </c>
      <c r="F6" s="33">
        <f t="shared" si="3"/>
        <v>1</v>
      </c>
      <c r="G6" s="33">
        <f t="shared" si="3"/>
        <v>0</v>
      </c>
      <c r="H6" s="33" t="str">
        <f t="shared" si="3"/>
        <v>広島県　庄原市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31.81</v>
      </c>
      <c r="Q6" s="34">
        <f t="shared" si="3"/>
        <v>94.66</v>
      </c>
      <c r="R6" s="34">
        <f t="shared" si="3"/>
        <v>3771</v>
      </c>
      <c r="S6" s="34">
        <f t="shared" si="3"/>
        <v>37000</v>
      </c>
      <c r="T6" s="34">
        <f t="shared" si="3"/>
        <v>1246.49</v>
      </c>
      <c r="U6" s="34">
        <f t="shared" si="3"/>
        <v>29.68</v>
      </c>
      <c r="V6" s="34">
        <f t="shared" si="3"/>
        <v>11646</v>
      </c>
      <c r="W6" s="34">
        <f t="shared" si="3"/>
        <v>5.92</v>
      </c>
      <c r="X6" s="34">
        <f t="shared" si="3"/>
        <v>1967.23</v>
      </c>
      <c r="Y6" s="35">
        <f>IF(Y7="",NA(),Y7)</f>
        <v>94.83</v>
      </c>
      <c r="Z6" s="35">
        <f t="shared" ref="Z6:AH6" si="4">IF(Z7="",NA(),Z7)</f>
        <v>94.96</v>
      </c>
      <c r="AA6" s="35">
        <f t="shared" si="4"/>
        <v>95.24</v>
      </c>
      <c r="AB6" s="35">
        <f t="shared" si="4"/>
        <v>95.22</v>
      </c>
      <c r="AC6" s="35">
        <f t="shared" si="4"/>
        <v>103.1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244.59</v>
      </c>
      <c r="BG6" s="35">
        <f t="shared" ref="BG6:BO6" si="7">IF(BG7="",NA(),BG7)</f>
        <v>173.72</v>
      </c>
      <c r="BH6" s="35">
        <f t="shared" si="7"/>
        <v>122.99</v>
      </c>
      <c r="BI6" s="35">
        <f t="shared" si="7"/>
        <v>249.62</v>
      </c>
      <c r="BJ6" s="35">
        <f t="shared" si="7"/>
        <v>240.57</v>
      </c>
      <c r="BK6" s="35">
        <f t="shared" si="7"/>
        <v>1791.46</v>
      </c>
      <c r="BL6" s="35">
        <f t="shared" si="7"/>
        <v>1826.49</v>
      </c>
      <c r="BM6" s="35">
        <f t="shared" si="7"/>
        <v>1203.71</v>
      </c>
      <c r="BN6" s="35">
        <f t="shared" si="7"/>
        <v>1162.3599999999999</v>
      </c>
      <c r="BO6" s="35">
        <f t="shared" si="7"/>
        <v>1047.6500000000001</v>
      </c>
      <c r="BP6" s="34" t="str">
        <f>IF(BP7="","",IF(BP7="-","【-】","【"&amp;SUBSTITUTE(TEXT(BP7,"#,##0.00"),"-","△")&amp;"】"))</f>
        <v>【728.30】</v>
      </c>
      <c r="BQ6" s="35">
        <f>IF(BQ7="",NA(),BQ7)</f>
        <v>95.3</v>
      </c>
      <c r="BR6" s="35">
        <f t="shared" ref="BR6:BZ6" si="8">IF(BR7="",NA(),BR7)</f>
        <v>95.17</v>
      </c>
      <c r="BS6" s="35">
        <f t="shared" si="8"/>
        <v>96.22</v>
      </c>
      <c r="BT6" s="35">
        <f t="shared" si="8"/>
        <v>96.15</v>
      </c>
      <c r="BU6" s="35">
        <f t="shared" si="8"/>
        <v>96.69</v>
      </c>
      <c r="BV6" s="35">
        <f t="shared" si="8"/>
        <v>51.28</v>
      </c>
      <c r="BW6" s="35">
        <f t="shared" si="8"/>
        <v>48</v>
      </c>
      <c r="BX6" s="35">
        <f t="shared" si="8"/>
        <v>69.739999999999995</v>
      </c>
      <c r="BY6" s="35">
        <f t="shared" si="8"/>
        <v>68.209999999999994</v>
      </c>
      <c r="BZ6" s="35">
        <f t="shared" si="8"/>
        <v>74.040000000000006</v>
      </c>
      <c r="CA6" s="34" t="str">
        <f>IF(CA7="","",IF(CA7="-","【-】","【"&amp;SUBSTITUTE(TEXT(CA7,"#,##0.00"),"-","△")&amp;"】"))</f>
        <v>【100.04】</v>
      </c>
      <c r="CB6" s="35">
        <f>IF(CB7="",NA(),CB7)</f>
        <v>216.73</v>
      </c>
      <c r="CC6" s="35">
        <f t="shared" ref="CC6:CK6" si="9">IF(CC7="",NA(),CC7)</f>
        <v>216.1</v>
      </c>
      <c r="CD6" s="35">
        <f t="shared" si="9"/>
        <v>217.88</v>
      </c>
      <c r="CE6" s="35">
        <f t="shared" si="9"/>
        <v>221.32</v>
      </c>
      <c r="CF6" s="35">
        <f t="shared" si="9"/>
        <v>230.66</v>
      </c>
      <c r="CG6" s="35">
        <f t="shared" si="9"/>
        <v>311.81</v>
      </c>
      <c r="CH6" s="35">
        <f t="shared" si="9"/>
        <v>334.37</v>
      </c>
      <c r="CI6" s="35">
        <f t="shared" si="9"/>
        <v>248.89</v>
      </c>
      <c r="CJ6" s="35">
        <f t="shared" si="9"/>
        <v>250.84</v>
      </c>
      <c r="CK6" s="35">
        <f t="shared" si="9"/>
        <v>235.61</v>
      </c>
      <c r="CL6" s="34" t="str">
        <f>IF(CL7="","",IF(CL7="-","【-】","【"&amp;SUBSTITUTE(TEXT(CL7,"#,##0.00"),"-","△")&amp;"】"))</f>
        <v>【137.82】</v>
      </c>
      <c r="CM6" s="35">
        <f>IF(CM7="",NA(),CM7)</f>
        <v>39.49</v>
      </c>
      <c r="CN6" s="35">
        <f t="shared" ref="CN6:CV6" si="10">IF(CN7="",NA(),CN7)</f>
        <v>39.49</v>
      </c>
      <c r="CO6" s="35">
        <f t="shared" si="10"/>
        <v>49.95</v>
      </c>
      <c r="CP6" s="35">
        <f t="shared" si="10"/>
        <v>50.49</v>
      </c>
      <c r="CQ6" s="35">
        <f t="shared" si="10"/>
        <v>48.86</v>
      </c>
      <c r="CR6" s="35">
        <f t="shared" si="10"/>
        <v>41.95</v>
      </c>
      <c r="CS6" s="35">
        <f t="shared" si="10"/>
        <v>40.71</v>
      </c>
      <c r="CT6" s="35">
        <f t="shared" si="10"/>
        <v>49.89</v>
      </c>
      <c r="CU6" s="35">
        <f t="shared" si="10"/>
        <v>49.39</v>
      </c>
      <c r="CV6" s="35">
        <f t="shared" si="10"/>
        <v>49.25</v>
      </c>
      <c r="CW6" s="34" t="str">
        <f>IF(CW7="","",IF(CW7="-","【-】","【"&amp;SUBSTITUTE(TEXT(CW7,"#,##0.00"),"-","△")&amp;"】"))</f>
        <v>【60.09】</v>
      </c>
      <c r="CX6" s="35">
        <f>IF(CX7="",NA(),CX7)</f>
        <v>90.73</v>
      </c>
      <c r="CY6" s="35">
        <f t="shared" ref="CY6:DG6" si="11">IF(CY7="",NA(),CY7)</f>
        <v>90.77</v>
      </c>
      <c r="CZ6" s="35">
        <f t="shared" si="11"/>
        <v>90.34</v>
      </c>
      <c r="DA6" s="35">
        <f t="shared" si="11"/>
        <v>91.6</v>
      </c>
      <c r="DB6" s="35">
        <f t="shared" si="11"/>
        <v>92.05</v>
      </c>
      <c r="DC6" s="35">
        <f t="shared" si="11"/>
        <v>64.459999999999994</v>
      </c>
      <c r="DD6" s="35">
        <f t="shared" si="11"/>
        <v>63.45</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0.09</v>
      </c>
      <c r="EF6" s="34">
        <f t="shared" ref="EF6:EN6" si="14">IF(EF7="",NA(),EF7)</f>
        <v>0</v>
      </c>
      <c r="EG6" s="34">
        <f t="shared" si="14"/>
        <v>0</v>
      </c>
      <c r="EH6" s="35">
        <f t="shared" si="14"/>
        <v>0.27</v>
      </c>
      <c r="EI6" s="35">
        <f t="shared" si="14"/>
        <v>0.24</v>
      </c>
      <c r="EJ6" s="35">
        <f t="shared" si="14"/>
        <v>0.14000000000000001</v>
      </c>
      <c r="EK6" s="34">
        <f t="shared" si="14"/>
        <v>0</v>
      </c>
      <c r="EL6" s="35">
        <f t="shared" si="14"/>
        <v>0.03</v>
      </c>
      <c r="EM6" s="35">
        <f t="shared" si="14"/>
        <v>0.15</v>
      </c>
      <c r="EN6" s="35">
        <f t="shared" si="14"/>
        <v>0.1</v>
      </c>
      <c r="EO6" s="34" t="str">
        <f>IF(EO7="","",IF(EO7="-","【-】","【"&amp;SUBSTITUTE(TEXT(EO7,"#,##0.00"),"-","△")&amp;"】"))</f>
        <v>【0.27】</v>
      </c>
    </row>
    <row r="7" spans="1:145" s="36" customFormat="1">
      <c r="A7" s="28"/>
      <c r="B7" s="37">
        <v>2016</v>
      </c>
      <c r="C7" s="37">
        <v>342106</v>
      </c>
      <c r="D7" s="37">
        <v>47</v>
      </c>
      <c r="E7" s="37">
        <v>17</v>
      </c>
      <c r="F7" s="37">
        <v>1</v>
      </c>
      <c r="G7" s="37">
        <v>0</v>
      </c>
      <c r="H7" s="37" t="s">
        <v>109</v>
      </c>
      <c r="I7" s="37" t="s">
        <v>110</v>
      </c>
      <c r="J7" s="37" t="s">
        <v>111</v>
      </c>
      <c r="K7" s="37" t="s">
        <v>112</v>
      </c>
      <c r="L7" s="37" t="s">
        <v>113</v>
      </c>
      <c r="M7" s="37"/>
      <c r="N7" s="38" t="s">
        <v>114</v>
      </c>
      <c r="O7" s="38" t="s">
        <v>115</v>
      </c>
      <c r="P7" s="38">
        <v>31.81</v>
      </c>
      <c r="Q7" s="38">
        <v>94.66</v>
      </c>
      <c r="R7" s="38">
        <v>3771</v>
      </c>
      <c r="S7" s="38">
        <v>37000</v>
      </c>
      <c r="T7" s="38">
        <v>1246.49</v>
      </c>
      <c r="U7" s="38">
        <v>29.68</v>
      </c>
      <c r="V7" s="38">
        <v>11646</v>
      </c>
      <c r="W7" s="38">
        <v>5.92</v>
      </c>
      <c r="X7" s="38">
        <v>1967.23</v>
      </c>
      <c r="Y7" s="38">
        <v>94.83</v>
      </c>
      <c r="Z7" s="38">
        <v>94.96</v>
      </c>
      <c r="AA7" s="38">
        <v>95.24</v>
      </c>
      <c r="AB7" s="38">
        <v>95.22</v>
      </c>
      <c r="AC7" s="38">
        <v>103.1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244.59</v>
      </c>
      <c r="BG7" s="38">
        <v>173.72</v>
      </c>
      <c r="BH7" s="38">
        <v>122.99</v>
      </c>
      <c r="BI7" s="38">
        <v>249.62</v>
      </c>
      <c r="BJ7" s="38">
        <v>240.57</v>
      </c>
      <c r="BK7" s="38">
        <v>1791.46</v>
      </c>
      <c r="BL7" s="38">
        <v>1826.49</v>
      </c>
      <c r="BM7" s="38">
        <v>1203.71</v>
      </c>
      <c r="BN7" s="38">
        <v>1162.3599999999999</v>
      </c>
      <c r="BO7" s="38">
        <v>1047.6500000000001</v>
      </c>
      <c r="BP7" s="38">
        <v>728.3</v>
      </c>
      <c r="BQ7" s="38">
        <v>95.3</v>
      </c>
      <c r="BR7" s="38">
        <v>95.17</v>
      </c>
      <c r="BS7" s="38">
        <v>96.22</v>
      </c>
      <c r="BT7" s="38">
        <v>96.15</v>
      </c>
      <c r="BU7" s="38">
        <v>96.69</v>
      </c>
      <c r="BV7" s="38">
        <v>51.28</v>
      </c>
      <c r="BW7" s="38">
        <v>48</v>
      </c>
      <c r="BX7" s="38">
        <v>69.739999999999995</v>
      </c>
      <c r="BY7" s="38">
        <v>68.209999999999994</v>
      </c>
      <c r="BZ7" s="38">
        <v>74.040000000000006</v>
      </c>
      <c r="CA7" s="38">
        <v>100.04</v>
      </c>
      <c r="CB7" s="38">
        <v>216.73</v>
      </c>
      <c r="CC7" s="38">
        <v>216.1</v>
      </c>
      <c r="CD7" s="38">
        <v>217.88</v>
      </c>
      <c r="CE7" s="38">
        <v>221.32</v>
      </c>
      <c r="CF7" s="38">
        <v>230.66</v>
      </c>
      <c r="CG7" s="38">
        <v>311.81</v>
      </c>
      <c r="CH7" s="38">
        <v>334.37</v>
      </c>
      <c r="CI7" s="38">
        <v>248.89</v>
      </c>
      <c r="CJ7" s="38">
        <v>250.84</v>
      </c>
      <c r="CK7" s="38">
        <v>235.61</v>
      </c>
      <c r="CL7" s="38">
        <v>137.82</v>
      </c>
      <c r="CM7" s="38">
        <v>39.49</v>
      </c>
      <c r="CN7" s="38">
        <v>39.49</v>
      </c>
      <c r="CO7" s="38">
        <v>49.95</v>
      </c>
      <c r="CP7" s="38">
        <v>50.49</v>
      </c>
      <c r="CQ7" s="38">
        <v>48.86</v>
      </c>
      <c r="CR7" s="38">
        <v>41.95</v>
      </c>
      <c r="CS7" s="38">
        <v>40.71</v>
      </c>
      <c r="CT7" s="38">
        <v>49.89</v>
      </c>
      <c r="CU7" s="38">
        <v>49.39</v>
      </c>
      <c r="CV7" s="38">
        <v>49.25</v>
      </c>
      <c r="CW7" s="38">
        <v>60.09</v>
      </c>
      <c r="CX7" s="38">
        <v>90.73</v>
      </c>
      <c r="CY7" s="38">
        <v>90.77</v>
      </c>
      <c r="CZ7" s="38">
        <v>90.34</v>
      </c>
      <c r="DA7" s="38">
        <v>91.6</v>
      </c>
      <c r="DB7" s="38">
        <v>92.05</v>
      </c>
      <c r="DC7" s="38">
        <v>64.459999999999994</v>
      </c>
      <c r="DD7" s="38">
        <v>63.45</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0.09</v>
      </c>
      <c r="EF7" s="38">
        <v>0</v>
      </c>
      <c r="EG7" s="38">
        <v>0</v>
      </c>
      <c r="EH7" s="38">
        <v>0.27</v>
      </c>
      <c r="EI7" s="38">
        <v>0.24</v>
      </c>
      <c r="EJ7" s="38">
        <v>0.14000000000000001</v>
      </c>
      <c r="EK7" s="38">
        <v>0</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中岡　由紀哉</cp:lastModifiedBy>
  <cp:lastPrinted>2018-01-30T01:05:51Z</cp:lastPrinted>
  <dcterms:created xsi:type="dcterms:W3CDTF">2017-12-25T02:11:50Z</dcterms:created>
  <dcterms:modified xsi:type="dcterms:W3CDTF">2018-01-30T01:05:59Z</dcterms:modified>
  <cp:category/>
</cp:coreProperties>
</file>