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aisei-01\財政課_共有NAS\財政課ハード\準公営企業\29年度（準公営企業）\300125公営企業に係る経営比較分析表(H28決算)の分析等について\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C10" i="5" l="1"/>
  <c r="D10" i="5"/>
  <c r="E10" i="5"/>
  <c r="B10" i="5"/>
</calcChain>
</file>

<file path=xl/sharedStrings.xml><?xml version="1.0" encoding="utf-8"?>
<sst xmlns="http://schemas.openxmlformats.org/spreadsheetml/2006/main" count="240" uniqueCount="128">
  <si>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</si>
  <si>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</si>
  <si>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</si>
  <si>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</si>
  <si>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</si>
  <si>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</si>
  <si>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</si>
  <si>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</si>
  <si>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</si>
  <si>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</si>
  <si>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</si>
  <si>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</si>
  <si>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</si>
  <si>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</si>
  <si>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</si>
  <si>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</si>
  <si>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</si>
  <si>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</si>
  <si>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</si>
  <si>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</si>
  <si>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</si>
  <si>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</si>
  <si>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</si>
  <si>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</si>
  <si>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</si>
  <si>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</si>
  <si>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</si>
  <si>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</si>
  <si>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</si>
  <si>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</si>
  <si>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</si>
  <si>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</si>
  <si>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</si>
  <si>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</si>
  <si>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</si>
  <si>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</si>
  <si>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</si>
  <si>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</si>
  <si>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</si>
  <si>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</si>
  <si>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</si>
  <si>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</si>
  <si>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</si>
  <si>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</si>
  <si>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</si>
  <si>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</si>
  <si>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</si>
  <si>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</si>
  <si>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</si>
  <si>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</si>
  <si>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</si>
  <si>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</si>
  <si>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</si>
  <si>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</si>
  <si>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</si>
  <si>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</si>
  <si>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</si>
  <si>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</si>
  <si>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</si>
  <si>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</si>
  <si>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</si>
  <si>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</si>
  <si>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</si>
  <si>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</si>
  <si>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</si>
  <si>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</si>
  <si>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</si>
  <si>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</si>
  <si>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</si>
  <si>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</si>
  <si>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</si>
  <si>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</si>
  <si>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</si>
  <si>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</si>
  <si>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</si>
  <si>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</si>
  <si>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</si>
  <si>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</si>
  <si>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</si>
  <si>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</si>
  <si>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</si>
  <si>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</si>
  <si>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</si>
  <si>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</si>
  <si>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</si>
  <si>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</si>
  <si>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</si>
  <si>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</si>
  <si>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</si>
  <si>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</si>
  <si>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</si>
  <si>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</si>
  <si>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</si>
  <si>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</si>
  <si>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</si>
  <si>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</si>
  <si>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</si>
  <si>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</si>
  <si>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</si>
  <si>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</si>
  <si>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</si>
  <si>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</si>
  <si>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</si>
  <si>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</si>
  <si>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</si>
  <si>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</si>
  <si>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</si>
  <si>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</si>
  <si>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</si>
  <si>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</si>
  <si>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</si>
  <si>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</si>
  <si>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</si>
  <si>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</si>
  <si>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</si>
  <si>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</si>
  <si>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</si>
  <si>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</si>
  <si>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</si>
  <si>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</si>
  <si>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</si>
  <si>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</si>
  <si>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</si>
  <si>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</si>
  <si>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</si>
  <si>
    <t>　平成12年度の供用開始から17年が経過していますが，法定耐用年数を経過した管渠はありません。</t>
    <rPh sb="1" eb="3">
      <t>ヘイセイ</t>
    </rPh>
    <rPh sb="5" eb="7">
      <t>ネンド</t>
    </rPh>
    <rPh sb="8" eb="10">
      <t>キョウヨウ</t>
    </rPh>
    <rPh sb="10" eb="12">
      <t>カイシ</t>
    </rPh>
    <rPh sb="16" eb="17">
      <t>ネン</t>
    </rPh>
    <rPh sb="18" eb="20">
      <t>ケイカ</t>
    </rPh>
    <rPh sb="27" eb="29">
      <t>ホウテイ</t>
    </rPh>
    <rPh sb="29" eb="31">
      <t>タイヨウ</t>
    </rPh>
    <rPh sb="31" eb="33">
      <t>ネンスウ</t>
    </rPh>
    <rPh sb="34" eb="36">
      <t>ケイカ</t>
    </rPh>
    <rPh sb="38" eb="40">
      <t>カンキョ</t>
    </rPh>
    <phoneticPr fontId="4"/>
  </si>
  <si>
    <t>①収益的収支比率
　100%未満の赤字で推移しています。
⑤経費回収率，⑥汚水処理原価
⑦施設利用率，⑧水洗化率
　本市の水洗化率は，52%となっていますが，全国平均・類似団体に比べ低くなっています。これは，使用料収入の基となる有収水量が少ないことを示しており，施設利用率の低さに繋がっています。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当該事業は，市内３地区の農業集落における，し尿や生活雑排水等の汚水の処理，公共用水域の水質保全，当該区域の生活環境の改善を目的とし，区域内人口1,762人（Ｈ28年度末）の小規模事業です。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79" eb="81">
      <t>ゼンコク</t>
    </rPh>
    <rPh sb="81" eb="83">
      <t>ヘイキン</t>
    </rPh>
    <rPh sb="84" eb="86">
      <t>ルイジ</t>
    </rPh>
    <rPh sb="86" eb="88">
      <t>ダンタイ</t>
    </rPh>
    <rPh sb="89" eb="90">
      <t>クラ</t>
    </rPh>
    <rPh sb="91" eb="92">
      <t>ヒク</t>
    </rPh>
    <rPh sb="104" eb="107">
      <t>シヨウリョウ</t>
    </rPh>
    <rPh sb="107" eb="109">
      <t>シュウニュウ</t>
    </rPh>
    <rPh sb="110" eb="111">
      <t>モト</t>
    </rPh>
    <rPh sb="114" eb="116">
      <t>ユウシュウ</t>
    </rPh>
    <rPh sb="116" eb="118">
      <t>スイリョウ</t>
    </rPh>
    <rPh sb="119" eb="120">
      <t>スク</t>
    </rPh>
    <rPh sb="125" eb="126">
      <t>シメ</t>
    </rPh>
    <rPh sb="131" eb="133">
      <t>シセツ</t>
    </rPh>
    <rPh sb="133" eb="135">
      <t>リヨウ</t>
    </rPh>
    <rPh sb="135" eb="136">
      <t>リツ</t>
    </rPh>
    <rPh sb="137" eb="138">
      <t>ヒク</t>
    </rPh>
    <rPh sb="140" eb="141">
      <t>ツナ</t>
    </rPh>
    <rPh sb="153" eb="155">
      <t>ユウシュウ</t>
    </rPh>
    <rPh sb="155" eb="157">
      <t>スイリョウ</t>
    </rPh>
    <rPh sb="158" eb="159">
      <t>スク</t>
    </rPh>
    <rPh sb="166" eb="169">
      <t>シヨウリョウ</t>
    </rPh>
    <rPh sb="169" eb="171">
      <t>シュウニュウ</t>
    </rPh>
    <rPh sb="172" eb="173">
      <t>スク</t>
    </rPh>
    <rPh sb="178" eb="180">
      <t>ゼンコク</t>
    </rPh>
    <rPh sb="180" eb="182">
      <t>ヘイキン</t>
    </rPh>
    <rPh sb="183" eb="185">
      <t>ルイジ</t>
    </rPh>
    <rPh sb="185" eb="187">
      <t>ダンタイ</t>
    </rPh>
    <rPh sb="188" eb="189">
      <t>クラ</t>
    </rPh>
    <rPh sb="191" eb="193">
      <t>ケイヒ</t>
    </rPh>
    <rPh sb="193" eb="195">
      <t>カイシュウ</t>
    </rPh>
    <rPh sb="195" eb="196">
      <t>リツ</t>
    </rPh>
    <rPh sb="197" eb="198">
      <t>ヒク</t>
    </rPh>
    <rPh sb="200" eb="202">
      <t>オスイ</t>
    </rPh>
    <rPh sb="202" eb="204">
      <t>ショリ</t>
    </rPh>
    <rPh sb="204" eb="206">
      <t>ゲンカ</t>
    </rPh>
    <rPh sb="207" eb="208">
      <t>タカ</t>
    </rPh>
    <rPh sb="219" eb="221">
      <t>ヨウイン</t>
    </rPh>
    <rPh sb="222" eb="224">
      <t>ゲンジョウ</t>
    </rPh>
    <rPh sb="227" eb="229">
      <t>トウガイ</t>
    </rPh>
    <rPh sb="229" eb="231">
      <t>ジギョウ</t>
    </rPh>
    <rPh sb="233" eb="235">
      <t>シナイ</t>
    </rPh>
    <rPh sb="236" eb="238">
      <t>チク</t>
    </rPh>
    <rPh sb="239" eb="241">
      <t>ノウギョウ</t>
    </rPh>
    <rPh sb="241" eb="243">
      <t>シュウラク</t>
    </rPh>
    <rPh sb="249" eb="250">
      <t>ニョウ</t>
    </rPh>
    <rPh sb="251" eb="253">
      <t>セイカツ</t>
    </rPh>
    <rPh sb="253" eb="256">
      <t>ザッパイスイ</t>
    </rPh>
    <rPh sb="256" eb="257">
      <t>トウ</t>
    </rPh>
    <rPh sb="258" eb="260">
      <t>オスイ</t>
    </rPh>
    <rPh sb="261" eb="263">
      <t>ショリ</t>
    </rPh>
    <rPh sb="264" eb="266">
      <t>コウキョウ</t>
    </rPh>
    <rPh sb="266" eb="267">
      <t>ヨウ</t>
    </rPh>
    <rPh sb="267" eb="269">
      <t>スイイキ</t>
    </rPh>
    <rPh sb="270" eb="272">
      <t>スイシツ</t>
    </rPh>
    <rPh sb="272" eb="274">
      <t>ホゼン</t>
    </rPh>
    <rPh sb="275" eb="277">
      <t>トウガイ</t>
    </rPh>
    <rPh sb="277" eb="279">
      <t>クイキ</t>
    </rPh>
    <rPh sb="280" eb="282">
      <t>セイカツ</t>
    </rPh>
    <rPh sb="282" eb="284">
      <t>カンキョウ</t>
    </rPh>
    <rPh sb="285" eb="287">
      <t>カイゼン</t>
    </rPh>
    <rPh sb="288" eb="290">
      <t>モクテキ</t>
    </rPh>
    <rPh sb="293" eb="295">
      <t>クイキ</t>
    </rPh>
    <rPh sb="295" eb="296">
      <t>ナイ</t>
    </rPh>
    <rPh sb="296" eb="298">
      <t>ジンコウ</t>
    </rPh>
    <rPh sb="303" eb="304">
      <t>ニン</t>
    </rPh>
    <rPh sb="308" eb="310">
      <t>ネンド</t>
    </rPh>
    <rPh sb="310" eb="311">
      <t>マツ</t>
    </rPh>
    <rPh sb="313" eb="316">
      <t>ショウキボ</t>
    </rPh>
    <rPh sb="316" eb="318">
      <t>ジギョウ</t>
    </rPh>
    <rPh sb="325" eb="327">
      <t>ケイエイ</t>
    </rPh>
    <rPh sb="329" eb="331">
      <t>タイショウ</t>
    </rPh>
    <rPh sb="331" eb="333">
      <t>クイキ</t>
    </rPh>
    <rPh sb="334" eb="336">
      <t>ジンコウ</t>
    </rPh>
    <rPh sb="336" eb="338">
      <t>ミツド</t>
    </rPh>
    <rPh sb="339" eb="340">
      <t>ヒク</t>
    </rPh>
    <rPh sb="342" eb="344">
      <t>ジンコウ</t>
    </rPh>
    <rPh sb="345" eb="346">
      <t>スク</t>
    </rPh>
    <rPh sb="353" eb="355">
      <t>ケイジョウ</t>
    </rPh>
    <rPh sb="355" eb="356">
      <t>テキ</t>
    </rPh>
    <rPh sb="357" eb="359">
      <t>ケイヒ</t>
    </rPh>
    <rPh sb="360" eb="363">
      <t>シヨウリョウ</t>
    </rPh>
    <rPh sb="363" eb="365">
      <t>シュウニュウ</t>
    </rPh>
    <rPh sb="369" eb="370">
      <t>マカナ</t>
    </rPh>
    <rPh sb="376" eb="379">
      <t>フソクブン</t>
    </rPh>
    <rPh sb="380" eb="382">
      <t>コウヒ</t>
    </rPh>
    <rPh sb="383" eb="385">
      <t>ゼイキン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</si>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</sst>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B-4E9B-B637-35C7C83DC0C6}"/>
            </c:ext>
          </c:extLst>
        </c:ser>
        <c:dLbls>
          <c:showLegendKey val="0"/>
          <c:showVal val="0"/>
          <c:showCatName val="0"/>
          <c:showSerName val="0"/>
          <c:showPercent val="0"/>
          <c:showBubbleSize val="0"/>
        </c:dLbls>
        <c:gapWidth val="150"/>
        <c:axId val="1092699232"/>
        <c:axId val="10926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extLst>
            <c:ext xmlns:c16="http://schemas.microsoft.com/office/drawing/2014/chart" uri="{C3380CC4-5D6E-409C-BE32-E72D297353CC}">
              <c16:uniqueId val="{00000001-C67B-4E9B-B637-35C7C83DC0C6}"/>
            </c:ext>
          </c:extLst>
        </c:ser>
        <c:dLbls>
          <c:showLegendKey val="0"/>
          <c:showVal val="0"/>
          <c:showCatName val="0"/>
          <c:showSerName val="0"/>
          <c:showPercent val="0"/>
          <c:showBubbleSize val="0"/>
        </c:dLbls>
        <c:marker val="1"/>
        <c:smooth val="0"/>
        <c:axId val="1092699232"/>
        <c:axId val="1092694880"/>
      </c:lineChart>
      <c:dateAx>
        <c:axId val="1092699232"/>
        <c:scaling>
          <c:orientation val="minMax"/>
        </c:scaling>
        <c:delete val="1"/>
        <c:axPos val="b"/>
        <c:numFmt formatCode="ge" sourceLinked="1"/>
        <c:majorTickMark val="none"/>
        <c:minorTickMark val="none"/>
        <c:tickLblPos val="none"/>
        <c:crossAx val="1092694880"/>
        <c:crosses val="autoZero"/>
        <c:auto val="1"/>
        <c:lblOffset val="100"/>
        <c:baseTimeUnit val="years"/>
      </c:dateAx>
      <c:valAx>
        <c:axId val="10926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26.96</c:v>
                </c:pt>
                <c:pt idx="1">
                  <c:v>32.72</c:v>
                </c:pt>
                <c:pt idx="2">
                  <c:v>32.72</c:v>
                </c:pt>
                <c:pt idx="3">
                  <c:v>40.72</c:v>
                </c:pt>
                <c:pt idx="4">
                  <c:v>40.72</c:v>
                </c:pt>
              </c:numCache>
            </c:numRef>
          </c:val>
          <c:extLst>
            <c:ext xmlns:c16="http://schemas.microsoft.com/office/drawing/2014/chart" uri="{C3380CC4-5D6E-409C-BE32-E72D297353CC}">
              <c16:uniqueId val="{00000000-C0FC-45C7-88AD-226C6A05AA37}"/>
            </c:ext>
          </c:extLst>
        </c:ser>
        <c:dLbls>
          <c:showLegendKey val="0"/>
          <c:showVal val="0"/>
          <c:showCatName val="0"/>
          <c:showSerName val="0"/>
          <c:showPercent val="0"/>
          <c:showBubbleSize val="0"/>
        </c:dLbls>
        <c:gapWidth val="150"/>
        <c:axId val="1210655072"/>
        <c:axId val="1210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extLst>
            <c:ext xmlns:c16="http://schemas.microsoft.com/office/drawing/2014/chart" uri="{C3380CC4-5D6E-409C-BE32-E72D297353CC}">
              <c16:uniqueId val="{00000001-C0FC-45C7-88AD-226C6A05AA37}"/>
            </c:ext>
          </c:extLst>
        </c:ser>
        <c:dLbls>
          <c:showLegendKey val="0"/>
          <c:showVal val="0"/>
          <c:showCatName val="0"/>
          <c:showSerName val="0"/>
          <c:showPercent val="0"/>
          <c:showBubbleSize val="0"/>
        </c:dLbls>
        <c:marker val="1"/>
        <c:smooth val="0"/>
        <c:axId val="1210655072"/>
        <c:axId val="1210645824"/>
      </c:lineChart>
      <c:dateAx>
        <c:axId val="1210655072"/>
        <c:scaling>
          <c:orientation val="minMax"/>
        </c:scaling>
        <c:delete val="1"/>
        <c:axPos val="b"/>
        <c:numFmt formatCode="ge" sourceLinked="1"/>
        <c:majorTickMark val="none"/>
        <c:minorTickMark val="none"/>
        <c:tickLblPos val="none"/>
        <c:crossAx val="1210645824"/>
        <c:crosses val="autoZero"/>
        <c:auto val="1"/>
        <c:lblOffset val="100"/>
        <c:baseTimeUnit val="years"/>
      </c:dateAx>
      <c:valAx>
        <c:axId val="1210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59.67</c:v>
                </c:pt>
                <c:pt idx="1">
                  <c:v>30.42</c:v>
                </c:pt>
                <c:pt idx="2">
                  <c:v>39.380000000000003</c:v>
                </c:pt>
                <c:pt idx="3">
                  <c:v>47.21</c:v>
                </c:pt>
                <c:pt idx="4">
                  <c:v>51.53</c:v>
                </c:pt>
              </c:numCache>
            </c:numRef>
          </c:val>
          <c:extLst>
            <c:ext xmlns:c16="http://schemas.microsoft.com/office/drawing/2014/chart" uri="{C3380CC4-5D6E-409C-BE32-E72D297353CC}">
              <c16:uniqueId val="{00000000-2884-4E2E-B6FE-849102668F8B}"/>
            </c:ext>
          </c:extLst>
        </c:ser>
        <c:dLbls>
          <c:showLegendKey val="0"/>
          <c:showVal val="0"/>
          <c:showCatName val="0"/>
          <c:showSerName val="0"/>
          <c:showPercent val="0"/>
          <c:showBubbleSize val="0"/>
        </c:dLbls>
        <c:gapWidth val="150"/>
        <c:axId val="1210656160"/>
        <c:axId val="1210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extLst>
            <c:ext xmlns:c16="http://schemas.microsoft.com/office/drawing/2014/chart" uri="{C3380CC4-5D6E-409C-BE32-E72D297353CC}">
              <c16:uniqueId val="{00000001-2884-4E2E-B6FE-849102668F8B}"/>
            </c:ext>
          </c:extLst>
        </c:ser>
        <c:dLbls>
          <c:showLegendKey val="0"/>
          <c:showVal val="0"/>
          <c:showCatName val="0"/>
          <c:showSerName val="0"/>
          <c:showPercent val="0"/>
          <c:showBubbleSize val="0"/>
        </c:dLbls>
        <c:marker val="1"/>
        <c:smooth val="0"/>
        <c:axId val="1210656160"/>
        <c:axId val="1210656704"/>
      </c:lineChart>
      <c:dateAx>
        <c:axId val="1210656160"/>
        <c:scaling>
          <c:orientation val="minMax"/>
        </c:scaling>
        <c:delete val="1"/>
        <c:axPos val="b"/>
        <c:numFmt formatCode="ge" sourceLinked="1"/>
        <c:majorTickMark val="none"/>
        <c:minorTickMark val="none"/>
        <c:tickLblPos val="none"/>
        <c:crossAx val="1210656704"/>
        <c:crosses val="autoZero"/>
        <c:auto val="1"/>
        <c:lblOffset val="100"/>
        <c:baseTimeUnit val="years"/>
      </c:dateAx>
      <c:valAx>
        <c:axId val="1210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159.66999999999999</c:v>
                </c:pt>
                <c:pt idx="1">
                  <c:v>91.07</c:v>
                </c:pt>
                <c:pt idx="2">
                  <c:v>96.48</c:v>
                </c:pt>
                <c:pt idx="3">
                  <c:v>88.68</c:v>
                </c:pt>
                <c:pt idx="4">
                  <c:v>97.9</c:v>
                </c:pt>
              </c:numCache>
            </c:numRef>
          </c:val>
          <c:extLst>
            <c:ext xmlns:c16="http://schemas.microsoft.com/office/drawing/2014/chart" uri="{C3380CC4-5D6E-409C-BE32-E72D297353CC}">
              <c16:uniqueId val="{00000000-B47F-4837-BE52-2F57ADDB84A8}"/>
            </c:ext>
          </c:extLst>
        </c:ser>
        <c:dLbls>
          <c:showLegendKey val="0"/>
          <c:showVal val="0"/>
          <c:showCatName val="0"/>
          <c:showSerName val="0"/>
          <c:showPercent val="0"/>
          <c:showBubbleSize val="0"/>
        </c:dLbls>
        <c:gapWidth val="150"/>
        <c:axId val="1092691616"/>
        <c:axId val="1092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F-4837-BE52-2F57ADDB84A8}"/>
            </c:ext>
          </c:extLst>
        </c:ser>
        <c:dLbls>
          <c:showLegendKey val="0"/>
          <c:showVal val="0"/>
          <c:showCatName val="0"/>
          <c:showSerName val="0"/>
          <c:showPercent val="0"/>
          <c:showBubbleSize val="0"/>
        </c:dLbls>
        <c:marker val="1"/>
        <c:smooth val="0"/>
        <c:axId val="1092691616"/>
        <c:axId val="1092699776"/>
      </c:lineChart>
      <c:dateAx>
        <c:axId val="1092691616"/>
        <c:scaling>
          <c:orientation val="minMax"/>
        </c:scaling>
        <c:delete val="1"/>
        <c:axPos val="b"/>
        <c:numFmt formatCode="ge" sourceLinked="1"/>
        <c:majorTickMark val="none"/>
        <c:minorTickMark val="none"/>
        <c:tickLblPos val="none"/>
        <c:crossAx val="1092699776"/>
        <c:crosses val="autoZero"/>
        <c:auto val="1"/>
        <c:lblOffset val="100"/>
        <c:baseTimeUnit val="years"/>
      </c:dateAx>
      <c:valAx>
        <c:axId val="1092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D-4AF7-8A53-ACF9F717B84A}"/>
            </c:ext>
          </c:extLst>
        </c:ser>
        <c:dLbls>
          <c:showLegendKey val="0"/>
          <c:showVal val="0"/>
          <c:showCatName val="0"/>
          <c:showSerName val="0"/>
          <c:showPercent val="0"/>
          <c:showBubbleSize val="0"/>
        </c:dLbls>
        <c:gapWidth val="150"/>
        <c:axId val="1092700320"/>
        <c:axId val="10926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D-4AF7-8A53-ACF9F717B84A}"/>
            </c:ext>
          </c:extLst>
        </c:ser>
        <c:dLbls>
          <c:showLegendKey val="0"/>
          <c:showVal val="0"/>
          <c:showCatName val="0"/>
          <c:showSerName val="0"/>
          <c:showPercent val="0"/>
          <c:showBubbleSize val="0"/>
        </c:dLbls>
        <c:marker val="1"/>
        <c:smooth val="0"/>
        <c:axId val="1092700320"/>
        <c:axId val="1092685632"/>
      </c:lineChart>
      <c:dateAx>
        <c:axId val="1092700320"/>
        <c:scaling>
          <c:orientation val="minMax"/>
        </c:scaling>
        <c:delete val="1"/>
        <c:axPos val="b"/>
        <c:numFmt formatCode="ge" sourceLinked="1"/>
        <c:majorTickMark val="none"/>
        <c:minorTickMark val="none"/>
        <c:tickLblPos val="none"/>
        <c:crossAx val="1092685632"/>
        <c:crosses val="autoZero"/>
        <c:auto val="1"/>
        <c:lblOffset val="100"/>
        <c:baseTimeUnit val="years"/>
      </c:dateAx>
      <c:valAx>
        <c:axId val="1092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0-4F69-B268-C547260F03D3}"/>
            </c:ext>
          </c:extLst>
        </c:ser>
        <c:dLbls>
          <c:showLegendKey val="0"/>
          <c:showVal val="0"/>
          <c:showCatName val="0"/>
          <c:showSerName val="0"/>
          <c:showPercent val="0"/>
          <c:showBubbleSize val="0"/>
        </c:dLbls>
        <c:gapWidth val="150"/>
        <c:axId val="1092693248"/>
        <c:axId val="1092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0-4F69-B268-C547260F03D3}"/>
            </c:ext>
          </c:extLst>
        </c:ser>
        <c:dLbls>
          <c:showLegendKey val="0"/>
          <c:showVal val="0"/>
          <c:showCatName val="0"/>
          <c:showSerName val="0"/>
          <c:showPercent val="0"/>
          <c:showBubbleSize val="0"/>
        </c:dLbls>
        <c:marker val="1"/>
        <c:smooth val="0"/>
        <c:axId val="1092693248"/>
        <c:axId val="1092692160"/>
      </c:lineChart>
      <c:dateAx>
        <c:axId val="1092693248"/>
        <c:scaling>
          <c:orientation val="minMax"/>
        </c:scaling>
        <c:delete val="1"/>
        <c:axPos val="b"/>
        <c:numFmt formatCode="ge" sourceLinked="1"/>
        <c:majorTickMark val="none"/>
        <c:minorTickMark val="none"/>
        <c:tickLblPos val="none"/>
        <c:crossAx val="1092692160"/>
        <c:crosses val="autoZero"/>
        <c:auto val="1"/>
        <c:lblOffset val="100"/>
        <c:baseTimeUnit val="years"/>
      </c:dateAx>
      <c:valAx>
        <c:axId val="10926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C-4799-90C1-FE240DB0C863}"/>
            </c:ext>
          </c:extLst>
        </c:ser>
        <c:dLbls>
          <c:showLegendKey val="0"/>
          <c:showVal val="0"/>
          <c:showCatName val="0"/>
          <c:showSerName val="0"/>
          <c:showPercent val="0"/>
          <c:showBubbleSize val="0"/>
        </c:dLbls>
        <c:gapWidth val="150"/>
        <c:axId val="1092693792"/>
        <c:axId val="10926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C-4799-90C1-FE240DB0C863}"/>
            </c:ext>
          </c:extLst>
        </c:ser>
        <c:dLbls>
          <c:showLegendKey val="0"/>
          <c:showVal val="0"/>
          <c:showCatName val="0"/>
          <c:showSerName val="0"/>
          <c:showPercent val="0"/>
          <c:showBubbleSize val="0"/>
        </c:dLbls>
        <c:marker val="1"/>
        <c:smooth val="0"/>
        <c:axId val="1092693792"/>
        <c:axId val="1092689984"/>
      </c:lineChart>
      <c:dateAx>
        <c:axId val="1092693792"/>
        <c:scaling>
          <c:orientation val="minMax"/>
        </c:scaling>
        <c:delete val="1"/>
        <c:axPos val="b"/>
        <c:numFmt formatCode="ge" sourceLinked="1"/>
        <c:majorTickMark val="none"/>
        <c:minorTickMark val="none"/>
        <c:tickLblPos val="none"/>
        <c:crossAx val="1092689984"/>
        <c:crosses val="autoZero"/>
        <c:auto val="1"/>
        <c:lblOffset val="100"/>
        <c:baseTimeUnit val="years"/>
      </c:dateAx>
      <c:valAx>
        <c:axId val="10926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2-492C-A48F-F435B7DE1BC4}"/>
            </c:ext>
          </c:extLst>
        </c:ser>
        <c:dLbls>
          <c:showLegendKey val="0"/>
          <c:showVal val="0"/>
          <c:showCatName val="0"/>
          <c:showSerName val="0"/>
          <c:showPercent val="0"/>
          <c:showBubbleSize val="0"/>
        </c:dLbls>
        <c:gapWidth val="150"/>
        <c:axId val="1210649088"/>
        <c:axId val="12106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2-492C-A48F-F435B7DE1BC4}"/>
            </c:ext>
          </c:extLst>
        </c:ser>
        <c:dLbls>
          <c:showLegendKey val="0"/>
          <c:showVal val="0"/>
          <c:showCatName val="0"/>
          <c:showSerName val="0"/>
          <c:showPercent val="0"/>
          <c:showBubbleSize val="0"/>
        </c:dLbls>
        <c:marker val="1"/>
        <c:smooth val="0"/>
        <c:axId val="1210649088"/>
        <c:axId val="1210659424"/>
      </c:lineChart>
      <c:dateAx>
        <c:axId val="1210649088"/>
        <c:scaling>
          <c:orientation val="minMax"/>
        </c:scaling>
        <c:delete val="1"/>
        <c:axPos val="b"/>
        <c:numFmt formatCode="ge" sourceLinked="1"/>
        <c:majorTickMark val="none"/>
        <c:minorTickMark val="none"/>
        <c:tickLblPos val="none"/>
        <c:crossAx val="1210659424"/>
        <c:crosses val="autoZero"/>
        <c:auto val="1"/>
        <c:lblOffset val="100"/>
        <c:baseTimeUnit val="years"/>
      </c:dateAx>
      <c:valAx>
        <c:axId val="12106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1978.71</c:v>
                </c:pt>
                <c:pt idx="1">
                  <c:v>531.65</c:v>
                </c:pt>
                <c:pt idx="2">
                  <c:v>5.86</c:v>
                </c:pt>
                <c:pt idx="3">
                  <c:v>4.18</c:v>
                </c:pt>
                <c:pt idx="4">
                  <c:v>3.29</c:v>
                </c:pt>
              </c:numCache>
            </c:numRef>
          </c:val>
          <c:extLst>
            <c:ext xmlns:c16="http://schemas.microsoft.com/office/drawing/2014/chart" uri="{C3380CC4-5D6E-409C-BE32-E72D297353CC}">
              <c16:uniqueId val="{00000000-1882-4801-8E98-A7296FB3901B}"/>
            </c:ext>
          </c:extLst>
        </c:ser>
        <c:dLbls>
          <c:showLegendKey val="0"/>
          <c:showVal val="0"/>
          <c:showCatName val="0"/>
          <c:showSerName val="0"/>
          <c:showPercent val="0"/>
          <c:showBubbleSize val="0"/>
        </c:dLbls>
        <c:gapWidth val="150"/>
        <c:axId val="1210647456"/>
        <c:axId val="12106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extLst>
            <c:ext xmlns:c16="http://schemas.microsoft.com/office/drawing/2014/chart" uri="{C3380CC4-5D6E-409C-BE32-E72D297353CC}">
              <c16:uniqueId val="{00000001-1882-4801-8E98-A7296FB3901B}"/>
            </c:ext>
          </c:extLst>
        </c:ser>
        <c:dLbls>
          <c:showLegendKey val="0"/>
          <c:showVal val="0"/>
          <c:showCatName val="0"/>
          <c:showSerName val="0"/>
          <c:showPercent val="0"/>
          <c:showBubbleSize val="0"/>
        </c:dLbls>
        <c:marker val="1"/>
        <c:smooth val="0"/>
        <c:axId val="1210647456"/>
        <c:axId val="1210652896"/>
      </c:lineChart>
      <c:dateAx>
        <c:axId val="1210647456"/>
        <c:scaling>
          <c:orientation val="minMax"/>
        </c:scaling>
        <c:delete val="1"/>
        <c:axPos val="b"/>
        <c:numFmt formatCode="ge" sourceLinked="1"/>
        <c:majorTickMark val="none"/>
        <c:minorTickMark val="none"/>
        <c:tickLblPos val="none"/>
        <c:crossAx val="1210652896"/>
        <c:crosses val="autoZero"/>
        <c:auto val="1"/>
        <c:lblOffset val="100"/>
        <c:baseTimeUnit val="years"/>
      </c:dateAx>
      <c:valAx>
        <c:axId val="12106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27.27</c:v>
                </c:pt>
                <c:pt idx="1">
                  <c:v>20.96</c:v>
                </c:pt>
                <c:pt idx="2">
                  <c:v>25.43</c:v>
                </c:pt>
                <c:pt idx="3">
                  <c:v>28.17</c:v>
                </c:pt>
                <c:pt idx="4">
                  <c:v>33.24</c:v>
                </c:pt>
              </c:numCache>
            </c:numRef>
          </c:val>
          <c:extLst>
            <c:ext xmlns:c16="http://schemas.microsoft.com/office/drawing/2014/chart" uri="{C3380CC4-5D6E-409C-BE32-E72D297353CC}">
              <c16:uniqueId val="{00000000-F8F2-4030-8E82-16DA7F01D82F}"/>
            </c:ext>
          </c:extLst>
        </c:ser>
        <c:dLbls>
          <c:showLegendKey val="0"/>
          <c:showVal val="0"/>
          <c:showCatName val="0"/>
          <c:showSerName val="0"/>
          <c:showPercent val="0"/>
          <c:showBubbleSize val="0"/>
        </c:dLbls>
        <c:gapWidth val="150"/>
        <c:axId val="1210660512"/>
        <c:axId val="12106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extLst>
            <c:ext xmlns:c16="http://schemas.microsoft.com/office/drawing/2014/chart" uri="{C3380CC4-5D6E-409C-BE32-E72D297353CC}">
              <c16:uniqueId val="{00000001-F8F2-4030-8E82-16DA7F01D82F}"/>
            </c:ext>
          </c:extLst>
        </c:ser>
        <c:dLbls>
          <c:showLegendKey val="0"/>
          <c:showVal val="0"/>
          <c:showCatName val="0"/>
          <c:showSerName val="0"/>
          <c:showPercent val="0"/>
          <c:showBubbleSize val="0"/>
        </c:dLbls>
        <c:marker val="1"/>
        <c:smooth val="0"/>
        <c:axId val="1210660512"/>
        <c:axId val="1210653984"/>
      </c:lineChart>
      <c:dateAx>
        <c:axId val="1210660512"/>
        <c:scaling>
          <c:orientation val="minMax"/>
        </c:scaling>
        <c:delete val="1"/>
        <c:axPos val="b"/>
        <c:numFmt formatCode="ge" sourceLinked="1"/>
        <c:majorTickMark val="none"/>
        <c:minorTickMark val="none"/>
        <c:tickLblPos val="none"/>
        <c:crossAx val="1210653984"/>
        <c:crosses val="autoZero"/>
        <c:auto val="1"/>
        <c:lblOffset val="100"/>
        <c:baseTimeUnit val="years"/>
      </c:dateAx>
      <c:valAx>
        <c:axId val="12106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652.04999999999995</c:v>
                </c:pt>
                <c:pt idx="1">
                  <c:v>935.1</c:v>
                </c:pt>
                <c:pt idx="2">
                  <c:v>1184.67</c:v>
                </c:pt>
                <c:pt idx="3">
                  <c:v>682.37</c:v>
                </c:pt>
                <c:pt idx="4">
                  <c:v>579.41999999999996</c:v>
                </c:pt>
              </c:numCache>
            </c:numRef>
          </c:val>
          <c:extLst>
            <c:ext xmlns:c16="http://schemas.microsoft.com/office/drawing/2014/chart" uri="{C3380CC4-5D6E-409C-BE32-E72D297353CC}">
              <c16:uniqueId val="{00000000-9A4D-4CE6-8C55-071729FA6B29}"/>
            </c:ext>
          </c:extLst>
        </c:ser>
        <c:dLbls>
          <c:showLegendKey val="0"/>
          <c:showVal val="0"/>
          <c:showCatName val="0"/>
          <c:showSerName val="0"/>
          <c:showPercent val="0"/>
          <c:showBubbleSize val="0"/>
        </c:dLbls>
        <c:gapWidth val="150"/>
        <c:axId val="1210651808"/>
        <c:axId val="12106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extLst>
            <c:ext xmlns:c16="http://schemas.microsoft.com/office/drawing/2014/chart" uri="{C3380CC4-5D6E-409C-BE32-E72D297353CC}">
              <c16:uniqueId val="{00000001-9A4D-4CE6-8C55-071729FA6B29}"/>
            </c:ext>
          </c:extLst>
        </c:ser>
        <c:dLbls>
          <c:showLegendKey val="0"/>
          <c:showVal val="0"/>
          <c:showCatName val="0"/>
          <c:showSerName val="0"/>
          <c:showPercent val="0"/>
          <c:showBubbleSize val="0"/>
        </c:dLbls>
        <c:marker val="1"/>
        <c:smooth val="0"/>
        <c:axId val="1210651808"/>
        <c:axId val="1210661056"/>
      </c:lineChart>
      <c:dateAx>
        <c:axId val="1210651808"/>
        <c:scaling>
          <c:orientation val="minMax"/>
        </c:scaling>
        <c:delete val="1"/>
        <c:axPos val="b"/>
        <c:numFmt formatCode="ge" sourceLinked="1"/>
        <c:majorTickMark val="none"/>
        <c:minorTickMark val="none"/>
        <c:tickLblPos val="none"/>
        <c:crossAx val="1210661056"/>
        <c:crosses val="autoZero"/>
        <c:auto val="1"/>
        <c:lblOffset val="100"/>
        <c:baseTimeUnit val="years"/>
      </c:dateAx>
      <c:valAx>
        <c:axId val="1210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127</v>
      </c>
      <c r="AE8" s="49"/>
      <c r="AF8" s="49"/>
      <c r="AG8" s="49"/>
      <c r="AH8" s="49"/>
      <c r="AI8" s="49"/>
      <c r="AJ8" s="49"/>
      <c r="AK8" s="4"/>
      <c r="AL8" s="50">
        <f>データ!S6</f>
        <v>231008</v>
      </c>
      <c r="AM8" s="50"/>
      <c r="AN8" s="50"/>
      <c r="AO8" s="50"/>
      <c r="AP8" s="50"/>
      <c r="AQ8" s="50"/>
      <c r="AR8" s="50"/>
      <c r="AS8" s="50"/>
      <c r="AT8" s="45">
        <f>データ!T6</f>
        <v>352.8</v>
      </c>
      <c r="AU8" s="45"/>
      <c r="AV8" s="45"/>
      <c r="AW8" s="45"/>
      <c r="AX8" s="45"/>
      <c r="AY8" s="45"/>
      <c r="AZ8" s="45"/>
      <c r="BA8" s="45"/>
      <c r="BB8" s="45">
        <f>データ!U6</f>
        <v>654.78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0.76</v>
      </c>
      <c r="Q10" s="45"/>
      <c r="R10" s="45"/>
      <c r="S10" s="45"/>
      <c r="T10" s="45"/>
      <c r="U10" s="45"/>
      <c r="V10" s="45"/>
      <c r="W10" s="45">
        <f>データ!Q6</f>
        <v>94.45</v>
      </c>
      <c r="X10" s="45"/>
      <c r="Y10" s="45"/>
      <c r="Z10" s="45"/>
      <c r="AA10" s="45"/>
      <c r="AB10" s="45"/>
      <c r="AC10" s="45"/>
      <c r="AD10" s="50">
        <f>データ!R6</f>
        <v>3477</v>
      </c>
      <c r="AE10" s="50"/>
      <c r="AF10" s="50"/>
      <c r="AG10" s="50"/>
      <c r="AH10" s="50"/>
      <c r="AI10" s="50"/>
      <c r="AJ10" s="50"/>
      <c r="AK10" s="2"/>
      <c r="AL10" s="50">
        <f>データ!V6</f>
        <v>1762</v>
      </c>
      <c r="AM10" s="50"/>
      <c r="AN10" s="50"/>
      <c r="AO10" s="50"/>
      <c r="AP10" s="50"/>
      <c r="AQ10" s="50"/>
      <c r="AR10" s="50"/>
      <c r="AS10" s="50"/>
      <c r="AT10" s="45">
        <f>データ!W6</f>
        <v>0.57999999999999996</v>
      </c>
      <c r="AU10" s="45"/>
      <c r="AV10" s="45"/>
      <c r="AW10" s="45"/>
      <c r="AX10" s="45"/>
      <c r="AY10" s="45"/>
      <c r="AZ10" s="45"/>
      <c r="BA10" s="45"/>
      <c r="BB10" s="45">
        <f>データ!X6</f>
        <v>3037.93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126</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【985.48】</v>
      </c>
      <c r="I86" s="26" t="str">
        <f>データ!CA6</f>
        <v>【45.38】</v>
      </c>
      <c r="J86" s="26" t="str">
        <f>データ!CL6</f>
        <v>【377.04】</v>
      </c>
      <c r="K86" s="26" t="str">
        <f>データ!CW6</f>
        <v>【34.15】</v>
      </c>
      <c r="L86" s="26" t="str">
        <f>データ!DH6</f>
        <v>【78.22】</v>
      </c>
      <c r="M86" s="26" t="s">
        <v>57</v>
      </c>
      <c r="N86" s="26" t="s">
        <v>58</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x14ac:dyDescent="0.15">
      <c r="A6" s="28" t="s">
        <v>111</v>
      </c>
      <c r="B6" s="33">
        <f>B7</f>
        <v>2016</v>
      </c>
      <c r="C6" s="33">
        <f t="shared" ref="C6:X6" si="3">C7</f>
        <v>342025</v>
      </c>
      <c r="D6" s="33">
        <f t="shared" si="3"/>
        <v>47</v>
      </c>
      <c r="E6" s="33">
        <f t="shared" si="3"/>
        <v>17</v>
      </c>
      <c r="F6" s="33">
        <f t="shared" si="3"/>
        <v>6</v>
      </c>
      <c r="G6" s="33">
        <f t="shared" si="3"/>
        <v>0</v>
      </c>
      <c r="H6" s="33" t="str">
        <f t="shared" si="3"/>
        <v>広島県　呉市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0.76</v>
      </c>
      <c r="Q6" s="34">
        <f t="shared" si="3"/>
        <v>94.45</v>
      </c>
      <c r="R6" s="34">
        <f t="shared" si="3"/>
        <v>3477</v>
      </c>
      <c r="S6" s="34">
        <f t="shared" si="3"/>
        <v>231008</v>
      </c>
      <c r="T6" s="34">
        <f t="shared" si="3"/>
        <v>352.8</v>
      </c>
      <c r="U6" s="34">
        <f t="shared" si="3"/>
        <v>654.78</v>
      </c>
      <c r="V6" s="34">
        <f t="shared" si="3"/>
        <v>1762</v>
      </c>
      <c r="W6" s="34">
        <f t="shared" si="3"/>
        <v>0.57999999999999996</v>
      </c>
      <c r="X6" s="34">
        <f t="shared" si="3"/>
        <v>3037.93</v>
      </c>
      <c r="Y6" s="35">
        <f>IF(Y7="",NA(),Y7)</f>
        <v>159.66999999999999</v>
      </c>
      <c r="Z6" s="35">
        <f t="shared" ref="Z6:AH6" si="4">IF(Z7="",NA(),Z7)</f>
        <v>91.07</v>
      </c>
      <c r="AA6" s="35">
        <f t="shared" si="4"/>
        <v>96.48</v>
      </c>
      <c r="AB6" s="35">
        <f t="shared" si="4"/>
        <v>88.68</v>
      </c>
      <c r="AC6" s="35">
        <f t="shared" si="4"/>
        <v>97.9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1978.71</v>
      </c>
      <c r="BG6" s="35">
        <f t="shared" ref="BG6:BO6" si="7">IF(BG7="",NA(),BG7)</f>
        <v>531.65</v>
      </c>
      <c r="BH6" s="35">
        <f t="shared" si="7"/>
        <v>5.86</v>
      </c>
      <c r="BI6" s="35">
        <f t="shared" si="7"/>
        <v>4.18</v>
      </c>
      <c r="BJ6" s="35">
        <f t="shared" si="7"/>
        <v>3.29</v>
      </c>
      <c r="BK6" s="35">
        <f t="shared" si="7"/>
        <v>1665.33</v>
      </c>
      <c r="BL6" s="35">
        <f t="shared" si="7"/>
        <v>1716.47</v>
      </c>
      <c r="BM6" s="35">
        <f t="shared" si="7"/>
        <v>1741.94</v>
      </c>
      <c r="BN6" s="35">
        <f t="shared" si="7"/>
        <v>1029.24</v>
      </c>
      <c r="BO6" s="35">
        <f t="shared" si="7"/>
        <v>1063.93</v>
      </c>
      <c r="BP6" s="34" t="str">
        <f>IF(BP7="","",IF(BP7="-","【-】","【"&amp;SUBSTITUTE(TEXT(BP7,"#,##0.00"),"-","△")&amp;"】"))</f>
        <v>【985.48】</v>
      </c>
      <c r="BQ6" s="35">
        <f>IF(BQ7="",NA(),BQ7)</f>
        <v>27.27</v>
      </c>
      <c r="BR6" s="35">
        <f t="shared" ref="BR6:BZ6" si="8">IF(BR7="",NA(),BR7)</f>
        <v>20.96</v>
      </c>
      <c r="BS6" s="35">
        <f t="shared" si="8"/>
        <v>25.43</v>
      </c>
      <c r="BT6" s="35">
        <f t="shared" si="8"/>
        <v>28.17</v>
      </c>
      <c r="BU6" s="35">
        <f t="shared" si="8"/>
        <v>33.24</v>
      </c>
      <c r="BV6" s="35">
        <f t="shared" si="8"/>
        <v>37.92</v>
      </c>
      <c r="BW6" s="35">
        <f t="shared" si="8"/>
        <v>35.049999999999997</v>
      </c>
      <c r="BX6" s="35">
        <f t="shared" si="8"/>
        <v>33.86</v>
      </c>
      <c r="BY6" s="35">
        <f t="shared" si="8"/>
        <v>43.13</v>
      </c>
      <c r="BZ6" s="35">
        <f t="shared" si="8"/>
        <v>46.26</v>
      </c>
      <c r="CA6" s="34" t="str">
        <f>IF(CA7="","",IF(CA7="-","【-】","【"&amp;SUBSTITUTE(TEXT(CA7,"#,##0.00"),"-","△")&amp;"】"))</f>
        <v>【45.38】</v>
      </c>
      <c r="CB6" s="35">
        <f>IF(CB7="",NA(),CB7)</f>
        <v>652.04999999999995</v>
      </c>
      <c r="CC6" s="35">
        <f t="shared" ref="CC6:CK6" si="9">IF(CC7="",NA(),CC7)</f>
        <v>935.1</v>
      </c>
      <c r="CD6" s="35">
        <f t="shared" si="9"/>
        <v>1184.67</v>
      </c>
      <c r="CE6" s="35">
        <f t="shared" si="9"/>
        <v>682.37</v>
      </c>
      <c r="CF6" s="35">
        <f t="shared" si="9"/>
        <v>579.41999999999996</v>
      </c>
      <c r="CG6" s="35">
        <f t="shared" si="9"/>
        <v>438.71</v>
      </c>
      <c r="CH6" s="35">
        <f t="shared" si="9"/>
        <v>463.38</v>
      </c>
      <c r="CI6" s="35">
        <f t="shared" si="9"/>
        <v>510.15</v>
      </c>
      <c r="CJ6" s="35">
        <f t="shared" si="9"/>
        <v>392.03</v>
      </c>
      <c r="CK6" s="35">
        <f t="shared" si="9"/>
        <v>376.4</v>
      </c>
      <c r="CL6" s="34" t="str">
        <f>IF(CL7="","",IF(CL7="-","【-】","【"&amp;SUBSTITUTE(TEXT(CL7,"#,##0.00"),"-","△")&amp;"】"))</f>
        <v>【377.04】</v>
      </c>
      <c r="CM6" s="35">
        <f>IF(CM7="",NA(),CM7)</f>
        <v>26.96</v>
      </c>
      <c r="CN6" s="35">
        <f t="shared" ref="CN6:CV6" si="10">IF(CN7="",NA(),CN7)</f>
        <v>32.72</v>
      </c>
      <c r="CO6" s="35">
        <f t="shared" si="10"/>
        <v>32.72</v>
      </c>
      <c r="CP6" s="35">
        <f t="shared" si="10"/>
        <v>40.72</v>
      </c>
      <c r="CQ6" s="35">
        <f t="shared" si="10"/>
        <v>40.72</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59.67</v>
      </c>
      <c r="CY6" s="35">
        <f t="shared" ref="CY6:DG6" si="11">IF(CY7="",NA(),CY7)</f>
        <v>30.42</v>
      </c>
      <c r="CZ6" s="35">
        <f t="shared" si="11"/>
        <v>39.380000000000003</v>
      </c>
      <c r="DA6" s="35">
        <f t="shared" si="11"/>
        <v>47.21</v>
      </c>
      <c r="DB6" s="35">
        <f t="shared" si="11"/>
        <v>51.53</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342025</v>
      </c>
      <c r="D7" s="37">
        <v>47</v>
      </c>
      <c r="E7" s="37">
        <v>17</v>
      </c>
      <c r="F7" s="37">
        <v>6</v>
      </c>
      <c r="G7" s="37">
        <v>0</v>
      </c>
      <c r="H7" s="37" t="s">
        <v>112</v>
      </c>
      <c r="I7" s="37" t="s">
        <v>113</v>
      </c>
      <c r="J7" s="37" t="s">
        <v>114</v>
      </c>
      <c r="K7" s="37" t="s">
        <v>115</v>
      </c>
      <c r="L7" s="37" t="s">
        <v>116</v>
      </c>
      <c r="M7" s="37"/>
      <c r="N7" s="38" t="s">
        <v>117</v>
      </c>
      <c r="O7" s="38" t="s">
        <v>118</v>
      </c>
      <c r="P7" s="38">
        <v>0.76</v>
      </c>
      <c r="Q7" s="38">
        <v>94.45</v>
      </c>
      <c r="R7" s="38">
        <v>3477</v>
      </c>
      <c r="S7" s="38">
        <v>231008</v>
      </c>
      <c r="T7" s="38">
        <v>352.8</v>
      </c>
      <c r="U7" s="38">
        <v>654.78</v>
      </c>
      <c r="V7" s="38">
        <v>1762</v>
      </c>
      <c r="W7" s="38">
        <v>0.57999999999999996</v>
      </c>
      <c r="X7" s="38">
        <v>3037.93</v>
      </c>
      <c r="Y7" s="38">
        <v>159.66999999999999</v>
      </c>
      <c r="Z7" s="38">
        <v>91.07</v>
      </c>
      <c r="AA7" s="38">
        <v>96.48</v>
      </c>
      <c r="AB7" s="38">
        <v>88.68</v>
      </c>
      <c r="AC7" s="38">
        <v>97.9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1978.71</v>
      </c>
      <c r="BG7" s="38">
        <v>531.65</v>
      </c>
      <c r="BH7" s="38">
        <v>5.86</v>
      </c>
      <c r="BI7" s="38">
        <v>4.18</v>
      </c>
      <c r="BJ7" s="38">
        <v>3.29</v>
      </c>
      <c r="BK7" s="38">
        <v>1665.33</v>
      </c>
      <c r="BL7" s="38">
        <v>1716.47</v>
      </c>
      <c r="BM7" s="38">
        <v>1741.94</v>
      </c>
      <c r="BN7" s="38">
        <v>1029.24</v>
      </c>
      <c r="BO7" s="38">
        <v>1063.93</v>
      </c>
      <c r="BP7" s="38">
        <v>985.48</v>
      </c>
      <c r="BQ7" s="38">
        <v>27.27</v>
      </c>
      <c r="BR7" s="38">
        <v>20.96</v>
      </c>
      <c r="BS7" s="38">
        <v>25.43</v>
      </c>
      <c r="BT7" s="38">
        <v>28.17</v>
      </c>
      <c r="BU7" s="38">
        <v>33.24</v>
      </c>
      <c r="BV7" s="38">
        <v>37.92</v>
      </c>
      <c r="BW7" s="38">
        <v>35.049999999999997</v>
      </c>
      <c r="BX7" s="38">
        <v>33.86</v>
      </c>
      <c r="BY7" s="38">
        <v>43.13</v>
      </c>
      <c r="BZ7" s="38">
        <v>46.26</v>
      </c>
      <c r="CA7" s="38">
        <v>45.38</v>
      </c>
      <c r="CB7" s="38">
        <v>652.04999999999995</v>
      </c>
      <c r="CC7" s="38">
        <v>935.1</v>
      </c>
      <c r="CD7" s="38">
        <v>1184.67</v>
      </c>
      <c r="CE7" s="38">
        <v>682.37</v>
      </c>
      <c r="CF7" s="38">
        <v>579.41999999999996</v>
      </c>
      <c r="CG7" s="38">
        <v>438.71</v>
      </c>
      <c r="CH7" s="38">
        <v>463.38</v>
      </c>
      <c r="CI7" s="38">
        <v>510.15</v>
      </c>
      <c r="CJ7" s="38">
        <v>392.03</v>
      </c>
      <c r="CK7" s="38">
        <v>376.4</v>
      </c>
      <c r="CL7" s="38">
        <v>377.04</v>
      </c>
      <c r="CM7" s="38">
        <v>26.96</v>
      </c>
      <c r="CN7" s="38">
        <v>32.72</v>
      </c>
      <c r="CO7" s="38">
        <v>32.72</v>
      </c>
      <c r="CP7" s="38">
        <v>40.72</v>
      </c>
      <c r="CQ7" s="38">
        <v>40.72</v>
      </c>
      <c r="CR7" s="38">
        <v>33.81</v>
      </c>
      <c r="CS7" s="38">
        <v>31.37</v>
      </c>
      <c r="CT7" s="38">
        <v>29.86</v>
      </c>
      <c r="CU7" s="38">
        <v>35.64</v>
      </c>
      <c r="CV7" s="38">
        <v>33.729999999999997</v>
      </c>
      <c r="CW7" s="38">
        <v>34.15</v>
      </c>
      <c r="CX7" s="38">
        <v>59.67</v>
      </c>
      <c r="CY7" s="38">
        <v>30.42</v>
      </c>
      <c r="CZ7" s="38">
        <v>39.380000000000003</v>
      </c>
      <c r="DA7" s="38">
        <v>47.21</v>
      </c>
      <c r="DB7" s="38">
        <v>51.53</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ｵｸﾓﾄ ｴﾐ</cp:lastModifiedBy>
  <dcterms:created xsi:type="dcterms:W3CDTF">2017-12-25T02:36:07Z</dcterms:created>
  <dcterms:modified xsi:type="dcterms:W3CDTF">2018-02-13T01:15:26Z</dcterms:modified>
  <cp:category/>
</cp:coreProperties>
</file>