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aisei-01\財政課_共有NAS\財政課ハード\準公営企業\29年度（準公営企業）\300125公営企業に係る経営比較分析表(H28決算)の分析等について\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D10" i="4"/>
  <c r="P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<sst xmlns="http://schemas.openxmlformats.org/spreadsheetml/2006/main" count="240" uniqueCount="126">
  <si>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</si>
  <si>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</si>
  <si>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</si>
  <si>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</si>
  <si>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</si>
  <si>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</si>
  <si>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</si>
  <si>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</si>
  <si>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</si>
  <si>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</si>
  <si>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</si>
  <si>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</si>
  <si>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</si>
  <si>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</si>
  <si>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</si>
  <si>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</si>
  <si>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</si>
  <si>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</si>
  <si>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</si>
  <si>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</si>
  <si>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</si>
  <si>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</si>
  <si>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</si>
  <si>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</si>
  <si>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</si>
  <si>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</si>
  <si>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</si>
  <si>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</si>
  <si>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</si>
  <si>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</si>
  <si>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</si>
  <si>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</si>
  <si>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</si>
  <si>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</si>
  <si>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</si>
  <si>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</si>
  <si>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</si>
  <si>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</si>
  <si>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</si>
  <si>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</si>
  <si>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</si>
  <si>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</si>
  <si>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</si>
  <si>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</si>
  <si>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</si>
  <si>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</si>
  <si>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</si>
  <si>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</si>
  <si>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</si>
  <si>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</si>
  <si>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</si>
  <si>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</si>
  <si>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</si>
  <si>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</si>
  <si>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</si>
  <si>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</si>
  <si>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</si>
  <si>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</si>
  <si>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</si>
  <si>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</si>
  <si>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</si>
  <si>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</si>
  <si>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</si>
  <si>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</si>
  <si>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</si>
  <si>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</si>
  <si>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</si>
  <si>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</si>
  <si>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</si>
  <si>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</si>
  <si>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</si>
  <si>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</si>
  <si>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</si>
  <si>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</si>
  <si>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</si>
  <si>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</si>
  <si>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</si>
  <si>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</si>
  <si>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</si>
  <si>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</si>
  <si>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</si>
  <si>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</si>
  <si>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</si>
  <si>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</si>
  <si>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</si>
  <si>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</si>
  <si>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</si>
  <si>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</si>
  <si>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</si>
  <si>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</si>
  <si>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</si>
  <si>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</si>
  <si>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</si>
  <si>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</si>
  <si>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</si>
  <si>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</si>
  <si>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</si>
  <si>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</si>
  <si>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</si>
  <si>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</si>
  <si>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</si>
  <si>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</si>
  <si>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</si>
  <si>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</si>
  <si>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</si>
  <si>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</si>
  <si>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</si>
  <si>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</si>
  <si>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</si>
  <si>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</si>
  <si>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</si>
  <si>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</si>
  <si>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</si>
  <si>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</si>
  <si>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</si>
  <si>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</si>
  <si>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</si>
  <si>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</si>
  <si>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</si>
  <si>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</si>
  <si>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</si>
  <si>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</si>
  <si>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100%未満の赤字で推移しています。
⑤経費回収率，⑥汚水処理原価
⑦施設利用率，⑧水洗化率
　本市の水洗化率は，74%となっていますが，全国平均・類似団体に比べ低くなっています。これは，使用料収入の基となる有収水量が少ないことを示しており，施設利用率の低さに繋がっています。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当該事業は，市内８地区の農業集落における，し尿や生活雑排水等の汚水の処理，公共用水域の水質保全，当該区域の生活環境の改善を目的とし，区域内人口2,822人（Ｈ28年度末）の小規模事業です。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79" eb="81">
      <t>ゼンコク</t>
    </rPh>
    <rPh sb="81" eb="83">
      <t>ヘイキン</t>
    </rPh>
    <rPh sb="84" eb="86">
      <t>ルイジ</t>
    </rPh>
    <rPh sb="86" eb="88">
      <t>ダンタイ</t>
    </rPh>
    <rPh sb="89" eb="90">
      <t>クラ</t>
    </rPh>
    <rPh sb="91" eb="92">
      <t>ヒク</t>
    </rPh>
    <rPh sb="104" eb="107">
      <t>シヨウリョウ</t>
    </rPh>
    <rPh sb="107" eb="109">
      <t>シュウニュウ</t>
    </rPh>
    <rPh sb="110" eb="111">
      <t>モト</t>
    </rPh>
    <rPh sb="114" eb="116">
      <t>ユウシュウ</t>
    </rPh>
    <rPh sb="116" eb="118">
      <t>スイリョウ</t>
    </rPh>
    <rPh sb="119" eb="120">
      <t>スク</t>
    </rPh>
    <rPh sb="125" eb="126">
      <t>シメ</t>
    </rPh>
    <rPh sb="131" eb="133">
      <t>シセツ</t>
    </rPh>
    <rPh sb="133" eb="135">
      <t>リヨウ</t>
    </rPh>
    <rPh sb="135" eb="136">
      <t>リツ</t>
    </rPh>
    <rPh sb="137" eb="138">
      <t>ヒク</t>
    </rPh>
    <rPh sb="140" eb="141">
      <t>ツナ</t>
    </rPh>
    <rPh sb="153" eb="155">
      <t>ユウシュウ</t>
    </rPh>
    <rPh sb="155" eb="157">
      <t>スイリョウ</t>
    </rPh>
    <rPh sb="158" eb="159">
      <t>スク</t>
    </rPh>
    <rPh sb="166" eb="169">
      <t>シヨウリョウ</t>
    </rPh>
    <rPh sb="169" eb="171">
      <t>シュウニュウ</t>
    </rPh>
    <rPh sb="172" eb="173">
      <t>スク</t>
    </rPh>
    <rPh sb="178" eb="180">
      <t>ゼンコク</t>
    </rPh>
    <rPh sb="180" eb="182">
      <t>ヘイキン</t>
    </rPh>
    <rPh sb="183" eb="185">
      <t>ルイジ</t>
    </rPh>
    <rPh sb="185" eb="187">
      <t>ダンタイ</t>
    </rPh>
    <rPh sb="188" eb="189">
      <t>クラ</t>
    </rPh>
    <rPh sb="191" eb="193">
      <t>ケイヒ</t>
    </rPh>
    <rPh sb="193" eb="195">
      <t>カイシュウ</t>
    </rPh>
    <rPh sb="195" eb="196">
      <t>リツ</t>
    </rPh>
    <rPh sb="197" eb="198">
      <t>ヒク</t>
    </rPh>
    <rPh sb="200" eb="202">
      <t>オスイ</t>
    </rPh>
    <rPh sb="202" eb="204">
      <t>ショリ</t>
    </rPh>
    <rPh sb="204" eb="206">
      <t>ゲンカ</t>
    </rPh>
    <rPh sb="207" eb="208">
      <t>タカ</t>
    </rPh>
    <rPh sb="219" eb="221">
      <t>ヨウイン</t>
    </rPh>
    <rPh sb="222" eb="224">
      <t>ゲンジョウ</t>
    </rPh>
    <rPh sb="227" eb="229">
      <t>トウガイ</t>
    </rPh>
    <rPh sb="229" eb="231">
      <t>ジギョウ</t>
    </rPh>
    <rPh sb="233" eb="235">
      <t>シナイ</t>
    </rPh>
    <rPh sb="236" eb="238">
      <t>チク</t>
    </rPh>
    <rPh sb="239" eb="241">
      <t>ノウギョウ</t>
    </rPh>
    <rPh sb="241" eb="243">
      <t>シュウラク</t>
    </rPh>
    <rPh sb="249" eb="250">
      <t>ニョウ</t>
    </rPh>
    <rPh sb="251" eb="253">
      <t>セイカツ</t>
    </rPh>
    <rPh sb="253" eb="256">
      <t>ザッパイスイ</t>
    </rPh>
    <rPh sb="256" eb="257">
      <t>トウ</t>
    </rPh>
    <rPh sb="258" eb="260">
      <t>オスイ</t>
    </rPh>
    <rPh sb="261" eb="263">
      <t>ショリ</t>
    </rPh>
    <rPh sb="264" eb="266">
      <t>コウキョウ</t>
    </rPh>
    <rPh sb="266" eb="267">
      <t>ヨウ</t>
    </rPh>
    <rPh sb="267" eb="269">
      <t>スイイキ</t>
    </rPh>
    <rPh sb="270" eb="272">
      <t>スイシツ</t>
    </rPh>
    <rPh sb="272" eb="274">
      <t>ホゼン</t>
    </rPh>
    <rPh sb="275" eb="277">
      <t>トウガイ</t>
    </rPh>
    <rPh sb="277" eb="279">
      <t>クイキ</t>
    </rPh>
    <rPh sb="280" eb="282">
      <t>セイカツ</t>
    </rPh>
    <rPh sb="282" eb="284">
      <t>カンキョウ</t>
    </rPh>
    <rPh sb="285" eb="287">
      <t>カイゼン</t>
    </rPh>
    <rPh sb="288" eb="290">
      <t>モクテキ</t>
    </rPh>
    <rPh sb="293" eb="295">
      <t>クイキ</t>
    </rPh>
    <rPh sb="295" eb="296">
      <t>ナイ</t>
    </rPh>
    <rPh sb="296" eb="298">
      <t>ジンコウ</t>
    </rPh>
    <rPh sb="303" eb="304">
      <t>ニン</t>
    </rPh>
    <rPh sb="308" eb="310">
      <t>ネンド</t>
    </rPh>
    <rPh sb="310" eb="311">
      <t>マツ</t>
    </rPh>
    <rPh sb="313" eb="316">
      <t>ショウキボ</t>
    </rPh>
    <rPh sb="316" eb="318">
      <t>ジギョウ</t>
    </rPh>
    <rPh sb="325" eb="327">
      <t>ケイエイ</t>
    </rPh>
    <rPh sb="329" eb="331">
      <t>タイショウ</t>
    </rPh>
    <rPh sb="331" eb="333">
      <t>クイキ</t>
    </rPh>
    <rPh sb="334" eb="336">
      <t>ジンコウ</t>
    </rPh>
    <rPh sb="336" eb="338">
      <t>ミツド</t>
    </rPh>
    <rPh sb="339" eb="340">
      <t>ヒク</t>
    </rPh>
    <rPh sb="342" eb="344">
      <t>ジンコウ</t>
    </rPh>
    <rPh sb="345" eb="346">
      <t>スク</t>
    </rPh>
    <rPh sb="353" eb="355">
      <t>ケイジョウ</t>
    </rPh>
    <rPh sb="355" eb="356">
      <t>テキ</t>
    </rPh>
    <rPh sb="357" eb="359">
      <t>ケイヒ</t>
    </rPh>
    <rPh sb="360" eb="363">
      <t>シヨウリョウ</t>
    </rPh>
    <rPh sb="363" eb="365">
      <t>シュウニュウ</t>
    </rPh>
    <rPh sb="369" eb="370">
      <t>マカナ</t>
    </rPh>
    <rPh sb="376" eb="379">
      <t>フソクブン</t>
    </rPh>
    <rPh sb="380" eb="382">
      <t>コウヒ</t>
    </rPh>
    <rPh sb="383" eb="385">
      <t>ゼイキン</t>
    </rPh>
    <phoneticPr fontId="7"/>
  </si>
  <si>
    <t>　平成８年度の供用開始から21年が経過していますが，法定耐用年数を経過した管渠はありません。</t>
    <rPh sb="1" eb="3">
      <t>ヘイセイ</t>
    </rPh>
    <rPh sb="4" eb="6">
      <t>ネンド</t>
    </rPh>
    <rPh sb="7" eb="9">
      <t>キョウヨウ</t>
    </rPh>
    <rPh sb="9" eb="11">
      <t>カイシ</t>
    </rPh>
    <rPh sb="15" eb="16">
      <t>ネン</t>
    </rPh>
    <rPh sb="17" eb="19">
      <t>ケイカ</t>
    </rPh>
    <rPh sb="26" eb="28">
      <t>ホウテイ</t>
    </rPh>
    <rPh sb="28" eb="30">
      <t>タイヨウ</t>
    </rPh>
    <rPh sb="30" eb="32">
      <t>ネンスウ</t>
    </rPh>
    <rPh sb="33" eb="35">
      <t>ケイカ</t>
    </rPh>
    <rPh sb="37" eb="39">
      <t>カンキョ</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</si>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</sst>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CB-4452-B6C2-F11BA121B132}"/>
            </c:ext>
          </c:extLst>
        </c:ser>
        <c:dLbls>
          <c:showLegendKey val="0"/>
          <c:showVal val="0"/>
          <c:showCatName val="0"/>
          <c:showSerName val="0"/>
          <c:showPercent val="0"/>
          <c:showBubbleSize val="0"/>
        </c:dLbls>
        <c:gapWidth val="150"/>
        <c:axId val="-476527680"/>
        <c:axId val="-4765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3DCB-4452-B6C2-F11BA121B132}"/>
            </c:ext>
          </c:extLst>
        </c:ser>
        <c:dLbls>
          <c:showLegendKey val="0"/>
          <c:showVal val="0"/>
          <c:showCatName val="0"/>
          <c:showSerName val="0"/>
          <c:showPercent val="0"/>
          <c:showBubbleSize val="0"/>
        </c:dLbls>
        <c:marker val="1"/>
        <c:smooth val="0"/>
        <c:axId val="-476527680"/>
        <c:axId val="-476525504"/>
      </c:lineChart>
      <c:dateAx>
        <c:axId val="-476527680"/>
        <c:scaling>
          <c:orientation val="minMax"/>
        </c:scaling>
        <c:delete val="1"/>
        <c:axPos val="b"/>
        <c:numFmt formatCode="ge" sourceLinked="1"/>
        <c:majorTickMark val="none"/>
        <c:minorTickMark val="none"/>
        <c:tickLblPos val="none"/>
        <c:crossAx val="-476525504"/>
        <c:crosses val="autoZero"/>
        <c:auto val="1"/>
        <c:lblOffset val="100"/>
        <c:baseTimeUnit val="years"/>
      </c:dateAx>
      <c:valAx>
        <c:axId val="-476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25.8</c:v>
                </c:pt>
                <c:pt idx="1">
                  <c:v>26.86</c:v>
                </c:pt>
                <c:pt idx="2">
                  <c:v>26.86</c:v>
                </c:pt>
                <c:pt idx="3">
                  <c:v>26.86</c:v>
                </c:pt>
                <c:pt idx="4">
                  <c:v>26.86</c:v>
                </c:pt>
              </c:numCache>
            </c:numRef>
          </c:val>
          <c:extLst>
            <c:ext xmlns:c16="http://schemas.microsoft.com/office/drawing/2014/chart" uri="{C3380CC4-5D6E-409C-BE32-E72D297353CC}">
              <c16:uniqueId val="{00000000-2766-4E00-8E10-D7198175432C}"/>
            </c:ext>
          </c:extLst>
        </c:ser>
        <c:dLbls>
          <c:showLegendKey val="0"/>
          <c:showVal val="0"/>
          <c:showCatName val="0"/>
          <c:showSerName val="0"/>
          <c:showPercent val="0"/>
          <c:showBubbleSize val="0"/>
        </c:dLbls>
        <c:gapWidth val="150"/>
        <c:axId val="-359716832"/>
        <c:axId val="-3597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2766-4E00-8E10-D7198175432C}"/>
            </c:ext>
          </c:extLst>
        </c:ser>
        <c:dLbls>
          <c:showLegendKey val="0"/>
          <c:showVal val="0"/>
          <c:showCatName val="0"/>
          <c:showSerName val="0"/>
          <c:showPercent val="0"/>
          <c:showBubbleSize val="0"/>
        </c:dLbls>
        <c:marker val="1"/>
        <c:smooth val="0"/>
        <c:axId val="-359716832"/>
        <c:axId val="-359721184"/>
      </c:lineChart>
      <c:dateAx>
        <c:axId val="-359716832"/>
        <c:scaling>
          <c:orientation val="minMax"/>
        </c:scaling>
        <c:delete val="1"/>
        <c:axPos val="b"/>
        <c:numFmt formatCode="ge" sourceLinked="1"/>
        <c:majorTickMark val="none"/>
        <c:minorTickMark val="none"/>
        <c:tickLblPos val="none"/>
        <c:crossAx val="-359721184"/>
        <c:crosses val="autoZero"/>
        <c:auto val="1"/>
        <c:lblOffset val="100"/>
        <c:baseTimeUnit val="years"/>
      </c:dateAx>
      <c:valAx>
        <c:axId val="-3597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65.81</c:v>
                </c:pt>
                <c:pt idx="1">
                  <c:v>70.66</c:v>
                </c:pt>
                <c:pt idx="2">
                  <c:v>71.42</c:v>
                </c:pt>
                <c:pt idx="3">
                  <c:v>72.92</c:v>
                </c:pt>
                <c:pt idx="4">
                  <c:v>74.38</c:v>
                </c:pt>
              </c:numCache>
            </c:numRef>
          </c:val>
          <c:extLst>
            <c:ext xmlns:c16="http://schemas.microsoft.com/office/drawing/2014/chart" uri="{C3380CC4-5D6E-409C-BE32-E72D297353CC}">
              <c16:uniqueId val="{00000000-E936-4B3B-A122-CB7EC37A5E10}"/>
            </c:ext>
          </c:extLst>
        </c:ser>
        <c:dLbls>
          <c:showLegendKey val="0"/>
          <c:showVal val="0"/>
          <c:showCatName val="0"/>
          <c:showSerName val="0"/>
          <c:showPercent val="0"/>
          <c:showBubbleSize val="0"/>
        </c:dLbls>
        <c:gapWidth val="150"/>
        <c:axId val="-359714656"/>
        <c:axId val="-27788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E936-4B3B-A122-CB7EC37A5E10}"/>
            </c:ext>
          </c:extLst>
        </c:ser>
        <c:dLbls>
          <c:showLegendKey val="0"/>
          <c:showVal val="0"/>
          <c:showCatName val="0"/>
          <c:showSerName val="0"/>
          <c:showPercent val="0"/>
          <c:showBubbleSize val="0"/>
        </c:dLbls>
        <c:marker val="1"/>
        <c:smooth val="0"/>
        <c:axId val="-359714656"/>
        <c:axId val="-277884336"/>
      </c:lineChart>
      <c:dateAx>
        <c:axId val="-359714656"/>
        <c:scaling>
          <c:orientation val="minMax"/>
        </c:scaling>
        <c:delete val="1"/>
        <c:axPos val="b"/>
        <c:numFmt formatCode="ge" sourceLinked="1"/>
        <c:majorTickMark val="none"/>
        <c:minorTickMark val="none"/>
        <c:tickLblPos val="none"/>
        <c:crossAx val="-277884336"/>
        <c:crosses val="autoZero"/>
        <c:auto val="1"/>
        <c:lblOffset val="100"/>
        <c:baseTimeUnit val="years"/>
      </c:dateAx>
      <c:valAx>
        <c:axId val="-2778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96.67</c:v>
                </c:pt>
                <c:pt idx="1">
                  <c:v>98.72</c:v>
                </c:pt>
                <c:pt idx="2">
                  <c:v>86.9</c:v>
                </c:pt>
                <c:pt idx="3">
                  <c:v>84.87</c:v>
                </c:pt>
                <c:pt idx="4">
                  <c:v>85.47</c:v>
                </c:pt>
              </c:numCache>
            </c:numRef>
          </c:val>
          <c:extLst>
            <c:ext xmlns:c16="http://schemas.microsoft.com/office/drawing/2014/chart" uri="{C3380CC4-5D6E-409C-BE32-E72D297353CC}">
              <c16:uniqueId val="{00000000-C43D-4A51-B93D-E2F3C262C1A3}"/>
            </c:ext>
          </c:extLst>
        </c:ser>
        <c:dLbls>
          <c:showLegendKey val="0"/>
          <c:showVal val="0"/>
          <c:showCatName val="0"/>
          <c:showSerName val="0"/>
          <c:showPercent val="0"/>
          <c:showBubbleSize val="0"/>
        </c:dLbls>
        <c:gapWidth val="150"/>
        <c:axId val="-476514624"/>
        <c:axId val="-4765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D-4A51-B93D-E2F3C262C1A3}"/>
            </c:ext>
          </c:extLst>
        </c:ser>
        <c:dLbls>
          <c:showLegendKey val="0"/>
          <c:showVal val="0"/>
          <c:showCatName val="0"/>
          <c:showSerName val="0"/>
          <c:showPercent val="0"/>
          <c:showBubbleSize val="0"/>
        </c:dLbls>
        <c:marker val="1"/>
        <c:smooth val="0"/>
        <c:axId val="-476514624"/>
        <c:axId val="-476524960"/>
      </c:lineChart>
      <c:dateAx>
        <c:axId val="-476514624"/>
        <c:scaling>
          <c:orientation val="minMax"/>
        </c:scaling>
        <c:delete val="1"/>
        <c:axPos val="b"/>
        <c:numFmt formatCode="ge" sourceLinked="1"/>
        <c:majorTickMark val="none"/>
        <c:minorTickMark val="none"/>
        <c:tickLblPos val="none"/>
        <c:crossAx val="-476524960"/>
        <c:crosses val="autoZero"/>
        <c:auto val="1"/>
        <c:lblOffset val="100"/>
        <c:baseTimeUnit val="years"/>
      </c:dateAx>
      <c:valAx>
        <c:axId val="-4765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1-472D-9AB6-801CD970856E}"/>
            </c:ext>
          </c:extLst>
        </c:ser>
        <c:dLbls>
          <c:showLegendKey val="0"/>
          <c:showVal val="0"/>
          <c:showCatName val="0"/>
          <c:showSerName val="0"/>
          <c:showPercent val="0"/>
          <c:showBubbleSize val="0"/>
        </c:dLbls>
        <c:gapWidth val="150"/>
        <c:axId val="-476529856"/>
        <c:axId val="-4765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1-472D-9AB6-801CD970856E}"/>
            </c:ext>
          </c:extLst>
        </c:ser>
        <c:dLbls>
          <c:showLegendKey val="0"/>
          <c:showVal val="0"/>
          <c:showCatName val="0"/>
          <c:showSerName val="0"/>
          <c:showPercent val="0"/>
          <c:showBubbleSize val="0"/>
        </c:dLbls>
        <c:marker val="1"/>
        <c:smooth val="0"/>
        <c:axId val="-476529856"/>
        <c:axId val="-476529312"/>
      </c:lineChart>
      <c:dateAx>
        <c:axId val="-476529856"/>
        <c:scaling>
          <c:orientation val="minMax"/>
        </c:scaling>
        <c:delete val="1"/>
        <c:axPos val="b"/>
        <c:numFmt formatCode="ge" sourceLinked="1"/>
        <c:majorTickMark val="none"/>
        <c:minorTickMark val="none"/>
        <c:tickLblPos val="none"/>
        <c:crossAx val="-476529312"/>
        <c:crosses val="autoZero"/>
        <c:auto val="1"/>
        <c:lblOffset val="100"/>
        <c:baseTimeUnit val="years"/>
      </c:dateAx>
      <c:valAx>
        <c:axId val="-4765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5-492D-85BD-7755B00A3207}"/>
            </c:ext>
          </c:extLst>
        </c:ser>
        <c:dLbls>
          <c:showLegendKey val="0"/>
          <c:showVal val="0"/>
          <c:showCatName val="0"/>
          <c:showSerName val="0"/>
          <c:showPercent val="0"/>
          <c:showBubbleSize val="0"/>
        </c:dLbls>
        <c:gapWidth val="150"/>
        <c:axId val="-476527136"/>
        <c:axId val="-4765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5-492D-85BD-7755B00A3207}"/>
            </c:ext>
          </c:extLst>
        </c:ser>
        <c:dLbls>
          <c:showLegendKey val="0"/>
          <c:showVal val="0"/>
          <c:showCatName val="0"/>
          <c:showSerName val="0"/>
          <c:showPercent val="0"/>
          <c:showBubbleSize val="0"/>
        </c:dLbls>
        <c:marker val="1"/>
        <c:smooth val="0"/>
        <c:axId val="-476527136"/>
        <c:axId val="-476523328"/>
      </c:lineChart>
      <c:dateAx>
        <c:axId val="-476527136"/>
        <c:scaling>
          <c:orientation val="minMax"/>
        </c:scaling>
        <c:delete val="1"/>
        <c:axPos val="b"/>
        <c:numFmt formatCode="ge" sourceLinked="1"/>
        <c:majorTickMark val="none"/>
        <c:minorTickMark val="none"/>
        <c:tickLblPos val="none"/>
        <c:crossAx val="-476523328"/>
        <c:crosses val="autoZero"/>
        <c:auto val="1"/>
        <c:lblOffset val="100"/>
        <c:baseTimeUnit val="years"/>
      </c:dateAx>
      <c:valAx>
        <c:axId val="-476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6-4D8C-92A9-BBD24F509461}"/>
            </c:ext>
          </c:extLst>
        </c:ser>
        <c:dLbls>
          <c:showLegendKey val="0"/>
          <c:showVal val="0"/>
          <c:showCatName val="0"/>
          <c:showSerName val="0"/>
          <c:showPercent val="0"/>
          <c:showBubbleSize val="0"/>
        </c:dLbls>
        <c:gapWidth val="150"/>
        <c:axId val="-476521696"/>
        <c:axId val="-47666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6-4D8C-92A9-BBD24F509461}"/>
            </c:ext>
          </c:extLst>
        </c:ser>
        <c:dLbls>
          <c:showLegendKey val="0"/>
          <c:showVal val="0"/>
          <c:showCatName val="0"/>
          <c:showSerName val="0"/>
          <c:showPercent val="0"/>
          <c:showBubbleSize val="0"/>
        </c:dLbls>
        <c:marker val="1"/>
        <c:smooth val="0"/>
        <c:axId val="-476521696"/>
        <c:axId val="-476662800"/>
      </c:lineChart>
      <c:dateAx>
        <c:axId val="-476521696"/>
        <c:scaling>
          <c:orientation val="minMax"/>
        </c:scaling>
        <c:delete val="1"/>
        <c:axPos val="b"/>
        <c:numFmt formatCode="ge" sourceLinked="1"/>
        <c:majorTickMark val="none"/>
        <c:minorTickMark val="none"/>
        <c:tickLblPos val="none"/>
        <c:crossAx val="-476662800"/>
        <c:crosses val="autoZero"/>
        <c:auto val="1"/>
        <c:lblOffset val="100"/>
        <c:baseTimeUnit val="years"/>
      </c:dateAx>
      <c:valAx>
        <c:axId val="-4766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D-48EB-979C-4519F22080C6}"/>
            </c:ext>
          </c:extLst>
        </c:ser>
        <c:dLbls>
          <c:showLegendKey val="0"/>
          <c:showVal val="0"/>
          <c:showCatName val="0"/>
          <c:showSerName val="0"/>
          <c:showPercent val="0"/>
          <c:showBubbleSize val="0"/>
        </c:dLbls>
        <c:gapWidth val="150"/>
        <c:axId val="-359712480"/>
        <c:axId val="-3597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D-48EB-979C-4519F22080C6}"/>
            </c:ext>
          </c:extLst>
        </c:ser>
        <c:dLbls>
          <c:showLegendKey val="0"/>
          <c:showVal val="0"/>
          <c:showCatName val="0"/>
          <c:showSerName val="0"/>
          <c:showPercent val="0"/>
          <c:showBubbleSize val="0"/>
        </c:dLbls>
        <c:marker val="1"/>
        <c:smooth val="0"/>
        <c:axId val="-359712480"/>
        <c:axId val="-359709760"/>
      </c:lineChart>
      <c:dateAx>
        <c:axId val="-359712480"/>
        <c:scaling>
          <c:orientation val="minMax"/>
        </c:scaling>
        <c:delete val="1"/>
        <c:axPos val="b"/>
        <c:numFmt formatCode="ge" sourceLinked="1"/>
        <c:majorTickMark val="none"/>
        <c:minorTickMark val="none"/>
        <c:tickLblPos val="none"/>
        <c:crossAx val="-359709760"/>
        <c:crosses val="autoZero"/>
        <c:auto val="1"/>
        <c:lblOffset val="100"/>
        <c:baseTimeUnit val="years"/>
      </c:dateAx>
      <c:valAx>
        <c:axId val="-3597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12.76</c:v>
                </c:pt>
                <c:pt idx="1">
                  <c:v>10.35</c:v>
                </c:pt>
                <c:pt idx="2">
                  <c:v>8.6300000000000008</c:v>
                </c:pt>
                <c:pt idx="3">
                  <c:v>6.67</c:v>
                </c:pt>
                <c:pt idx="4">
                  <c:v>5.14</c:v>
                </c:pt>
              </c:numCache>
            </c:numRef>
          </c:val>
          <c:extLst>
            <c:ext xmlns:c16="http://schemas.microsoft.com/office/drawing/2014/chart" uri="{C3380CC4-5D6E-409C-BE32-E72D297353CC}">
              <c16:uniqueId val="{00000000-BCBD-4866-9C54-CFE25C3D553D}"/>
            </c:ext>
          </c:extLst>
        </c:ser>
        <c:dLbls>
          <c:showLegendKey val="0"/>
          <c:showVal val="0"/>
          <c:showCatName val="0"/>
          <c:showSerName val="0"/>
          <c:showPercent val="0"/>
          <c:showBubbleSize val="0"/>
        </c:dLbls>
        <c:gapWidth val="150"/>
        <c:axId val="-359723360"/>
        <c:axId val="-3597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BCBD-4866-9C54-CFE25C3D553D}"/>
            </c:ext>
          </c:extLst>
        </c:ser>
        <c:dLbls>
          <c:showLegendKey val="0"/>
          <c:showVal val="0"/>
          <c:showCatName val="0"/>
          <c:showSerName val="0"/>
          <c:showPercent val="0"/>
          <c:showBubbleSize val="0"/>
        </c:dLbls>
        <c:marker val="1"/>
        <c:smooth val="0"/>
        <c:axId val="-359723360"/>
        <c:axId val="-359713568"/>
      </c:lineChart>
      <c:dateAx>
        <c:axId val="-359723360"/>
        <c:scaling>
          <c:orientation val="minMax"/>
        </c:scaling>
        <c:delete val="1"/>
        <c:axPos val="b"/>
        <c:numFmt formatCode="ge" sourceLinked="1"/>
        <c:majorTickMark val="none"/>
        <c:minorTickMark val="none"/>
        <c:tickLblPos val="none"/>
        <c:crossAx val="-359713568"/>
        <c:crosses val="autoZero"/>
        <c:auto val="1"/>
        <c:lblOffset val="100"/>
        <c:baseTimeUnit val="years"/>
      </c:dateAx>
      <c:valAx>
        <c:axId val="-3597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32.130000000000003</c:v>
                </c:pt>
                <c:pt idx="1">
                  <c:v>38.93</c:v>
                </c:pt>
                <c:pt idx="2">
                  <c:v>38.520000000000003</c:v>
                </c:pt>
                <c:pt idx="3">
                  <c:v>39.19</c:v>
                </c:pt>
                <c:pt idx="4">
                  <c:v>36.99</c:v>
                </c:pt>
              </c:numCache>
            </c:numRef>
          </c:val>
          <c:extLst>
            <c:ext xmlns:c16="http://schemas.microsoft.com/office/drawing/2014/chart" uri="{C3380CC4-5D6E-409C-BE32-E72D297353CC}">
              <c16:uniqueId val="{00000000-D08A-4F02-8B4F-BC4B2048AF72}"/>
            </c:ext>
          </c:extLst>
        </c:ser>
        <c:dLbls>
          <c:showLegendKey val="0"/>
          <c:showVal val="0"/>
          <c:showCatName val="0"/>
          <c:showSerName val="0"/>
          <c:showPercent val="0"/>
          <c:showBubbleSize val="0"/>
        </c:dLbls>
        <c:gapWidth val="150"/>
        <c:axId val="-359714112"/>
        <c:axId val="-3597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08A-4F02-8B4F-BC4B2048AF72}"/>
            </c:ext>
          </c:extLst>
        </c:ser>
        <c:dLbls>
          <c:showLegendKey val="0"/>
          <c:showVal val="0"/>
          <c:showCatName val="0"/>
          <c:showSerName val="0"/>
          <c:showPercent val="0"/>
          <c:showBubbleSize val="0"/>
        </c:dLbls>
        <c:marker val="1"/>
        <c:smooth val="0"/>
        <c:axId val="-359714112"/>
        <c:axId val="-359710848"/>
      </c:lineChart>
      <c:dateAx>
        <c:axId val="-359714112"/>
        <c:scaling>
          <c:orientation val="minMax"/>
        </c:scaling>
        <c:delete val="1"/>
        <c:axPos val="b"/>
        <c:numFmt formatCode="ge" sourceLinked="1"/>
        <c:majorTickMark val="none"/>
        <c:minorTickMark val="none"/>
        <c:tickLblPos val="none"/>
        <c:crossAx val="-359710848"/>
        <c:crosses val="autoZero"/>
        <c:auto val="1"/>
        <c:lblOffset val="100"/>
        <c:baseTimeUnit val="years"/>
      </c:dateAx>
      <c:valAx>
        <c:axId val="-3597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565.12</c:v>
                </c:pt>
                <c:pt idx="1">
                  <c:v>495.74</c:v>
                </c:pt>
                <c:pt idx="2">
                  <c:v>527.62</c:v>
                </c:pt>
                <c:pt idx="3">
                  <c:v>526.83000000000004</c:v>
                </c:pt>
                <c:pt idx="4">
                  <c:v>558.13</c:v>
                </c:pt>
              </c:numCache>
            </c:numRef>
          </c:val>
          <c:extLst>
            <c:ext xmlns:c16="http://schemas.microsoft.com/office/drawing/2014/chart" uri="{C3380CC4-5D6E-409C-BE32-E72D297353CC}">
              <c16:uniqueId val="{00000000-638E-4658-B12A-1E4424652032}"/>
            </c:ext>
          </c:extLst>
        </c:ser>
        <c:dLbls>
          <c:showLegendKey val="0"/>
          <c:showVal val="0"/>
          <c:showCatName val="0"/>
          <c:showSerName val="0"/>
          <c:showPercent val="0"/>
          <c:showBubbleSize val="0"/>
        </c:dLbls>
        <c:gapWidth val="150"/>
        <c:axId val="-359710304"/>
        <c:axId val="-359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638E-4658-B12A-1E4424652032}"/>
            </c:ext>
          </c:extLst>
        </c:ser>
        <c:dLbls>
          <c:showLegendKey val="0"/>
          <c:showVal val="0"/>
          <c:showCatName val="0"/>
          <c:showSerName val="0"/>
          <c:showPercent val="0"/>
          <c:showBubbleSize val="0"/>
        </c:dLbls>
        <c:marker val="1"/>
        <c:smooth val="0"/>
        <c:axId val="-359710304"/>
        <c:axId val="-359722816"/>
      </c:lineChart>
      <c:dateAx>
        <c:axId val="-359710304"/>
        <c:scaling>
          <c:orientation val="minMax"/>
        </c:scaling>
        <c:delete val="1"/>
        <c:axPos val="b"/>
        <c:numFmt formatCode="ge" sourceLinked="1"/>
        <c:majorTickMark val="none"/>
        <c:minorTickMark val="none"/>
        <c:tickLblPos val="none"/>
        <c:crossAx val="-359722816"/>
        <c:crosses val="autoZero"/>
        <c:auto val="1"/>
        <c:lblOffset val="100"/>
        <c:baseTimeUnit val="years"/>
      </c:dateAx>
      <c:valAx>
        <c:axId val="-359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231008</v>
      </c>
      <c r="AM8" s="67"/>
      <c r="AN8" s="67"/>
      <c r="AO8" s="67"/>
      <c r="AP8" s="67"/>
      <c r="AQ8" s="67"/>
      <c r="AR8" s="67"/>
      <c r="AS8" s="67"/>
      <c r="AT8" s="66">
        <f>データ!T6</f>
        <v>352.8</v>
      </c>
      <c r="AU8" s="66"/>
      <c r="AV8" s="66"/>
      <c r="AW8" s="66"/>
      <c r="AX8" s="66"/>
      <c r="AY8" s="66"/>
      <c r="AZ8" s="66"/>
      <c r="BA8" s="66"/>
      <c r="BB8" s="66">
        <f>データ!U6</f>
        <v>654.78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1.23</v>
      </c>
      <c r="Q10" s="66"/>
      <c r="R10" s="66"/>
      <c r="S10" s="66"/>
      <c r="T10" s="66"/>
      <c r="U10" s="66"/>
      <c r="V10" s="66"/>
      <c r="W10" s="66">
        <f>データ!Q6</f>
        <v>91.84</v>
      </c>
      <c r="X10" s="66"/>
      <c r="Y10" s="66"/>
      <c r="Z10" s="66"/>
      <c r="AA10" s="66"/>
      <c r="AB10" s="66"/>
      <c r="AC10" s="66"/>
      <c r="AD10" s="67">
        <f>データ!R6</f>
        <v>3477</v>
      </c>
      <c r="AE10" s="67"/>
      <c r="AF10" s="67"/>
      <c r="AG10" s="67"/>
      <c r="AH10" s="67"/>
      <c r="AI10" s="67"/>
      <c r="AJ10" s="67"/>
      <c r="AK10" s="2"/>
      <c r="AL10" s="67">
        <f>データ!V6</f>
        <v>2822</v>
      </c>
      <c r="AM10" s="67"/>
      <c r="AN10" s="67"/>
      <c r="AO10" s="67"/>
      <c r="AP10" s="67"/>
      <c r="AQ10" s="67"/>
      <c r="AR10" s="67"/>
      <c r="AS10" s="67"/>
      <c r="AT10" s="66">
        <f>データ!W6</f>
        <v>0.7</v>
      </c>
      <c r="AU10" s="66"/>
      <c r="AV10" s="66"/>
      <c r="AW10" s="66"/>
      <c r="AX10" s="66"/>
      <c r="AY10" s="66"/>
      <c r="AZ10" s="66"/>
      <c r="BA10" s="66"/>
      <c r="BB10" s="66">
        <f>データ!X6</f>
        <v>4031.43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342025</v>
      </c>
      <c r="D6" s="33">
        <f t="shared" si="3"/>
        <v>47</v>
      </c>
      <c r="E6" s="33">
        <f t="shared" si="3"/>
        <v>17</v>
      </c>
      <c r="F6" s="33">
        <f t="shared" si="3"/>
        <v>5</v>
      </c>
      <c r="G6" s="33">
        <f t="shared" si="3"/>
        <v>0</v>
      </c>
      <c r="H6" s="33" t="str">
        <f t="shared" si="3"/>
        <v>広島県　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1.23</v>
      </c>
      <c r="Q6" s="34">
        <f t="shared" si="3"/>
        <v>91.84</v>
      </c>
      <c r="R6" s="34">
        <f t="shared" si="3"/>
        <v>3477</v>
      </c>
      <c r="S6" s="34">
        <f t="shared" si="3"/>
        <v>231008</v>
      </c>
      <c r="T6" s="34">
        <f t="shared" si="3"/>
        <v>352.8</v>
      </c>
      <c r="U6" s="34">
        <f t="shared" si="3"/>
        <v>654.78</v>
      </c>
      <c r="V6" s="34">
        <f t="shared" si="3"/>
        <v>2822</v>
      </c>
      <c r="W6" s="34">
        <f t="shared" si="3"/>
        <v>0.7</v>
      </c>
      <c r="X6" s="34">
        <f t="shared" si="3"/>
        <v>4031.43</v>
      </c>
      <c r="Y6" s="35">
        <f>IF(Y7="",NA(),Y7)</f>
        <v>96.67</v>
      </c>
      <c r="Z6" s="35">
        <f t="shared" ref="Z6:AH6" si="4">IF(Z7="",NA(),Z7)</f>
        <v>98.72</v>
      </c>
      <c r="AA6" s="35">
        <f t="shared" si="4"/>
        <v>86.9</v>
      </c>
      <c r="AB6" s="35">
        <f t="shared" si="4"/>
        <v>84.87</v>
      </c>
      <c r="AC6" s="35">
        <f t="shared" si="4"/>
        <v>85.47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12.76</v>
      </c>
      <c r="BG6" s="35">
        <f t="shared" ref="BG6:BO6" si="7">IF(BG7="",NA(),BG7)</f>
        <v>10.35</v>
      </c>
      <c r="BH6" s="35">
        <f t="shared" si="7"/>
        <v>8.6300000000000008</v>
      </c>
      <c r="BI6" s="35">
        <f t="shared" si="7"/>
        <v>6.67</v>
      </c>
      <c r="BJ6" s="35">
        <f t="shared" si="7"/>
        <v>5.14</v>
      </c>
      <c r="BK6" s="35">
        <f t="shared" si="7"/>
        <v>1197.82</v>
      </c>
      <c r="BL6" s="35">
        <f t="shared" si="7"/>
        <v>1126.77</v>
      </c>
      <c r="BM6" s="35">
        <f t="shared" si="7"/>
        <v>1044.8</v>
      </c>
      <c r="BN6" s="35">
        <f t="shared" si="7"/>
        <v>1081.8</v>
      </c>
      <c r="BO6" s="35">
        <f t="shared" si="7"/>
        <v>974.93</v>
      </c>
      <c r="BP6" s="34" t="str">
        <f>IF(BP7="","",IF(BP7="-","【-】","【"&amp;SUBSTITUTE(TEXT(BP7,"#,##0.00"),"-","△")&amp;"】"))</f>
        <v>【914.53】</v>
      </c>
      <c r="BQ6" s="35">
        <f>IF(BQ7="",NA(),BQ7)</f>
        <v>32.130000000000003</v>
      </c>
      <c r="BR6" s="35">
        <f t="shared" ref="BR6:BZ6" si="8">IF(BR7="",NA(),BR7)</f>
        <v>38.93</v>
      </c>
      <c r="BS6" s="35">
        <f t="shared" si="8"/>
        <v>38.520000000000003</v>
      </c>
      <c r="BT6" s="35">
        <f t="shared" si="8"/>
        <v>39.19</v>
      </c>
      <c r="BU6" s="35">
        <f t="shared" si="8"/>
        <v>36.99</v>
      </c>
      <c r="BV6" s="35">
        <f t="shared" si="8"/>
        <v>51.03</v>
      </c>
      <c r="BW6" s="35">
        <f t="shared" si="8"/>
        <v>50.9</v>
      </c>
      <c r="BX6" s="35">
        <f t="shared" si="8"/>
        <v>50.82</v>
      </c>
      <c r="BY6" s="35">
        <f t="shared" si="8"/>
        <v>52.19</v>
      </c>
      <c r="BZ6" s="35">
        <f t="shared" si="8"/>
        <v>55.32</v>
      </c>
      <c r="CA6" s="34" t="str">
        <f>IF(CA7="","",IF(CA7="-","【-】","【"&amp;SUBSTITUTE(TEXT(CA7,"#,##0.00"),"-","△")&amp;"】"))</f>
        <v>【55.73】</v>
      </c>
      <c r="CB6" s="35">
        <f>IF(CB7="",NA(),CB7)</f>
        <v>565.12</v>
      </c>
      <c r="CC6" s="35">
        <f t="shared" ref="CC6:CK6" si="9">IF(CC7="",NA(),CC7)</f>
        <v>495.74</v>
      </c>
      <c r="CD6" s="35">
        <f t="shared" si="9"/>
        <v>527.62</v>
      </c>
      <c r="CE6" s="35">
        <f t="shared" si="9"/>
        <v>526.83000000000004</v>
      </c>
      <c r="CF6" s="35">
        <f t="shared" si="9"/>
        <v>558.13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25.8</v>
      </c>
      <c r="CN6" s="35">
        <f t="shared" ref="CN6:CV6" si="10">IF(CN7="",NA(),CN7)</f>
        <v>26.86</v>
      </c>
      <c r="CO6" s="35">
        <f t="shared" si="10"/>
        <v>26.86</v>
      </c>
      <c r="CP6" s="35">
        <f t="shared" si="10"/>
        <v>26.86</v>
      </c>
      <c r="CQ6" s="35">
        <f t="shared" si="10"/>
        <v>26.86</v>
      </c>
      <c r="CR6" s="35">
        <f t="shared" si="10"/>
        <v>54.74</v>
      </c>
      <c r="CS6" s="35">
        <f t="shared" si="10"/>
        <v>53.78</v>
      </c>
      <c r="CT6" s="35">
        <f t="shared" si="10"/>
        <v>53.24</v>
      </c>
      <c r="CU6" s="35">
        <f t="shared" si="10"/>
        <v>52.31</v>
      </c>
      <c r="CV6" s="35">
        <f t="shared" si="10"/>
        <v>60.65</v>
      </c>
      <c r="CW6" s="34" t="str">
        <f>IF(CW7="","",IF(CW7="-","【-】","【"&amp;SUBSTITUTE(TEXT(CW7,"#,##0.00"),"-","△")&amp;"】"))</f>
        <v>【59.15】</v>
      </c>
      <c r="CX6" s="35">
        <f>IF(CX7="",NA(),CX7)</f>
        <v>65.81</v>
      </c>
      <c r="CY6" s="35">
        <f t="shared" ref="CY6:DG6" si="11">IF(CY7="",NA(),CY7)</f>
        <v>70.66</v>
      </c>
      <c r="CZ6" s="35">
        <f t="shared" si="11"/>
        <v>71.42</v>
      </c>
      <c r="DA6" s="35">
        <f t="shared" si="11"/>
        <v>72.92</v>
      </c>
      <c r="DB6" s="35">
        <f t="shared" si="11"/>
        <v>74.38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342025</v>
      </c>
      <c r="D7" s="37">
        <v>47</v>
      </c>
      <c r="E7" s="37">
        <v>17</v>
      </c>
      <c r="F7" s="37">
        <v>5</v>
      </c>
      <c r="G7" s="37">
        <v>0</v>
      </c>
      <c r="H7" s="37" t="s">
        <v>110</v>
      </c>
      <c r="I7" s="37" t="s">
        <v>111</v>
      </c>
      <c r="J7" s="37" t="s">
        <v>112</v>
      </c>
      <c r="K7" s="37" t="s">
        <v>113</v>
      </c>
      <c r="L7" s="37" t="s">
        <v>114</v>
      </c>
      <c r="M7" s="37"/>
      <c r="N7" s="38" t="s">
        <v>115</v>
      </c>
      <c r="O7" s="38" t="s">
        <v>116</v>
      </c>
      <c r="P7" s="38">
        <v>1.23</v>
      </c>
      <c r="Q7" s="38">
        <v>91.84</v>
      </c>
      <c r="R7" s="38">
        <v>3477</v>
      </c>
      <c r="S7" s="38">
        <v>231008</v>
      </c>
      <c r="T7" s="38">
        <v>352.8</v>
      </c>
      <c r="U7" s="38">
        <v>654.78</v>
      </c>
      <c r="V7" s="38">
        <v>2822</v>
      </c>
      <c r="W7" s="38">
        <v>0.7</v>
      </c>
      <c r="X7" s="38">
        <v>4031.43</v>
      </c>
      <c r="Y7" s="38">
        <v>96.67</v>
      </c>
      <c r="Z7" s="38">
        <v>98.72</v>
      </c>
      <c r="AA7" s="38">
        <v>86.9</v>
      </c>
      <c r="AB7" s="38">
        <v>84.87</v>
      </c>
      <c r="AC7" s="38">
        <v>85.47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12.76</v>
      </c>
      <c r="BG7" s="38">
        <v>10.35</v>
      </c>
      <c r="BH7" s="38">
        <v>8.6300000000000008</v>
      </c>
      <c r="BI7" s="38">
        <v>6.67</v>
      </c>
      <c r="BJ7" s="38">
        <v>5.14</v>
      </c>
      <c r="BK7" s="38">
        <v>1197.82</v>
      </c>
      <c r="BL7" s="38">
        <v>1126.77</v>
      </c>
      <c r="BM7" s="38">
        <v>1044.8</v>
      </c>
      <c r="BN7" s="38">
        <v>1081.8</v>
      </c>
      <c r="BO7" s="38">
        <v>974.93</v>
      </c>
      <c r="BP7" s="38">
        <v>914.53</v>
      </c>
      <c r="BQ7" s="38">
        <v>32.130000000000003</v>
      </c>
      <c r="BR7" s="38">
        <v>38.93</v>
      </c>
      <c r="BS7" s="38">
        <v>38.520000000000003</v>
      </c>
      <c r="BT7" s="38">
        <v>39.19</v>
      </c>
      <c r="BU7" s="38">
        <v>36.99</v>
      </c>
      <c r="BV7" s="38">
        <v>51.03</v>
      </c>
      <c r="BW7" s="38">
        <v>50.9</v>
      </c>
      <c r="BX7" s="38">
        <v>50.82</v>
      </c>
      <c r="BY7" s="38">
        <v>52.19</v>
      </c>
      <c r="BZ7" s="38">
        <v>55.32</v>
      </c>
      <c r="CA7" s="38">
        <v>55.73</v>
      </c>
      <c r="CB7" s="38">
        <v>565.12</v>
      </c>
      <c r="CC7" s="38">
        <v>495.74</v>
      </c>
      <c r="CD7" s="38">
        <v>527.62</v>
      </c>
      <c r="CE7" s="38">
        <v>526.83000000000004</v>
      </c>
      <c r="CF7" s="38">
        <v>558.13</v>
      </c>
      <c r="CG7" s="38">
        <v>289.60000000000002</v>
      </c>
      <c r="CH7" s="38">
        <v>293.27</v>
      </c>
      <c r="CI7" s="38">
        <v>300.52</v>
      </c>
      <c r="CJ7" s="38">
        <v>296.14</v>
      </c>
      <c r="CK7" s="38">
        <v>283.17</v>
      </c>
      <c r="CL7" s="38">
        <v>276.77999999999997</v>
      </c>
      <c r="CM7" s="38">
        <v>25.8</v>
      </c>
      <c r="CN7" s="38">
        <v>26.86</v>
      </c>
      <c r="CO7" s="38">
        <v>26.86</v>
      </c>
      <c r="CP7" s="38">
        <v>26.86</v>
      </c>
      <c r="CQ7" s="38">
        <v>26.86</v>
      </c>
      <c r="CR7" s="38">
        <v>54.74</v>
      </c>
      <c r="CS7" s="38">
        <v>53.78</v>
      </c>
      <c r="CT7" s="38">
        <v>53.24</v>
      </c>
      <c r="CU7" s="38">
        <v>52.31</v>
      </c>
      <c r="CV7" s="38">
        <v>60.65</v>
      </c>
      <c r="CW7" s="38">
        <v>59.15</v>
      </c>
      <c r="CX7" s="38">
        <v>65.81</v>
      </c>
      <c r="CY7" s="38">
        <v>70.66</v>
      </c>
      <c r="CZ7" s="38">
        <v>71.42</v>
      </c>
      <c r="DA7" s="38">
        <v>72.92</v>
      </c>
      <c r="DB7" s="38">
        <v>74.38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ｵｸﾓﾄ ｴﾐ</cp:lastModifiedBy>
  <dcterms:created xsi:type="dcterms:W3CDTF">2017-12-25T02:31:57Z</dcterms:created>
  <dcterms:modified xsi:type="dcterms:W3CDTF">2018-02-13T01:14:46Z</dcterms:modified>
  <cp:category/>
</cp:coreProperties>
</file>