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8800\Desktop\Ｈ30.1.26経営比較分析表\02　回答\"/>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L10" i="4"/>
  <c r="AD10" i="4"/>
  <c r="P10" i="4"/>
  <c r="B10"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<sst xmlns="http://schemas.openxmlformats.org/spreadsheetml/2006/main" count="235" uniqueCount="123">
  <si>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</si>
  <si>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</si>
  <si>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</si>
  <si>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</si>
  <si>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</si>
  <si>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</si>
  <si>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</si>
  <si>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</si>
  <si>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</si>
  <si>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</si>
  <si>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</si>
  <si>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</si>
  <si>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</si>
  <si>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</si>
  <si>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</si>
  <si>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</si>
  <si>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</si>
  <si>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</si>
  <si>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</si>
  <si>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</si>
  <si>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</si>
  <si>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</si>
  <si>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</si>
  <si>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</si>
  <si>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</si>
  <si>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</si>
  <si>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</si>
  <si>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</si>
  <si>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</si>
  <si>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</si>
  <si>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</si>
  <si>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</si>
  <si>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</si>
  <si>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</si>
  <si>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</si>
  <si>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</si>
  <si>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</si>
  <si>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</si>
  <si>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</si>
  <si>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</si>
  <si>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</si>
  <si>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</si>
  <si>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</si>
  <si>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</si>
  <si>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</si>
  <si>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</si>
  <si>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</si>
  <si>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</si>
  <si>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</si>
  <si>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</si>
  <si>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</si>
  <si>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</si>
  <si>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</si>
  <si>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</si>
  <si>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</si>
  <si>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</si>
  <si>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</si>
  <si>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</si>
  <si>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</si>
  <si>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</si>
  <si>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</si>
  <si>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</si>
  <si>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</si>
  <si>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</si>
  <si>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</si>
  <si>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</si>
  <si>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</si>
  <si>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</si>
  <si>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</si>
  <si>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</si>
  <si>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</si>
  <si>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</si>
  <si>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</si>
  <si>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</si>
  <si>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</si>
  <si>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</si>
  <si>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</si>
  <si>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</si>
  <si>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</si>
  <si>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</si>
  <si>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</si>
  <si>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</si>
  <si>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</si>
  <si>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</si>
  <si>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</si>
  <si>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</si>
  <si>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</si>
  <si>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</si>
  <si>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</si>
  <si>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</si>
  <si>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</si>
  <si>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</si>
  <si>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</si>
  <si>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</si>
  <si>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</si>
  <si>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</si>
  <si>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</si>
  <si>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</si>
  <si>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</si>
  <si>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</si>
  <si>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</si>
  <si>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</si>
  <si>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</si>
  <si>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</si>
  <si>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</si>
  <si>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</si>
  <si>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</si>
  <si>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</si>
  <si>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呉市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</si>
  <si>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</si>
  <si>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</si>
  <si>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</si>
  <si>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</si>
  <si>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</si>
  <si>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</si>
  <si>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</si>
  <si>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</si>
  <si>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</si>
  <si>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</si>
  <si>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</si>
  <si>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①有形固定資産減価償却率
　昭和37年の供用開始から55年が経過していることから，類似団体に比べ数値が高く，老朽化が進んでいることを示しています。
②管渠老朽化率，③管渠改善率
　現在は，施設のライフサイクルコストを勘案した更新又は改築による延命化を進めていますが，今後昭和40年代に普及に重点をおいて整備した管渠が更新を迎えます。
　更新には，長い年月と多額の費用が必要となることから，中長期的な収支バランスを保ちながら，適切な維持管理や改築更新による適正な資産管理に努めます。</t>
    <rPh sb="1" eb="3">
      <t>ユウケイ</t>
    </rPh>
    <rPh sb="3" eb="5">
      <t>コテイ</t>
    </rPh>
    <rPh sb="5" eb="7">
      <t>シサン</t>
    </rPh>
    <rPh sb="7" eb="9">
      <t>ゲンカ</t>
    </rPh>
    <rPh sb="9" eb="11">
      <t>ショウキャク</t>
    </rPh>
    <rPh sb="11" eb="12">
      <t>リツ</t>
    </rPh>
    <rPh sb="14" eb="16">
      <t>ショウワ</t>
    </rPh>
    <rPh sb="18" eb="19">
      <t>ネン</t>
    </rPh>
    <rPh sb="20" eb="22">
      <t>キョウヨウ</t>
    </rPh>
    <rPh sb="22" eb="24">
      <t>カイシ</t>
    </rPh>
    <rPh sb="28" eb="29">
      <t>ネン</t>
    </rPh>
    <rPh sb="30" eb="32">
      <t>ケイカ</t>
    </rPh>
    <rPh sb="41" eb="43">
      <t>ルイジ</t>
    </rPh>
    <rPh sb="43" eb="45">
      <t>ダンタイ</t>
    </rPh>
    <rPh sb="46" eb="47">
      <t>クラ</t>
    </rPh>
    <rPh sb="48" eb="50">
      <t>スウチ</t>
    </rPh>
    <rPh sb="51" eb="52">
      <t>タカ</t>
    </rPh>
    <rPh sb="54" eb="57">
      <t>ロウキュウカ</t>
    </rPh>
    <rPh sb="58" eb="59">
      <t>スス</t>
    </rPh>
    <rPh sb="66" eb="67">
      <t>シメ</t>
    </rPh>
    <rPh sb="75" eb="77">
      <t>カンキョ</t>
    </rPh>
    <rPh sb="77" eb="80">
      <t>ロウキュウカ</t>
    </rPh>
    <rPh sb="80" eb="81">
      <t>リツ</t>
    </rPh>
    <rPh sb="83" eb="85">
      <t>カンキョ</t>
    </rPh>
    <rPh sb="85" eb="87">
      <t>カイゼン</t>
    </rPh>
    <rPh sb="87" eb="88">
      <t>リツ</t>
    </rPh>
    <rPh sb="90" eb="92">
      <t>ゲンザイ</t>
    </rPh>
    <rPh sb="94" eb="96">
      <t>シセツ</t>
    </rPh>
    <rPh sb="108" eb="110">
      <t>カンアン</t>
    </rPh>
    <rPh sb="112" eb="114">
      <t>コウシン</t>
    </rPh>
    <rPh sb="114" eb="115">
      <t>マタ</t>
    </rPh>
    <rPh sb="116" eb="118">
      <t>カイチク</t>
    </rPh>
    <rPh sb="121" eb="123">
      <t>エンメイ</t>
    </rPh>
    <rPh sb="123" eb="124">
      <t>カ</t>
    </rPh>
    <rPh sb="125" eb="126">
      <t>スス</t>
    </rPh>
    <rPh sb="133" eb="135">
      <t>コンゴ</t>
    </rPh>
    <rPh sb="135" eb="137">
      <t>ショウワ</t>
    </rPh>
    <rPh sb="139" eb="141">
      <t>ネンダイ</t>
    </rPh>
    <rPh sb="142" eb="144">
      <t>フキュウ</t>
    </rPh>
    <rPh sb="145" eb="147">
      <t>ジュウテン</t>
    </rPh>
    <rPh sb="151" eb="153">
      <t>セイビ</t>
    </rPh>
    <rPh sb="155" eb="157">
      <t>カンキョ</t>
    </rPh>
    <rPh sb="158" eb="160">
      <t>コウシン</t>
    </rPh>
    <rPh sb="161" eb="162">
      <t>ムカ</t>
    </rPh>
    <rPh sb="168" eb="170">
      <t>コウシン</t>
    </rPh>
    <rPh sb="173" eb="174">
      <t>ナガ</t>
    </rPh>
    <rPh sb="175" eb="177">
      <t>ネンゲツ</t>
    </rPh>
    <rPh sb="178" eb="180">
      <t>タガク</t>
    </rPh>
    <rPh sb="181" eb="183">
      <t>ヒヨウ</t>
    </rPh>
    <rPh sb="184" eb="186">
      <t>ヒツヨウ</t>
    </rPh>
    <rPh sb="194" eb="198">
      <t>チュウチョウキテキ</t>
    </rPh>
    <rPh sb="199" eb="201">
      <t>シュウシ</t>
    </rPh>
    <rPh sb="206" eb="207">
      <t>タモ</t>
    </rPh>
    <rPh sb="212" eb="214">
      <t>テキセツ</t>
    </rPh>
    <rPh sb="215" eb="217">
      <t>イジ</t>
    </rPh>
    <rPh sb="217" eb="219">
      <t>カンリ</t>
    </rPh>
    <rPh sb="220" eb="222">
      <t>カイチク</t>
    </rPh>
    <rPh sb="222" eb="224">
      <t>コウシン</t>
    </rPh>
    <rPh sb="227" eb="229">
      <t>テキセイ</t>
    </rPh>
    <rPh sb="230" eb="232">
      <t>シサン</t>
    </rPh>
    <rPh sb="232" eb="234">
      <t>カンリ</t>
    </rPh>
    <rPh sb="235" eb="236">
      <t>ツト</t>
    </rPh>
    <phoneticPr fontId="4"/>
  </si>
  <si>
    <t>【戦略的な経営の取組】
　本市では現在，中長期的な視点に立って策定した，呉市上下水道ビジョン及び前期経営計画に基づき事業を推進しています。下水道事業は，建設投資規模が大きく建設期間も長期に渡るという特殊性があることから，これら計画を着実に実施し，更なる経営の効率化と安定した財源の確保に努めます。
１　経営効率化の推進
　　施設整備に当たっては，地域に適した最も効率
　的な方法を検討し，国の補助制度等を活用し計画
　的に進めます。
２　安定した財源の確保
　　下水道の接続率を向上させ使用料収入の確保を
　図るとともに，安定的な事業運営が可能となる下
　水道使用料の水準について，今後検討します。</t>
    <rPh sb="1" eb="4">
      <t>センリャクテキ</t>
    </rPh>
    <rPh sb="5" eb="7">
      <t>ケイエイ</t>
    </rPh>
    <rPh sb="8" eb="10">
      <t>トリクミ</t>
    </rPh>
    <rPh sb="13" eb="15">
      <t>ホンシ</t>
    </rPh>
    <rPh sb="17" eb="19">
      <t>ゲンザイ</t>
    </rPh>
    <rPh sb="20" eb="24">
      <t>チュウチョウキテキ</t>
    </rPh>
    <rPh sb="25" eb="27">
      <t>シテン</t>
    </rPh>
    <rPh sb="28" eb="29">
      <t>タ</t>
    </rPh>
    <rPh sb="31" eb="33">
      <t>サクテイ</t>
    </rPh>
    <rPh sb="36" eb="38">
      <t>クレシ</t>
    </rPh>
    <rPh sb="38" eb="40">
      <t>ジョウゲ</t>
    </rPh>
    <rPh sb="40" eb="42">
      <t>スイドウ</t>
    </rPh>
    <rPh sb="46" eb="47">
      <t>オヨ</t>
    </rPh>
    <rPh sb="48" eb="50">
      <t>ゼンキ</t>
    </rPh>
    <rPh sb="50" eb="52">
      <t>ケイエイ</t>
    </rPh>
    <rPh sb="52" eb="54">
      <t>ケイカク</t>
    </rPh>
    <rPh sb="55" eb="56">
      <t>モト</t>
    </rPh>
    <rPh sb="58" eb="60">
      <t>ジギョウ</t>
    </rPh>
    <rPh sb="61" eb="63">
      <t>スイシン</t>
    </rPh>
    <rPh sb="69" eb="72">
      <t>ゲスイドウ</t>
    </rPh>
    <rPh sb="72" eb="74">
      <t>ジギョウ</t>
    </rPh>
    <rPh sb="76" eb="78">
      <t>ケンセツ</t>
    </rPh>
    <rPh sb="78" eb="80">
      <t>トウシ</t>
    </rPh>
    <rPh sb="80" eb="82">
      <t>キボ</t>
    </rPh>
    <rPh sb="83" eb="84">
      <t>オオ</t>
    </rPh>
    <rPh sb="86" eb="88">
      <t>ケンセツ</t>
    </rPh>
    <rPh sb="88" eb="90">
      <t>キカン</t>
    </rPh>
    <rPh sb="91" eb="93">
      <t>チョウキ</t>
    </rPh>
    <rPh sb="94" eb="95">
      <t>ワタ</t>
    </rPh>
    <rPh sb="99" eb="102">
      <t>トクシュセイ</t>
    </rPh>
    <rPh sb="113" eb="115">
      <t>ケイカク</t>
    </rPh>
    <rPh sb="116" eb="118">
      <t>チャクジツ</t>
    </rPh>
    <rPh sb="119" eb="121">
      <t>ジッシ</t>
    </rPh>
    <rPh sb="123" eb="124">
      <t>サラ</t>
    </rPh>
    <rPh sb="126" eb="128">
      <t>ケイエイ</t>
    </rPh>
    <rPh sb="129" eb="132">
      <t>コウリツカ</t>
    </rPh>
    <rPh sb="133" eb="135">
      <t>アンテイ</t>
    </rPh>
    <rPh sb="137" eb="139">
      <t>ザイゲン</t>
    </rPh>
    <rPh sb="140" eb="142">
      <t>カクホ</t>
    </rPh>
    <rPh sb="143" eb="144">
      <t>ツト</t>
    </rPh>
    <rPh sb="152" eb="154">
      <t>ケイエイ</t>
    </rPh>
    <rPh sb="154" eb="157">
      <t>コウリツカ</t>
    </rPh>
    <rPh sb="158" eb="160">
      <t>スイシン</t>
    </rPh>
    <rPh sb="163" eb="165">
      <t>シセツ</t>
    </rPh>
    <rPh sb="165" eb="167">
      <t>セイビ</t>
    </rPh>
    <rPh sb="168" eb="169">
      <t>ア</t>
    </rPh>
    <rPh sb="174" eb="176">
      <t>チイキ</t>
    </rPh>
    <rPh sb="177" eb="178">
      <t>テキ</t>
    </rPh>
    <rPh sb="180" eb="181">
      <t>モット</t>
    </rPh>
    <rPh sb="182" eb="184">
      <t>コウリツ</t>
    </rPh>
    <rPh sb="186" eb="187">
      <t>テキ</t>
    </rPh>
    <rPh sb="188" eb="190">
      <t>ホウホウ</t>
    </rPh>
    <rPh sb="191" eb="193">
      <t>ケントウ</t>
    </rPh>
    <rPh sb="195" eb="196">
      <t>クニ</t>
    </rPh>
    <rPh sb="197" eb="199">
      <t>ホジョ</t>
    </rPh>
    <rPh sb="199" eb="201">
      <t>セイド</t>
    </rPh>
    <rPh sb="201" eb="202">
      <t>トウ</t>
    </rPh>
    <rPh sb="203" eb="205">
      <t>カツヨウ</t>
    </rPh>
    <rPh sb="206" eb="208">
      <t>ケイカク</t>
    </rPh>
    <rPh sb="210" eb="211">
      <t>テキ</t>
    </rPh>
    <rPh sb="212" eb="213">
      <t>スス</t>
    </rPh>
    <rPh sb="221" eb="223">
      <t>アンテイ</t>
    </rPh>
    <rPh sb="225" eb="227">
      <t>ザイゲン</t>
    </rPh>
    <rPh sb="228" eb="230">
      <t>カクホ</t>
    </rPh>
    <rPh sb="233" eb="236">
      <t>ゲスイドウ</t>
    </rPh>
    <rPh sb="237" eb="239">
      <t>セツゾク</t>
    </rPh>
    <rPh sb="239" eb="240">
      <t>リツ</t>
    </rPh>
    <rPh sb="241" eb="243">
      <t>コウジョウ</t>
    </rPh>
    <rPh sb="245" eb="248">
      <t>シヨウリョウ</t>
    </rPh>
    <rPh sb="248" eb="250">
      <t>シュウニュウ</t>
    </rPh>
    <rPh sb="251" eb="253">
      <t>カクホ</t>
    </rPh>
    <rPh sb="256" eb="257">
      <t>ハカ</t>
    </rPh>
    <rPh sb="263" eb="266">
      <t>アンテイテキ</t>
    </rPh>
    <rPh sb="267" eb="269">
      <t>ジギョウ</t>
    </rPh>
    <rPh sb="269" eb="271">
      <t>ウンエイ</t>
    </rPh>
    <rPh sb="272" eb="274">
      <t>カノウ</t>
    </rPh>
    <phoneticPr fontId="7"/>
  </si>
  <si>
    <t>①経常収支比率，②累積欠損金比率
　経常収支比率が黒字を示す100%を超え，累積欠損金の発生もないため，健全経営を維持しています。
③流動比率，④企業債残高対給水収益比率
　流動比率は100%を下回っているため，資金繰りは厳しいものの，企業債残高対事業規模比率は，低下傾向にあることから，企業債への依存度が改善されています。その主な要因は，企業債の借入額の縮減と償還金の増加によるものです。引き続き財政収支計画を着実に実施します。
⑤経費回収率，⑥汚水処理原価
　どちらも前年度と同様の水準となっています。
⑦施設利用率
　施設能力は一定ですが汚水処理水量の減により，近年は減少傾向となっています。
⑧水洗化率
　類似団体と比較して高い値となっており，水洗化率向上の取組が功を奏しています。
　海まで張り出した山塊によって分断された地域ごとに下水処理場が必要な本市の特性により，特に汚水処理原価が類似団体と比べて高くなっています。事業の効率を高めるため，引き続き前期経営計画の着実な実践に努めます。
　※Ｈ26年度の地方公営企業会計基準の見直しの影響で，数値が大きく変動していることがあります。</t>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5" eb="27">
      <t>クロジ</t>
    </rPh>
    <rPh sb="28" eb="29">
      <t>シメ</t>
    </rPh>
    <rPh sb="35" eb="36">
      <t>コ</t>
    </rPh>
    <rPh sb="38" eb="40">
      <t>ルイセキ</t>
    </rPh>
    <rPh sb="40" eb="43">
      <t>ケッソンキン</t>
    </rPh>
    <rPh sb="44" eb="46">
      <t>ハッセイ</t>
    </rPh>
    <rPh sb="52" eb="54">
      <t>ケンゼン</t>
    </rPh>
    <rPh sb="54" eb="56">
      <t>ケイエイ</t>
    </rPh>
    <rPh sb="57" eb="59">
      <t>イジ</t>
    </rPh>
    <rPh sb="67" eb="69">
      <t>リュウドウ</t>
    </rPh>
    <rPh sb="69" eb="71">
      <t>ヒリツ</t>
    </rPh>
    <rPh sb="87" eb="89">
      <t>リュウドウ</t>
    </rPh>
    <rPh sb="89" eb="91">
      <t>ヒリツ</t>
    </rPh>
    <rPh sb="97" eb="99">
      <t>シタマワ</t>
    </rPh>
    <rPh sb="106" eb="108">
      <t>シキン</t>
    </rPh>
    <rPh sb="108" eb="109">
      <t>グ</t>
    </rPh>
    <rPh sb="111" eb="112">
      <t>キビ</t>
    </rPh>
    <rPh sb="118" eb="120">
      <t>キギョウ</t>
    </rPh>
    <rPh sb="120" eb="121">
      <t>サイ</t>
    </rPh>
    <rPh sb="121" eb="123">
      <t>ザンダカ</t>
    </rPh>
    <rPh sb="123" eb="124">
      <t>タイ</t>
    </rPh>
    <rPh sb="124" eb="126">
      <t>ジギョウ</t>
    </rPh>
    <rPh sb="126" eb="128">
      <t>キボ</t>
    </rPh>
    <rPh sb="128" eb="130">
      <t>ヒリツ</t>
    </rPh>
    <rPh sb="132" eb="134">
      <t>テイカ</t>
    </rPh>
    <rPh sb="134" eb="136">
      <t>ケイコウ</t>
    </rPh>
    <rPh sb="144" eb="146">
      <t>キギョウ</t>
    </rPh>
    <rPh sb="146" eb="147">
      <t>サイ</t>
    </rPh>
    <rPh sb="149" eb="152">
      <t>イゾンド</t>
    </rPh>
    <rPh sb="153" eb="155">
      <t>カイゼン</t>
    </rPh>
    <rPh sb="164" eb="165">
      <t>オモ</t>
    </rPh>
    <rPh sb="166" eb="168">
      <t>ヨウイン</t>
    </rPh>
    <rPh sb="170" eb="172">
      <t>キギョウ</t>
    </rPh>
    <rPh sb="172" eb="173">
      <t>サイ</t>
    </rPh>
    <rPh sb="174" eb="176">
      <t>カリイレ</t>
    </rPh>
    <rPh sb="176" eb="177">
      <t>ガク</t>
    </rPh>
    <rPh sb="178" eb="180">
      <t>シュクゲン</t>
    </rPh>
    <rPh sb="181" eb="184">
      <t>ショウカンキン</t>
    </rPh>
    <rPh sb="185" eb="187">
      <t>ゾウカ</t>
    </rPh>
    <rPh sb="195" eb="196">
      <t>ヒ</t>
    </rPh>
    <rPh sb="197" eb="198">
      <t>ツヅ</t>
    </rPh>
    <rPh sb="199" eb="201">
      <t>ザイセイ</t>
    </rPh>
    <rPh sb="201" eb="203">
      <t>シュウシ</t>
    </rPh>
    <rPh sb="203" eb="205">
      <t>ケイカク</t>
    </rPh>
    <rPh sb="206" eb="208">
      <t>チャクジツ</t>
    </rPh>
    <rPh sb="209" eb="211">
      <t>ジッシ</t>
    </rPh>
    <rPh sb="217" eb="219">
      <t>ケイヒ</t>
    </rPh>
    <rPh sb="219" eb="221">
      <t>カイシュウ</t>
    </rPh>
    <rPh sb="221" eb="222">
      <t>リツ</t>
    </rPh>
    <rPh sb="224" eb="226">
      <t>オスイ</t>
    </rPh>
    <rPh sb="226" eb="228">
      <t>ショリ</t>
    </rPh>
    <rPh sb="228" eb="230">
      <t>ゲンカ</t>
    </rPh>
    <rPh sb="236" eb="239">
      <t>ゼンネンド</t>
    </rPh>
    <rPh sb="240" eb="242">
      <t>ドウヨウ</t>
    </rPh>
    <rPh sb="243" eb="245">
      <t>スイジュン</t>
    </rPh>
    <rPh sb="255" eb="257">
      <t>シセツ</t>
    </rPh>
    <rPh sb="257" eb="259">
      <t>リヨウ</t>
    </rPh>
    <rPh sb="259" eb="260">
      <t>リツ</t>
    </rPh>
    <rPh sb="301" eb="304">
      <t>スイセンカ</t>
    </rPh>
    <rPh sb="304" eb="305">
      <t>リツ</t>
    </rPh>
    <rPh sb="307" eb="309">
      <t>ルイジ</t>
    </rPh>
    <rPh sb="309" eb="311">
      <t>ダンタイ</t>
    </rPh>
    <rPh sb="312" eb="314">
      <t>ヒカク</t>
    </rPh>
    <rPh sb="316" eb="317">
      <t>タカ</t>
    </rPh>
    <rPh sb="318" eb="319">
      <t>アタイ</t>
    </rPh>
    <rPh sb="326" eb="329">
      <t>スイセンカ</t>
    </rPh>
    <rPh sb="329" eb="330">
      <t>リツ</t>
    </rPh>
    <rPh sb="330" eb="332">
      <t>コウジョウ</t>
    </rPh>
    <rPh sb="333" eb="335">
      <t>トリクミ</t>
    </rPh>
    <rPh sb="336" eb="337">
      <t>コウ</t>
    </rPh>
    <rPh sb="338" eb="339">
      <t>ソウ</t>
    </rPh>
    <rPh sb="348" eb="349">
      <t>ウミ</t>
    </rPh>
    <rPh sb="351" eb="352">
      <t>ハ</t>
    </rPh>
    <rPh sb="353" eb="354">
      <t>ダ</t>
    </rPh>
    <rPh sb="356" eb="358">
      <t>サンカイ</t>
    </rPh>
    <rPh sb="362" eb="364">
      <t>ブンダン</t>
    </rPh>
    <rPh sb="367" eb="369">
      <t>チイキ</t>
    </rPh>
    <rPh sb="372" eb="374">
      <t>ゲスイ</t>
    </rPh>
    <rPh sb="374" eb="377">
      <t>ショリジョウ</t>
    </rPh>
    <rPh sb="378" eb="380">
      <t>ヒツヨウ</t>
    </rPh>
    <rPh sb="381" eb="383">
      <t>ホンシ</t>
    </rPh>
    <rPh sb="384" eb="386">
      <t>トクセイ</t>
    </rPh>
    <rPh sb="390" eb="391">
      <t>トク</t>
    </rPh>
    <rPh sb="392" eb="394">
      <t>オスイ</t>
    </rPh>
    <rPh sb="394" eb="396">
      <t>ショリ</t>
    </rPh>
    <rPh sb="396" eb="398">
      <t>ゲンカ</t>
    </rPh>
    <rPh sb="399" eb="401">
      <t>ルイジ</t>
    </rPh>
    <rPh sb="401" eb="403">
      <t>ダンタイ</t>
    </rPh>
    <rPh sb="404" eb="405">
      <t>クラ</t>
    </rPh>
    <rPh sb="407" eb="408">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</si>
</sst>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0.28999999999999998</c:v>
                </c:pt>
                <c:pt idx="1">
                  <c:v>0.28999999999999998</c:v>
                </c:pt>
                <c:pt idx="2">
                  <c:v>0.1</c:v>
                </c:pt>
                <c:pt idx="3">
                  <c:v>0.14000000000000001</c:v>
                </c:pt>
                <c:pt idx="4">
                  <c:v>0.05</c:v>
                </c:pt>
              </c:numCache>
            </c:numRef>
          </c:val>
        </c:ser>
        <c:dLbls>
          <c:showLegendKey val="0"/>
          <c:showVal val="0"/>
          <c:showCatName val="0"/>
          <c:showSerName val="0"/>
          <c:showPercent val="0"/>
          <c:showBubbleSize val="0"/>
        </c:dLbls>
        <c:gapWidth val="150"/>
        <c:axId val="719028288"/>
        <c:axId val="7190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719028288"/>
        <c:axId val="719032096"/>
      </c:lineChart>
      <c:dateAx>
        <c:axId val="719028288"/>
        <c:scaling>
          <c:orientation val="minMax"/>
        </c:scaling>
        <c:delete val="1"/>
        <c:axPos val="b"/>
        <c:numFmt formatCode="ge" sourceLinked="1"/>
        <c:majorTickMark val="none"/>
        <c:minorTickMark val="none"/>
        <c:tickLblPos val="none"/>
        <c:crossAx val="719032096"/>
        <c:crosses val="autoZero"/>
        <c:auto val="1"/>
        <c:lblOffset val="100"/>
        <c:baseTimeUnit val="years"/>
      </c:dateAx>
      <c:valAx>
        <c:axId val="7190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0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61.11</c:v>
                </c:pt>
                <c:pt idx="1">
                  <c:v>58.87</c:v>
                </c:pt>
                <c:pt idx="2">
                  <c:v>57.08</c:v>
                </c:pt>
                <c:pt idx="3">
                  <c:v>57.11</c:v>
                </c:pt>
                <c:pt idx="4">
                  <c:v>56.82</c:v>
                </c:pt>
              </c:numCache>
            </c:numRef>
          </c:val>
        </c:ser>
        <c:dLbls>
          <c:showLegendKey val="0"/>
          <c:showVal val="0"/>
          <c:showCatName val="0"/>
          <c:showSerName val="0"/>
          <c:showPercent val="0"/>
          <c:showBubbleSize val="0"/>
        </c:dLbls>
        <c:gapWidth val="150"/>
        <c:axId val="743732096"/>
        <c:axId val="7437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743732096"/>
        <c:axId val="743732640"/>
      </c:lineChart>
      <c:dateAx>
        <c:axId val="743732096"/>
        <c:scaling>
          <c:orientation val="minMax"/>
        </c:scaling>
        <c:delete val="1"/>
        <c:axPos val="b"/>
        <c:numFmt formatCode="ge" sourceLinked="1"/>
        <c:majorTickMark val="none"/>
        <c:minorTickMark val="none"/>
        <c:tickLblPos val="none"/>
        <c:crossAx val="743732640"/>
        <c:crosses val="autoZero"/>
        <c:auto val="1"/>
        <c:lblOffset val="100"/>
        <c:baseTimeUnit val="years"/>
      </c:dateAx>
      <c:valAx>
        <c:axId val="7437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7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95.75</c:v>
                </c:pt>
                <c:pt idx="1">
                  <c:v>95.78</c:v>
                </c:pt>
                <c:pt idx="2">
                  <c:v>96.96</c:v>
                </c:pt>
                <c:pt idx="3">
                  <c:v>97.18</c:v>
                </c:pt>
                <c:pt idx="4">
                  <c:v>97.36</c:v>
                </c:pt>
              </c:numCache>
            </c:numRef>
          </c:val>
        </c:ser>
        <c:dLbls>
          <c:showLegendKey val="0"/>
          <c:showVal val="0"/>
          <c:showCatName val="0"/>
          <c:showSerName val="0"/>
          <c:showPercent val="0"/>
          <c:showBubbleSize val="0"/>
        </c:dLbls>
        <c:gapWidth val="150"/>
        <c:axId val="743569280"/>
        <c:axId val="7435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743569280"/>
        <c:axId val="743580704"/>
      </c:lineChart>
      <c:dateAx>
        <c:axId val="743569280"/>
        <c:scaling>
          <c:orientation val="minMax"/>
        </c:scaling>
        <c:delete val="1"/>
        <c:axPos val="b"/>
        <c:numFmt formatCode="ge" sourceLinked="1"/>
        <c:majorTickMark val="none"/>
        <c:minorTickMark val="none"/>
        <c:tickLblPos val="none"/>
        <c:crossAx val="743580704"/>
        <c:crosses val="autoZero"/>
        <c:auto val="1"/>
        <c:lblOffset val="100"/>
        <c:baseTimeUnit val="years"/>
      </c:dateAx>
      <c:valAx>
        <c:axId val="7435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5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107.09</c:v>
                </c:pt>
                <c:pt idx="1">
                  <c:v>103.95</c:v>
                </c:pt>
                <c:pt idx="2">
                  <c:v>105.11</c:v>
                </c:pt>
                <c:pt idx="3">
                  <c:v>108.11</c:v>
                </c:pt>
                <c:pt idx="4">
                  <c:v>107.98</c:v>
                </c:pt>
              </c:numCache>
            </c:numRef>
          </c:val>
        </c:ser>
        <c:dLbls>
          <c:showLegendKey val="0"/>
          <c:showVal val="0"/>
          <c:showCatName val="0"/>
          <c:showSerName val="0"/>
          <c:showPercent val="0"/>
          <c:showBubbleSize val="0"/>
        </c:dLbls>
        <c:gapWidth val="150"/>
        <c:axId val="719040800"/>
        <c:axId val="7190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719040800"/>
        <c:axId val="719032640"/>
      </c:lineChart>
      <c:dateAx>
        <c:axId val="719040800"/>
        <c:scaling>
          <c:orientation val="minMax"/>
        </c:scaling>
        <c:delete val="1"/>
        <c:axPos val="b"/>
        <c:numFmt formatCode="ge" sourceLinked="1"/>
        <c:majorTickMark val="none"/>
        <c:minorTickMark val="none"/>
        <c:tickLblPos val="none"/>
        <c:crossAx val="719032640"/>
        <c:crosses val="autoZero"/>
        <c:auto val="1"/>
        <c:lblOffset val="100"/>
        <c:baseTimeUnit val="years"/>
      </c:dateAx>
      <c:valAx>
        <c:axId val="7190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0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22.9</c:v>
                </c:pt>
                <c:pt idx="1">
                  <c:v>24.09</c:v>
                </c:pt>
                <c:pt idx="2">
                  <c:v>44.91</c:v>
                </c:pt>
                <c:pt idx="3">
                  <c:v>46.82</c:v>
                </c:pt>
                <c:pt idx="4">
                  <c:v>48.67</c:v>
                </c:pt>
              </c:numCache>
            </c:numRef>
          </c:val>
        </c:ser>
        <c:dLbls>
          <c:showLegendKey val="0"/>
          <c:showVal val="0"/>
          <c:showCatName val="0"/>
          <c:showSerName val="0"/>
          <c:showPercent val="0"/>
          <c:showBubbleSize val="0"/>
        </c:dLbls>
        <c:gapWidth val="150"/>
        <c:axId val="719035360"/>
        <c:axId val="7190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719035360"/>
        <c:axId val="719036448"/>
      </c:lineChart>
      <c:dateAx>
        <c:axId val="719035360"/>
        <c:scaling>
          <c:orientation val="minMax"/>
        </c:scaling>
        <c:delete val="1"/>
        <c:axPos val="b"/>
        <c:numFmt formatCode="ge" sourceLinked="1"/>
        <c:majorTickMark val="none"/>
        <c:minorTickMark val="none"/>
        <c:tickLblPos val="none"/>
        <c:crossAx val="719036448"/>
        <c:crosses val="autoZero"/>
        <c:auto val="1"/>
        <c:lblOffset val="100"/>
        <c:baseTimeUnit val="years"/>
      </c:dateAx>
      <c:valAx>
        <c:axId val="7190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0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1.53</c:v>
                </c:pt>
                <c:pt idx="1">
                  <c:v>1.62</c:v>
                </c:pt>
                <c:pt idx="2">
                  <c:v>1.81</c:v>
                </c:pt>
                <c:pt idx="3">
                  <c:v>0.77</c:v>
                </c:pt>
                <c:pt idx="4">
                  <c:v>0.77</c:v>
                </c:pt>
              </c:numCache>
            </c:numRef>
          </c:val>
        </c:ser>
        <c:dLbls>
          <c:showLegendKey val="0"/>
          <c:showVal val="0"/>
          <c:showCatName val="0"/>
          <c:showSerName val="0"/>
          <c:showPercent val="0"/>
          <c:showBubbleSize val="0"/>
        </c:dLbls>
        <c:gapWidth val="150"/>
        <c:axId val="719035904"/>
        <c:axId val="7190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719035904"/>
        <c:axId val="719036992"/>
      </c:lineChart>
      <c:dateAx>
        <c:axId val="719035904"/>
        <c:scaling>
          <c:orientation val="minMax"/>
        </c:scaling>
        <c:delete val="1"/>
        <c:axPos val="b"/>
        <c:numFmt formatCode="ge" sourceLinked="1"/>
        <c:majorTickMark val="none"/>
        <c:minorTickMark val="none"/>
        <c:tickLblPos val="none"/>
        <c:crossAx val="719036992"/>
        <c:crosses val="autoZero"/>
        <c:auto val="1"/>
        <c:lblOffset val="100"/>
        <c:baseTimeUnit val="years"/>
      </c:dateAx>
      <c:valAx>
        <c:axId val="7190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0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3742976"/>
        <c:axId val="7437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743742976"/>
        <c:axId val="743736992"/>
      </c:lineChart>
      <c:dateAx>
        <c:axId val="743742976"/>
        <c:scaling>
          <c:orientation val="minMax"/>
        </c:scaling>
        <c:delete val="1"/>
        <c:axPos val="b"/>
        <c:numFmt formatCode="ge" sourceLinked="1"/>
        <c:majorTickMark val="none"/>
        <c:minorTickMark val="none"/>
        <c:tickLblPos val="none"/>
        <c:crossAx val="743736992"/>
        <c:crosses val="autoZero"/>
        <c:auto val="1"/>
        <c:lblOffset val="100"/>
        <c:baseTimeUnit val="years"/>
      </c:dateAx>
      <c:valAx>
        <c:axId val="7437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185.47</c:v>
                </c:pt>
                <c:pt idx="1">
                  <c:v>182.81</c:v>
                </c:pt>
                <c:pt idx="2">
                  <c:v>44.67</c:v>
                </c:pt>
                <c:pt idx="3">
                  <c:v>49.6</c:v>
                </c:pt>
                <c:pt idx="4">
                  <c:v>50.52</c:v>
                </c:pt>
              </c:numCache>
            </c:numRef>
          </c:val>
        </c:ser>
        <c:dLbls>
          <c:showLegendKey val="0"/>
          <c:showVal val="0"/>
          <c:showCatName val="0"/>
          <c:showSerName val="0"/>
          <c:showPercent val="0"/>
          <c:showBubbleSize val="0"/>
        </c:dLbls>
        <c:gapWidth val="150"/>
        <c:axId val="743735360"/>
        <c:axId val="7437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743735360"/>
        <c:axId val="743736448"/>
      </c:lineChart>
      <c:dateAx>
        <c:axId val="743735360"/>
        <c:scaling>
          <c:orientation val="minMax"/>
        </c:scaling>
        <c:delete val="1"/>
        <c:axPos val="b"/>
        <c:numFmt formatCode="ge" sourceLinked="1"/>
        <c:majorTickMark val="none"/>
        <c:minorTickMark val="none"/>
        <c:tickLblPos val="none"/>
        <c:crossAx val="743736448"/>
        <c:crosses val="autoZero"/>
        <c:auto val="1"/>
        <c:lblOffset val="100"/>
        <c:baseTimeUnit val="years"/>
      </c:dateAx>
      <c:valAx>
        <c:axId val="7437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7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619.69000000000005</c:v>
                </c:pt>
                <c:pt idx="1">
                  <c:v>629.20000000000005</c:v>
                </c:pt>
                <c:pt idx="2">
                  <c:v>603.74</c:v>
                </c:pt>
                <c:pt idx="3">
                  <c:v>559.02</c:v>
                </c:pt>
                <c:pt idx="4">
                  <c:v>524.66999999999996</c:v>
                </c:pt>
              </c:numCache>
            </c:numRef>
          </c:val>
        </c:ser>
        <c:dLbls>
          <c:showLegendKey val="0"/>
          <c:showVal val="0"/>
          <c:showCatName val="0"/>
          <c:showSerName val="0"/>
          <c:showPercent val="0"/>
          <c:showBubbleSize val="0"/>
        </c:dLbls>
        <c:gapWidth val="150"/>
        <c:axId val="743742432"/>
        <c:axId val="7437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743742432"/>
        <c:axId val="743731552"/>
      </c:lineChart>
      <c:dateAx>
        <c:axId val="743742432"/>
        <c:scaling>
          <c:orientation val="minMax"/>
        </c:scaling>
        <c:delete val="1"/>
        <c:axPos val="b"/>
        <c:numFmt formatCode="ge" sourceLinked="1"/>
        <c:majorTickMark val="none"/>
        <c:minorTickMark val="none"/>
        <c:tickLblPos val="none"/>
        <c:crossAx val="743731552"/>
        <c:crosses val="autoZero"/>
        <c:auto val="1"/>
        <c:lblOffset val="100"/>
        <c:baseTimeUnit val="years"/>
      </c:dateAx>
      <c:valAx>
        <c:axId val="7437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7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113.1</c:v>
                </c:pt>
                <c:pt idx="1">
                  <c:v>114.57</c:v>
                </c:pt>
                <c:pt idx="2">
                  <c:v>113.78</c:v>
                </c:pt>
                <c:pt idx="3">
                  <c:v>119.68</c:v>
                </c:pt>
                <c:pt idx="4">
                  <c:v>118.93</c:v>
                </c:pt>
              </c:numCache>
            </c:numRef>
          </c:val>
        </c:ser>
        <c:dLbls>
          <c:showLegendKey val="0"/>
          <c:showVal val="0"/>
          <c:showCatName val="0"/>
          <c:showSerName val="0"/>
          <c:showPercent val="0"/>
          <c:showBubbleSize val="0"/>
        </c:dLbls>
        <c:gapWidth val="150"/>
        <c:axId val="743737536"/>
        <c:axId val="7437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743737536"/>
        <c:axId val="743744064"/>
      </c:lineChart>
      <c:dateAx>
        <c:axId val="743737536"/>
        <c:scaling>
          <c:orientation val="minMax"/>
        </c:scaling>
        <c:delete val="1"/>
        <c:axPos val="b"/>
        <c:numFmt formatCode="ge" sourceLinked="1"/>
        <c:majorTickMark val="none"/>
        <c:minorTickMark val="none"/>
        <c:tickLblPos val="none"/>
        <c:crossAx val="743744064"/>
        <c:crosses val="autoZero"/>
        <c:auto val="1"/>
        <c:lblOffset val="100"/>
        <c:baseTimeUnit val="years"/>
      </c:dateAx>
      <c:valAx>
        <c:axId val="7437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7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157.66</c:v>
                </c:pt>
                <c:pt idx="1">
                  <c:v>152.6</c:v>
                </c:pt>
                <c:pt idx="2">
                  <c:v>160.47999999999999</c:v>
                </c:pt>
                <c:pt idx="3">
                  <c:v>162.80000000000001</c:v>
                </c:pt>
                <c:pt idx="4">
                  <c:v>163.38999999999999</c:v>
                </c:pt>
              </c:numCache>
            </c:numRef>
          </c:val>
        </c:ser>
        <c:dLbls>
          <c:showLegendKey val="0"/>
          <c:showVal val="0"/>
          <c:showCatName val="0"/>
          <c:showSerName val="0"/>
          <c:showPercent val="0"/>
          <c:showBubbleSize val="0"/>
        </c:dLbls>
        <c:gapWidth val="150"/>
        <c:axId val="743741344"/>
        <c:axId val="7437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743741344"/>
        <c:axId val="743740256"/>
      </c:lineChart>
      <c:dateAx>
        <c:axId val="743741344"/>
        <c:scaling>
          <c:orientation val="minMax"/>
        </c:scaling>
        <c:delete val="1"/>
        <c:axPos val="b"/>
        <c:numFmt formatCode="ge" sourceLinked="1"/>
        <c:majorTickMark val="none"/>
        <c:minorTickMark val="none"/>
        <c:tickLblPos val="none"/>
        <c:crossAx val="743740256"/>
        <c:crosses val="autoZero"/>
        <c:auto val="1"/>
        <c:lblOffset val="100"/>
        <c:baseTimeUnit val="years"/>
      </c:dateAx>
      <c:valAx>
        <c:axId val="7437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7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広島県　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119</v>
      </c>
      <c r="AE8" s="50"/>
      <c r="AF8" s="50"/>
      <c r="AG8" s="50"/>
      <c r="AH8" s="50"/>
      <c r="AI8" s="50"/>
      <c r="AJ8" s="50"/>
      <c r="AK8" s="4"/>
      <c r="AL8" s="51">
        <f>データ!S6</f>
        <v>231008</v>
      </c>
      <c r="AM8" s="51"/>
      <c r="AN8" s="51"/>
      <c r="AO8" s="51"/>
      <c r="AP8" s="51"/>
      <c r="AQ8" s="51"/>
      <c r="AR8" s="51"/>
      <c r="AS8" s="51"/>
      <c r="AT8" s="46">
        <f>データ!T6</f>
        <v>352.8</v>
      </c>
      <c r="AU8" s="46"/>
      <c r="AV8" s="46"/>
      <c r="AW8" s="46"/>
      <c r="AX8" s="46"/>
      <c r="AY8" s="46"/>
      <c r="AZ8" s="46"/>
      <c r="BA8" s="46"/>
      <c r="BB8" s="46">
        <f>データ!U6</f>
        <v>654.78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55.18</v>
      </c>
      <c r="J10" s="46"/>
      <c r="K10" s="46"/>
      <c r="L10" s="46"/>
      <c r="M10" s="46"/>
      <c r="N10" s="46"/>
      <c r="O10" s="46"/>
      <c r="P10" s="46">
        <f>データ!P6</f>
        <v>84.07</v>
      </c>
      <c r="Q10" s="46"/>
      <c r="R10" s="46"/>
      <c r="S10" s="46"/>
      <c r="T10" s="46"/>
      <c r="U10" s="46"/>
      <c r="V10" s="46"/>
      <c r="W10" s="46">
        <f>データ!Q6</f>
        <v>90.68</v>
      </c>
      <c r="X10" s="46"/>
      <c r="Y10" s="46"/>
      <c r="Z10" s="46"/>
      <c r="AA10" s="46"/>
      <c r="AB10" s="46"/>
      <c r="AC10" s="46"/>
      <c r="AD10" s="51">
        <f>データ!R6</f>
        <v>3477</v>
      </c>
      <c r="AE10" s="51"/>
      <c r="AF10" s="51"/>
      <c r="AG10" s="51"/>
      <c r="AH10" s="51"/>
      <c r="AI10" s="51"/>
      <c r="AJ10" s="51"/>
      <c r="AK10" s="2"/>
      <c r="AL10" s="51">
        <f>データ!V6</f>
        <v>193243</v>
      </c>
      <c r="AM10" s="51"/>
      <c r="AN10" s="51"/>
      <c r="AO10" s="51"/>
      <c r="AP10" s="51"/>
      <c r="AQ10" s="51"/>
      <c r="AR10" s="51"/>
      <c r="AS10" s="51"/>
      <c r="AT10" s="46">
        <f>データ!W6</f>
        <v>35.4</v>
      </c>
      <c r="AU10" s="46"/>
      <c r="AV10" s="46"/>
      <c r="AW10" s="46"/>
      <c r="AX10" s="46"/>
      <c r="AY10" s="46"/>
      <c r="AZ10" s="46"/>
      <c r="BA10" s="46"/>
      <c r="BB10" s="46">
        <f>データ!X6</f>
        <v>5458.84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342025</v>
      </c>
      <c r="D6" s="34">
        <f t="shared" si="3"/>
        <v>46</v>
      </c>
      <c r="E6" s="34">
        <f t="shared" si="3"/>
        <v>17</v>
      </c>
      <c r="F6" s="34">
        <f t="shared" si="3"/>
        <v>1</v>
      </c>
      <c r="G6" s="34">
        <f t="shared" si="3"/>
        <v>0</v>
      </c>
      <c r="H6" s="34" t="str">
        <f t="shared" si="3"/>
        <v>広島県　呉市</v>
      </c>
      <c r="I6" s="34" t="str">
        <f t="shared" si="3"/>
        <v>法適用</v>
      </c>
      <c r="J6" s="34" t="str">
        <f t="shared" si="3"/>
        <v>下水道事業</v>
      </c>
      <c r="K6" s="34" t="str">
        <f t="shared" si="3"/>
        <v>公共下水道</v>
      </c>
      <c r="L6" s="34" t="str">
        <f t="shared" si="3"/>
        <v>Ac1</v>
      </c>
      <c r="M6" s="34">
        <f t="shared" si="3"/>
        <v>0</v>
      </c>
      <c r="N6" s="35" t="str">
        <f t="shared" si="3"/>
        <v>-</v>
      </c>
      <c r="O6" s="35">
        <f t="shared" si="3"/>
        <v>55.18</v>
      </c>
      <c r="P6" s="35">
        <f t="shared" si="3"/>
        <v>84.07</v>
      </c>
      <c r="Q6" s="35">
        <f t="shared" si="3"/>
        <v>90.68</v>
      </c>
      <c r="R6" s="35">
        <f t="shared" si="3"/>
        <v>3477</v>
      </c>
      <c r="S6" s="35">
        <f t="shared" si="3"/>
        <v>231008</v>
      </c>
      <c r="T6" s="35">
        <f t="shared" si="3"/>
        <v>352.8</v>
      </c>
      <c r="U6" s="35">
        <f t="shared" si="3"/>
        <v>654.78</v>
      </c>
      <c r="V6" s="35">
        <f t="shared" si="3"/>
        <v>193243</v>
      </c>
      <c r="W6" s="35">
        <f t="shared" si="3"/>
        <v>35.4</v>
      </c>
      <c r="X6" s="35">
        <f t="shared" si="3"/>
        <v>5458.84</v>
      </c>
      <c r="Y6" s="36">
        <f>IF(Y7="",NA(),Y7)</f>
        <v>107.09</v>
      </c>
      <c r="Z6" s="36">
        <f t="shared" ref="Z6:AH6" si="4">IF(Z7="",NA(),Z7)</f>
        <v>103.95</v>
      </c>
      <c r="AA6" s="36">
        <f t="shared" si="4"/>
        <v>105.11</v>
      </c>
      <c r="AB6" s="36">
        <f t="shared" si="4"/>
        <v>108.11</v>
      </c>
      <c r="AC6" s="36">
        <f t="shared" si="4"/>
        <v>107.98</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185.47</v>
      </c>
      <c r="AV6" s="36">
        <f t="shared" ref="AV6:BD6" si="6">IF(AV7="",NA(),AV7)</f>
        <v>182.81</v>
      </c>
      <c r="AW6" s="36">
        <f t="shared" si="6"/>
        <v>44.67</v>
      </c>
      <c r="AX6" s="36">
        <f t="shared" si="6"/>
        <v>49.6</v>
      </c>
      <c r="AY6" s="36">
        <f t="shared" si="6"/>
        <v>50.52</v>
      </c>
      <c r="AZ6" s="36">
        <f t="shared" si="6"/>
        <v>184.15</v>
      </c>
      <c r="BA6" s="36">
        <f t="shared" si="6"/>
        <v>205.35</v>
      </c>
      <c r="BB6" s="36">
        <f t="shared" si="6"/>
        <v>52.63</v>
      </c>
      <c r="BC6" s="36">
        <f t="shared" si="6"/>
        <v>54.09</v>
      </c>
      <c r="BD6" s="36">
        <f t="shared" si="6"/>
        <v>54.03</v>
      </c>
      <c r="BE6" s="35" t="str">
        <f>IF(BE7="","",IF(BE7="-","【-】","【"&amp;SUBSTITUTE(TEXT(BE7,"#,##0.00"),"-","△")&amp;"】"))</f>
        <v>【59.95】</v>
      </c>
      <c r="BF6" s="36">
        <f>IF(BF7="",NA(),BF7)</f>
        <v>619.69000000000005</v>
      </c>
      <c r="BG6" s="36">
        <f t="shared" ref="BG6:BO6" si="7">IF(BG7="",NA(),BG7)</f>
        <v>629.20000000000005</v>
      </c>
      <c r="BH6" s="36">
        <f t="shared" si="7"/>
        <v>603.74</v>
      </c>
      <c r="BI6" s="36">
        <f t="shared" si="7"/>
        <v>559.02</v>
      </c>
      <c r="BJ6" s="36">
        <f t="shared" si="7"/>
        <v>524.66999999999996</v>
      </c>
      <c r="BK6" s="36">
        <f t="shared" si="7"/>
        <v>941.18</v>
      </c>
      <c r="BL6" s="36">
        <f t="shared" si="7"/>
        <v>893.45</v>
      </c>
      <c r="BM6" s="36">
        <f t="shared" si="7"/>
        <v>843.57</v>
      </c>
      <c r="BN6" s="36">
        <f t="shared" si="7"/>
        <v>845.86</v>
      </c>
      <c r="BO6" s="36">
        <f t="shared" si="7"/>
        <v>802.49</v>
      </c>
      <c r="BP6" s="35" t="str">
        <f>IF(BP7="","",IF(BP7="-","【-】","【"&amp;SUBSTITUTE(TEXT(BP7,"#,##0.00"),"-","△")&amp;"】"))</f>
        <v>【728.30】</v>
      </c>
      <c r="BQ6" s="36">
        <f>IF(BQ7="",NA(),BQ7)</f>
        <v>113.1</v>
      </c>
      <c r="BR6" s="36">
        <f t="shared" ref="BR6:BZ6" si="8">IF(BR7="",NA(),BR7)</f>
        <v>114.57</v>
      </c>
      <c r="BS6" s="36">
        <f t="shared" si="8"/>
        <v>113.78</v>
      </c>
      <c r="BT6" s="36">
        <f t="shared" si="8"/>
        <v>119.68</v>
      </c>
      <c r="BU6" s="36">
        <f t="shared" si="8"/>
        <v>118.93</v>
      </c>
      <c r="BV6" s="36">
        <f t="shared" si="8"/>
        <v>93.55</v>
      </c>
      <c r="BW6" s="36">
        <f t="shared" si="8"/>
        <v>95.24</v>
      </c>
      <c r="BX6" s="36">
        <f t="shared" si="8"/>
        <v>99.86</v>
      </c>
      <c r="BY6" s="36">
        <f t="shared" si="8"/>
        <v>101.88</v>
      </c>
      <c r="BZ6" s="36">
        <f t="shared" si="8"/>
        <v>103.18</v>
      </c>
      <c r="CA6" s="35" t="str">
        <f>IF(CA7="","",IF(CA7="-","【-】","【"&amp;SUBSTITUTE(TEXT(CA7,"#,##0.00"),"-","△")&amp;"】"))</f>
        <v>【100.04】</v>
      </c>
      <c r="CB6" s="36">
        <f>IF(CB7="",NA(),CB7)</f>
        <v>157.66</v>
      </c>
      <c r="CC6" s="36">
        <f t="shared" ref="CC6:CK6" si="9">IF(CC7="",NA(),CC7)</f>
        <v>152.6</v>
      </c>
      <c r="CD6" s="36">
        <f t="shared" si="9"/>
        <v>160.47999999999999</v>
      </c>
      <c r="CE6" s="36">
        <f t="shared" si="9"/>
        <v>162.80000000000001</v>
      </c>
      <c r="CF6" s="36">
        <f t="shared" si="9"/>
        <v>163.38999999999999</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61.11</v>
      </c>
      <c r="CN6" s="36">
        <f t="shared" ref="CN6:CV6" si="10">IF(CN7="",NA(),CN7)</f>
        <v>58.87</v>
      </c>
      <c r="CO6" s="36">
        <f t="shared" si="10"/>
        <v>57.08</v>
      </c>
      <c r="CP6" s="36">
        <f t="shared" si="10"/>
        <v>57.11</v>
      </c>
      <c r="CQ6" s="36">
        <f t="shared" si="10"/>
        <v>56.82</v>
      </c>
      <c r="CR6" s="36">
        <f t="shared" si="10"/>
        <v>61.73</v>
      </c>
      <c r="CS6" s="36">
        <f t="shared" si="10"/>
        <v>61.1</v>
      </c>
      <c r="CT6" s="36">
        <f t="shared" si="10"/>
        <v>61.03</v>
      </c>
      <c r="CU6" s="36">
        <f t="shared" si="10"/>
        <v>62.5</v>
      </c>
      <c r="CV6" s="36">
        <f t="shared" si="10"/>
        <v>63.26</v>
      </c>
      <c r="CW6" s="35" t="str">
        <f>IF(CW7="","",IF(CW7="-","【-】","【"&amp;SUBSTITUTE(TEXT(CW7,"#,##0.00"),"-","△")&amp;"】"))</f>
        <v>【60.09】</v>
      </c>
      <c r="CX6" s="36">
        <f>IF(CX7="",NA(),CX7)</f>
        <v>95.75</v>
      </c>
      <c r="CY6" s="36">
        <f t="shared" ref="CY6:DG6" si="11">IF(CY7="",NA(),CY7)</f>
        <v>95.78</v>
      </c>
      <c r="CZ6" s="36">
        <f t="shared" si="11"/>
        <v>96.96</v>
      </c>
      <c r="DA6" s="36">
        <f t="shared" si="11"/>
        <v>97.18</v>
      </c>
      <c r="DB6" s="36">
        <f t="shared" si="11"/>
        <v>97.36</v>
      </c>
      <c r="DC6" s="36">
        <f t="shared" si="11"/>
        <v>93.1</v>
      </c>
      <c r="DD6" s="36">
        <f t="shared" si="11"/>
        <v>93.47</v>
      </c>
      <c r="DE6" s="36">
        <f t="shared" si="11"/>
        <v>93.83</v>
      </c>
      <c r="DF6" s="36">
        <f t="shared" si="11"/>
        <v>93.88</v>
      </c>
      <c r="DG6" s="36">
        <f t="shared" si="11"/>
        <v>94.07</v>
      </c>
      <c r="DH6" s="35" t="str">
        <f>IF(DH7="","",IF(DH7="-","【-】","【"&amp;SUBSTITUTE(TEXT(DH7,"#,##0.00"),"-","△")&amp;"】"))</f>
        <v>【94.90】</v>
      </c>
      <c r="DI6" s="36">
        <f>IF(DI7="",NA(),DI7)</f>
        <v>22.9</v>
      </c>
      <c r="DJ6" s="36">
        <f t="shared" ref="DJ6:DR6" si="12">IF(DJ7="",NA(),DJ7)</f>
        <v>24.09</v>
      </c>
      <c r="DK6" s="36">
        <f t="shared" si="12"/>
        <v>44.91</v>
      </c>
      <c r="DL6" s="36">
        <f t="shared" si="12"/>
        <v>46.82</v>
      </c>
      <c r="DM6" s="36">
        <f t="shared" si="12"/>
        <v>48.67</v>
      </c>
      <c r="DN6" s="36">
        <f t="shared" si="12"/>
        <v>15.36</v>
      </c>
      <c r="DO6" s="36">
        <f t="shared" si="12"/>
        <v>16.57</v>
      </c>
      <c r="DP6" s="36">
        <f t="shared" si="12"/>
        <v>28.06</v>
      </c>
      <c r="DQ6" s="36">
        <f t="shared" si="12"/>
        <v>29.48</v>
      </c>
      <c r="DR6" s="36">
        <f t="shared" si="12"/>
        <v>28.95</v>
      </c>
      <c r="DS6" s="35" t="str">
        <f>IF(DS7="","",IF(DS7="-","【-】","【"&amp;SUBSTITUTE(TEXT(DS7,"#,##0.00"),"-","△")&amp;"】"))</f>
        <v>【37.36】</v>
      </c>
      <c r="DT6" s="36">
        <f>IF(DT7="",NA(),DT7)</f>
        <v>1.53</v>
      </c>
      <c r="DU6" s="36">
        <f t="shared" ref="DU6:EC6" si="13">IF(DU7="",NA(),DU7)</f>
        <v>1.62</v>
      </c>
      <c r="DV6" s="36">
        <f t="shared" si="13"/>
        <v>1.81</v>
      </c>
      <c r="DW6" s="36">
        <f t="shared" si="13"/>
        <v>0.77</v>
      </c>
      <c r="DX6" s="36">
        <f t="shared" si="13"/>
        <v>0.77</v>
      </c>
      <c r="DY6" s="36">
        <f t="shared" si="13"/>
        <v>2.81</v>
      </c>
      <c r="DZ6" s="36">
        <f t="shared" si="13"/>
        <v>3.11</v>
      </c>
      <c r="EA6" s="36">
        <f t="shared" si="13"/>
        <v>3.32</v>
      </c>
      <c r="EB6" s="36">
        <f t="shared" si="13"/>
        <v>3.89</v>
      </c>
      <c r="EC6" s="36">
        <f t="shared" si="13"/>
        <v>4.07</v>
      </c>
      <c r="ED6" s="35" t="str">
        <f>IF(ED7="","",IF(ED7="-","【-】","【"&amp;SUBSTITUTE(TEXT(ED7,"#,##0.00"),"-","△")&amp;"】"))</f>
        <v>【4.96】</v>
      </c>
      <c r="EE6" s="36">
        <f>IF(EE7="",NA(),EE7)</f>
        <v>0.28999999999999998</v>
      </c>
      <c r="EF6" s="36">
        <f t="shared" ref="EF6:EN6" si="14">IF(EF7="",NA(),EF7)</f>
        <v>0.28999999999999998</v>
      </c>
      <c r="EG6" s="36">
        <f t="shared" si="14"/>
        <v>0.1</v>
      </c>
      <c r="EH6" s="36">
        <f t="shared" si="14"/>
        <v>0.14000000000000001</v>
      </c>
      <c r="EI6" s="36">
        <f t="shared" si="14"/>
        <v>0.05</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342025</v>
      </c>
      <c r="D7" s="38">
        <v>46</v>
      </c>
      <c r="E7" s="38">
        <v>17</v>
      </c>
      <c r="F7" s="38">
        <v>1</v>
      </c>
      <c r="G7" s="38">
        <v>0</v>
      </c>
      <c r="H7" s="38" t="s">
        <v>108</v>
      </c>
      <c r="I7" s="38" t="s">
        <v>109</v>
      </c>
      <c r="J7" s="38" t="s">
        <v>110</v>
      </c>
      <c r="K7" s="38" t="s">
        <v>111</v>
      </c>
      <c r="L7" s="38" t="s">
        <v>112</v>
      </c>
      <c r="M7" s="38"/>
      <c r="N7" s="39" t="s">
        <v>113</v>
      </c>
      <c r="O7" s="39">
        <v>55.18</v>
      </c>
      <c r="P7" s="39">
        <v>84.07</v>
      </c>
      <c r="Q7" s="39">
        <v>90.68</v>
      </c>
      <c r="R7" s="39">
        <v>3477</v>
      </c>
      <c r="S7" s="39">
        <v>231008</v>
      </c>
      <c r="T7" s="39">
        <v>352.8</v>
      </c>
      <c r="U7" s="39">
        <v>654.78</v>
      </c>
      <c r="V7" s="39">
        <v>193243</v>
      </c>
      <c r="W7" s="39">
        <v>35.4</v>
      </c>
      <c r="X7" s="39">
        <v>5458.84</v>
      </c>
      <c r="Y7" s="39">
        <v>107.09</v>
      </c>
      <c r="Z7" s="39">
        <v>103.95</v>
      </c>
      <c r="AA7" s="39">
        <v>105.11</v>
      </c>
      <c r="AB7" s="39">
        <v>108.11</v>
      </c>
      <c r="AC7" s="39">
        <v>107.98</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185.47</v>
      </c>
      <c r="AV7" s="39">
        <v>182.81</v>
      </c>
      <c r="AW7" s="39">
        <v>44.67</v>
      </c>
      <c r="AX7" s="39">
        <v>49.6</v>
      </c>
      <c r="AY7" s="39">
        <v>50.52</v>
      </c>
      <c r="AZ7" s="39">
        <v>184.15</v>
      </c>
      <c r="BA7" s="39">
        <v>205.35</v>
      </c>
      <c r="BB7" s="39">
        <v>52.63</v>
      </c>
      <c r="BC7" s="39">
        <v>54.09</v>
      </c>
      <c r="BD7" s="39">
        <v>54.03</v>
      </c>
      <c r="BE7" s="39">
        <v>59.95</v>
      </c>
      <c r="BF7" s="39">
        <v>619.69000000000005</v>
      </c>
      <c r="BG7" s="39">
        <v>629.20000000000005</v>
      </c>
      <c r="BH7" s="39">
        <v>603.74</v>
      </c>
      <c r="BI7" s="39">
        <v>559.02</v>
      </c>
      <c r="BJ7" s="39">
        <v>524.66999999999996</v>
      </c>
      <c r="BK7" s="39">
        <v>941.18</v>
      </c>
      <c r="BL7" s="39">
        <v>893.45</v>
      </c>
      <c r="BM7" s="39">
        <v>843.57</v>
      </c>
      <c r="BN7" s="39">
        <v>845.86</v>
      </c>
      <c r="BO7" s="39">
        <v>802.49</v>
      </c>
      <c r="BP7" s="39">
        <v>728.3</v>
      </c>
      <c r="BQ7" s="39">
        <v>113.1</v>
      </c>
      <c r="BR7" s="39">
        <v>114.57</v>
      </c>
      <c r="BS7" s="39">
        <v>113.78</v>
      </c>
      <c r="BT7" s="39">
        <v>119.68</v>
      </c>
      <c r="BU7" s="39">
        <v>118.93</v>
      </c>
      <c r="BV7" s="39">
        <v>93.55</v>
      </c>
      <c r="BW7" s="39">
        <v>95.24</v>
      </c>
      <c r="BX7" s="39">
        <v>99.86</v>
      </c>
      <c r="BY7" s="39">
        <v>101.88</v>
      </c>
      <c r="BZ7" s="39">
        <v>103.18</v>
      </c>
      <c r="CA7" s="39">
        <v>100.04</v>
      </c>
      <c r="CB7" s="39">
        <v>157.66</v>
      </c>
      <c r="CC7" s="39">
        <v>152.6</v>
      </c>
      <c r="CD7" s="39">
        <v>160.47999999999999</v>
      </c>
      <c r="CE7" s="39">
        <v>162.80000000000001</v>
      </c>
      <c r="CF7" s="39">
        <v>163.38999999999999</v>
      </c>
      <c r="CG7" s="39">
        <v>153.24</v>
      </c>
      <c r="CH7" s="39">
        <v>150.75</v>
      </c>
      <c r="CI7" s="39">
        <v>147.29</v>
      </c>
      <c r="CJ7" s="39">
        <v>143.15</v>
      </c>
      <c r="CK7" s="39">
        <v>141.11000000000001</v>
      </c>
      <c r="CL7" s="39">
        <v>137.82</v>
      </c>
      <c r="CM7" s="39">
        <v>61.11</v>
      </c>
      <c r="CN7" s="39">
        <v>58.87</v>
      </c>
      <c r="CO7" s="39">
        <v>57.08</v>
      </c>
      <c r="CP7" s="39">
        <v>57.11</v>
      </c>
      <c r="CQ7" s="39">
        <v>56.82</v>
      </c>
      <c r="CR7" s="39">
        <v>61.73</v>
      </c>
      <c r="CS7" s="39">
        <v>61.1</v>
      </c>
      <c r="CT7" s="39">
        <v>61.03</v>
      </c>
      <c r="CU7" s="39">
        <v>62.5</v>
      </c>
      <c r="CV7" s="39">
        <v>63.26</v>
      </c>
      <c r="CW7" s="39">
        <v>60.09</v>
      </c>
      <c r="CX7" s="39">
        <v>95.75</v>
      </c>
      <c r="CY7" s="39">
        <v>95.78</v>
      </c>
      <c r="CZ7" s="39">
        <v>96.96</v>
      </c>
      <c r="DA7" s="39">
        <v>97.18</v>
      </c>
      <c r="DB7" s="39">
        <v>97.36</v>
      </c>
      <c r="DC7" s="39">
        <v>93.1</v>
      </c>
      <c r="DD7" s="39">
        <v>93.47</v>
      </c>
      <c r="DE7" s="39">
        <v>93.83</v>
      </c>
      <c r="DF7" s="39">
        <v>93.88</v>
      </c>
      <c r="DG7" s="39">
        <v>94.07</v>
      </c>
      <c r="DH7" s="39">
        <v>94.9</v>
      </c>
      <c r="DI7" s="39">
        <v>22.9</v>
      </c>
      <c r="DJ7" s="39">
        <v>24.09</v>
      </c>
      <c r="DK7" s="39">
        <v>44.91</v>
      </c>
      <c r="DL7" s="39">
        <v>46.82</v>
      </c>
      <c r="DM7" s="39">
        <v>48.67</v>
      </c>
      <c r="DN7" s="39">
        <v>15.36</v>
      </c>
      <c r="DO7" s="39">
        <v>16.57</v>
      </c>
      <c r="DP7" s="39">
        <v>28.06</v>
      </c>
      <c r="DQ7" s="39">
        <v>29.48</v>
      </c>
      <c r="DR7" s="39">
        <v>28.95</v>
      </c>
      <c r="DS7" s="39">
        <v>37.36</v>
      </c>
      <c r="DT7" s="39">
        <v>1.53</v>
      </c>
      <c r="DU7" s="39">
        <v>1.62</v>
      </c>
      <c r="DV7" s="39">
        <v>1.81</v>
      </c>
      <c r="DW7" s="39">
        <v>0.77</v>
      </c>
      <c r="DX7" s="39">
        <v>0.77</v>
      </c>
      <c r="DY7" s="39">
        <v>2.81</v>
      </c>
      <c r="DZ7" s="39">
        <v>3.11</v>
      </c>
      <c r="EA7" s="39">
        <v>3.32</v>
      </c>
      <c r="EB7" s="39">
        <v>3.89</v>
      </c>
      <c r="EC7" s="39">
        <v>4.07</v>
      </c>
      <c r="ED7" s="39">
        <v>4.96</v>
      </c>
      <c r="EE7" s="39">
        <v>0.28999999999999998</v>
      </c>
      <c r="EF7" s="39">
        <v>0.28999999999999998</v>
      </c>
      <c r="EG7" s="39">
        <v>0.1</v>
      </c>
      <c r="EH7" s="39">
        <v>0.14000000000000001</v>
      </c>
      <c r="EI7" s="39">
        <v>0.05</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ｸﾗﾓﾄ ﾀｶﾋﾄ</cp:lastModifiedBy>
  <dcterms:created xsi:type="dcterms:W3CDTF">2017-12-25T01:53:02Z</dcterms:created>
  <dcterms:modified xsi:type="dcterms:W3CDTF">2018-01-29T08:20:43Z</dcterms:modified>
  <cp:category/>
</cp:coreProperties>
</file>