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120" windowWidth="14940" windowHeight="78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BW41" i="9"/>
  <c r="BE41" i="9"/>
  <c r="AM41" i="9"/>
  <c r="U41" i="9"/>
  <c r="BW40" i="9"/>
  <c r="BE40" i="9"/>
  <c r="AM40" i="9"/>
  <c r="U40" i="9"/>
  <c r="BW39" i="9"/>
  <c r="BE39" i="9"/>
  <c r="AM39" i="9"/>
  <c r="U39" i="9"/>
  <c r="BE38" i="9"/>
  <c r="AM38" i="9"/>
  <c r="BE37" i="9"/>
  <c r="AM37" i="9"/>
  <c r="BW34" i="9"/>
  <c r="C34" i="9"/>
  <c r="C35" i="9" s="1"/>
  <c r="CO34" i="9" l="1"/>
  <c r="CO35" i="9" s="1"/>
  <c r="CO36" i="9" s="1"/>
  <c r="CO37" i="9" s="1"/>
  <c r="CO38" i="9" s="1"/>
  <c r="CO39" i="9" s="1"/>
  <c r="CO40" i="9" s="1"/>
  <c r="CO41" i="9" s="1"/>
  <c r="CO42" i="9" s="1"/>
  <c r="CO43" i="9" s="1"/>
  <c r="BW35" i="9"/>
  <c r="BW36" i="9" s="1"/>
  <c r="BW37" i="9" s="1"/>
  <c r="BW38" i="9" s="1"/>
  <c r="C36" i="9"/>
  <c r="C37" i="9" s="1"/>
  <c r="C38" i="9" s="1"/>
  <c r="C39" i="9" s="1"/>
  <c r="C40" i="9" s="1"/>
  <c r="C41" i="9" s="1"/>
  <c r="C42" i="9" s="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l="1"/>
  <c r="BE35" i="9" s="1"/>
  <c r="BE36" i="9" s="1"/>
</calcChain>
</file>

<file path=xl/sharedStrings.xml><?xml version="1.0" encoding="utf-8"?>
<sst xmlns="http://schemas.openxmlformats.org/spreadsheetml/2006/main" count="1073" uniqueCount="572">
  <si>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</si>
  <si>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</si>
  <si>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</si>
  <si>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</si>
  <si>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</si>
  <si>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</si>
  <si>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</si>
  <si>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</si>
  <si>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</si>
  <si>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</si>
  <si>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</si>
  <si>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</si>
  <si>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</si>
  <si>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</si>
  <si>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</si>
  <si>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</si>
  <si>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</si>
  <si>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</si>
  <si>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</si>
  <si>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</si>
  <si>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</si>
  <si>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</si>
  <si>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</si>
  <si>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</si>
  <si>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</si>
  <si>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</si>
  <si>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</si>
  <si>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</si>
  <si>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</si>
  <si>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</si>
  <si>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</si>
  <si>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</si>
  <si>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</si>
  <si>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</si>
  <si>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</si>
  <si>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</si>
  <si>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</si>
  <si>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</si>
  <si>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</si>
  <si>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</si>
  <si>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</si>
  <si>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</si>
  <si>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</si>
  <si>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</si>
  <si>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</si>
  <si>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</si>
  <si>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</si>
  <si>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</si>
  <si>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</si>
  <si>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</si>
  <si>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</si>
  <si>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</si>
  <si>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</si>
  <si>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</si>
  <si>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</si>
  <si>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</si>
  <si>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</si>
  <si>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</si>
  <si>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</si>
  <si>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</si>
  <si>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</si>
  <si>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</si>
  <si>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</si>
  <si>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</si>
  <si>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</si>
  <si>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</si>
  <si>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</si>
  <si>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</si>
  <si>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政令指定都市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</si>
  <si>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</si>
  <si>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</si>
  <si>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</si>
  <si>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</si>
  <si>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</si>
  <si>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</si>
  <si>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</si>
  <si>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</si>
  <si>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</si>
  <si>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</si>
  <si>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</si>
  <si>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</si>
  <si>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広島市</t>
    <phoneticPr fontId="5"/>
  </si>
  <si>
    <t>地方交付税種地</t>
    <rPh sb="0" eb="2">
      <t>チホウ</t>
    </rPh>
    <rPh sb="2" eb="5">
      <t>コウフゼイ</t>
    </rPh>
    <rPh sb="5" eb="6">
      <t>シュ</t>
    </rPh>
    <rPh sb="6" eb="7">
      <t>チ</t>
    </rPh>
    <phoneticPr fontId="5"/>
  </si>
  <si>
    <t>1-8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</si>
  <si>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</si>
  <si>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</si>
  <si>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</si>
  <si>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</si>
  <si>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</si>
  <si>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</si>
  <si>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</si>
  <si>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</si>
  <si>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</si>
  <si>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</si>
  <si>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</si>
  <si>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</si>
  <si>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</si>
  <si>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</si>
  <si>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</si>
  <si>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</si>
  <si>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</si>
  <si>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</si>
  <si>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</si>
  <si>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</si>
  <si>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</si>
  <si>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</si>
  <si>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</si>
  <si>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</si>
  <si>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</si>
  <si>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</si>
  <si>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</si>
  <si>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</si>
  <si>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</si>
  <si>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</si>
  <si>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</si>
  <si>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</si>
  <si>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</si>
  <si>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</si>
  <si>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</si>
  <si>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</si>
  <si>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</si>
  <si>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</si>
  <si>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</si>
  <si>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</si>
  <si>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</si>
  <si>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</si>
  <si>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</si>
  <si>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</si>
  <si>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</si>
  <si>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</si>
  <si>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</si>
  <si>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</si>
  <si>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</si>
  <si>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</si>
  <si>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</si>
  <si>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</si>
  <si>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</si>
  <si>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</si>
  <si>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</si>
  <si>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</si>
  <si>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</si>
  <si>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</si>
  <si>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</si>
  <si>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</si>
  <si>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</si>
  <si>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</si>
  <si>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</si>
  <si>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</si>
  <si>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</si>
  <si>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</si>
  <si>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</si>
  <si>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</si>
  <si>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</si>
  <si>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</si>
  <si>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</si>
  <si>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</si>
  <si>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</si>
  <si>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</si>
  <si>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</si>
  <si>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</si>
  <si>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</si>
  <si>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</si>
  <si>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</si>
  <si>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</si>
  <si>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</si>
  <si>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</si>
  <si>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</si>
  <si>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</si>
  <si>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</si>
  <si>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</si>
  <si>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</si>
  <si>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</si>
  <si>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</si>
  <si>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</si>
  <si>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</si>
  <si>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</si>
  <si>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</si>
  <si>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</si>
  <si>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</si>
  <si>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</si>
  <si>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</si>
  <si>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</si>
  <si>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</si>
  <si>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</si>
  <si>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</si>
  <si>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</si>
  <si>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</si>
  <si>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</si>
  <si>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</si>
  <si>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</si>
  <si>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</si>
  <si>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</si>
  <si>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</si>
  <si>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</si>
  <si>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広島県広島市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</si>
  <si>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</si>
  <si>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</si>
  <si>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</si>
  <si>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</si>
  <si>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</si>
  <si>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</si>
  <si>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</si>
  <si>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</si>
  <si>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</si>
  <si>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</si>
  <si>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</si>
  <si>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</si>
  <si>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</si>
  <si>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</si>
  <si>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</si>
  <si>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</si>
  <si>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</si>
  <si>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</si>
  <si>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</si>
  <si>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</si>
  <si>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</si>
  <si>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</si>
  <si>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</si>
  <si>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</si>
  <si>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</si>
  <si>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</si>
  <si>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</si>
  <si>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</si>
  <si>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</si>
  <si>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</si>
  <si>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</si>
  <si>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</si>
  <si>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</si>
  <si>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</si>
  <si>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</si>
  <si>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</si>
  <si>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</si>
  <si>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</si>
  <si>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</si>
  <si>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</si>
  <si>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</si>
  <si>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</si>
  <si>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</si>
  <si>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</si>
  <si>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</si>
  <si>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</si>
  <si>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</si>
  <si>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</si>
  <si>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</si>
  <si>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</si>
  <si>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</si>
  <si>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</si>
  <si>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</si>
  <si>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</si>
  <si>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</si>
  <si>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</si>
  <si>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</si>
  <si>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</si>
  <si>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</si>
  <si>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</si>
  <si>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</si>
  <si>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</si>
  <si>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</si>
  <si>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</si>
  <si>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</si>
  <si>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</si>
  <si>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</si>
  <si>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</si>
  <si>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</si>
  <si>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</si>
  <si>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</si>
  <si>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</si>
  <si>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</si>
  <si>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</si>
  <si>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</si>
  <si>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</si>
  <si>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</si>
  <si>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</si>
  <si>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</si>
  <si>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</si>
  <si>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</si>
  <si>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</si>
  <si>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</si>
  <si>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</si>
  <si>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</si>
  <si>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</si>
  <si>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</si>
  <si>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</si>
  <si>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</si>
  <si>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</si>
  <si>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</si>
  <si>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</si>
  <si>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</si>
  <si>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</si>
  <si>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</si>
  <si>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</si>
  <si>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</si>
  <si>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</si>
  <si>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</si>
  <si>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</si>
  <si>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</si>
  <si>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</si>
  <si>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</si>
  <si>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</si>
  <si>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</si>
  <si>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</si>
  <si>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</si>
  <si>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</si>
  <si>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</si>
  <si>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</si>
  <si>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</si>
  <si>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</si>
  <si>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</si>
  <si>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</si>
  <si>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</si>
  <si>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</si>
  <si>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</si>
  <si>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</si>
  <si>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</si>
  <si>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</si>
  <si>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</si>
  <si>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</si>
  <si>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</si>
  <si>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</si>
  <si>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</si>
  <si>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</si>
  <si>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</si>
  <si>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</si>
  <si>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</si>
  <si>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</si>
  <si>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</si>
  <si>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</si>
  <si>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</si>
  <si>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</si>
  <si>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</si>
  <si>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</si>
  <si>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</si>
  <si>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</si>
  <si>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</si>
  <si>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</si>
  <si>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</si>
  <si>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</si>
  <si>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</si>
  <si>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</si>
  <si>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</si>
  <si>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</si>
  <si>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</si>
  <si>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</si>
  <si>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広島県広島市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</si>
  <si>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</si>
  <si>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</si>
  <si>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</si>
  <si>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</si>
  <si>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</si>
  <si>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</si>
  <si>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</si>
  <si>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</si>
  <si>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</si>
  <si>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</si>
  <si>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</si>
  <si>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</si>
  <si>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</si>
  <si>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</si>
  <si>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</si>
  <si>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</si>
  <si>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</si>
  <si>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</si>
  <si>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</si>
  <si>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</si>
  <si>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住宅資金貸付特別会計</t>
    <phoneticPr fontId="5"/>
  </si>
  <si>
    <t>母子父子寡婦福祉資金貸付特別会計</t>
    <phoneticPr fontId="5"/>
  </si>
  <si>
    <t>物品調達特別会計</t>
    <phoneticPr fontId="5"/>
  </si>
  <si>
    <t>公債管理特別会計</t>
    <phoneticPr fontId="5"/>
  </si>
  <si>
    <t>広島市民球場特別会計</t>
    <phoneticPr fontId="5"/>
  </si>
  <si>
    <t>用地先行取得特別会計</t>
    <phoneticPr fontId="5"/>
  </si>
  <si>
    <t>西風新都特別会計</t>
    <phoneticPr fontId="5"/>
  </si>
  <si>
    <t>市立病院機構資金貸付特別会計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</si>
  <si>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</si>
  <si>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</si>
  <si>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</si>
  <si>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</si>
  <si>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</si>
  <si>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</si>
  <si>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</si>
  <si>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</si>
  <si>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</si>
  <si>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</si>
  <si>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</si>
  <si>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</si>
  <si>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</si>
  <si>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後期高齢者医療事業特別会計</t>
    <phoneticPr fontId="5"/>
  </si>
  <si>
    <t>介護保険事業特別会計</t>
    <phoneticPr fontId="5"/>
  </si>
  <si>
    <t>国民健康保険事業特別会計</t>
    <phoneticPr fontId="5"/>
  </si>
  <si>
    <t>競輪事業特別会計</t>
    <phoneticPr fontId="5"/>
  </si>
  <si>
    <t>駐車場事業特別会計</t>
    <phoneticPr fontId="5"/>
  </si>
  <si>
    <t>水道事業会計</t>
    <phoneticPr fontId="5"/>
  </si>
  <si>
    <t>法適用企業</t>
    <phoneticPr fontId="5"/>
  </si>
  <si>
    <t>下水道事業会計</t>
    <phoneticPr fontId="5"/>
  </si>
  <si>
    <t>安芸市民病院事業会計</t>
    <phoneticPr fontId="5"/>
  </si>
  <si>
    <t>中央卸売市場事業特別会計</t>
    <phoneticPr fontId="5"/>
  </si>
  <si>
    <t>国民宿舎湯来ロッジ等特別会計</t>
    <phoneticPr fontId="5"/>
  </si>
  <si>
    <t>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</si>
  <si>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</si>
  <si>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</si>
  <si>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</si>
  <si>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</si>
  <si>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</si>
  <si>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</si>
  <si>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</si>
  <si>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</si>
  <si>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</si>
  <si>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</si>
  <si>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</si>
  <si>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</si>
  <si>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</si>
  <si>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</si>
  <si>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</si>
  <si>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</si>
  <si>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</si>
  <si>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</si>
  <si>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</si>
  <si>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</si>
  <si>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</si>
  <si>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</si>
  <si>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</si>
  <si>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</si>
  <si>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</si>
  <si>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</si>
  <si>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</si>
  <si>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</si>
  <si>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</si>
  <si>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</si>
  <si>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</si>
  <si>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</si>
  <si>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</si>
  <si>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</si>
  <si>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</si>
  <si>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</si>
  <si>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</si>
  <si>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</si>
  <si>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</si>
  <si>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</si>
  <si>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</si>
  <si>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</si>
  <si>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</si>
  <si>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</si>
  <si>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</si>
  <si>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</si>
  <si>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</si>
  <si>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</si>
  <si>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</si>
  <si>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</si>
  <si>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</si>
  <si>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</si>
  <si>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</si>
  <si>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</si>
  <si>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</si>
  <si>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</si>
  <si>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</si>
  <si>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</si>
  <si>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</si>
  <si>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</si>
  <si>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</si>
  <si>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</si>
  <si>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</si>
  <si>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</si>
  <si>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</si>
  <si>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</si>
  <si>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</si>
  <si>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</si>
  <si>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</si>
  <si>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</si>
  <si>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</si>
  <si>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</si>
  <si>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</si>
  <si>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</si>
  <si>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</si>
  <si>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</si>
  <si>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</si>
  <si>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</si>
  <si>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</si>
  <si>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</si>
  <si>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</si>
  <si>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</si>
  <si>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</si>
  <si>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</si>
  <si>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</si>
  <si>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</si>
  <si>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</si>
  <si>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</si>
  <si>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</si>
  <si>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</si>
  <si>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</si>
  <si>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</si>
  <si>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</si>
  <si>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</si>
  <si>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</si>
  <si>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</si>
  <si>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</si>
  <si>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</si>
  <si>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</si>
  <si>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</si>
  <si>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</si>
  <si>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</si>
  <si>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</si>
  <si>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</si>
  <si>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</si>
  <si>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</si>
  <si>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</si>
  <si>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</si>
  <si>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</si>
  <si>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</si>
  <si>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</si>
  <si>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</si>
  <si>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</si>
  <si>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</si>
  <si>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</si>
  <si>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</si>
  <si>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</si>
  <si>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</si>
  <si>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</si>
  <si>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</si>
  <si>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</si>
  <si>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</si>
  <si>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</si>
  <si>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</si>
  <si>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</si>
  <si>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</si>
  <si>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</si>
  <si>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</si>
  <si>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</si>
  <si>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</si>
  <si>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</si>
  <si>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</si>
  <si>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0.43</t>
  </si>
  <si>
    <t>▲ 1.24</t>
  </si>
  <si>
    <t>▲ 0.08</t>
  </si>
  <si>
    <t>水道事業会計</t>
  </si>
  <si>
    <t>下水道事業会計</t>
  </si>
  <si>
    <t>一般会計</t>
  </si>
  <si>
    <t>競輪事業特別会計</t>
  </si>
  <si>
    <t>開発事業特別会計</t>
  </si>
  <si>
    <t>介護保険事業特別会計</t>
  </si>
  <si>
    <t>後期高齢者医療事業特別会計</t>
  </si>
  <si>
    <t>安芸市民病院事業会計</t>
  </si>
  <si>
    <t>その他会計（赤字）</t>
  </si>
  <si>
    <t>その他会計（黒字）</t>
  </si>
  <si>
    <t>公立大学法人広島市立大学</t>
    <rPh sb="0" eb="2">
      <t>コウリツ</t>
    </rPh>
    <rPh sb="2" eb="4">
      <t>ダイガク</t>
    </rPh>
    <rPh sb="4" eb="6">
      <t>ホウジン</t>
    </rPh>
    <rPh sb="6" eb="8">
      <t>ヒロシマ</t>
    </rPh>
    <rPh sb="8" eb="10">
      <t>シリツ</t>
    </rPh>
    <rPh sb="10" eb="12">
      <t>ダイガク</t>
    </rPh>
    <phoneticPr fontId="5"/>
  </si>
  <si>
    <t>広島交通（株）</t>
    <rPh sb="0" eb="2">
      <t>ヒロシマ</t>
    </rPh>
    <rPh sb="2" eb="4">
      <t>コウツウ</t>
    </rPh>
    <rPh sb="5" eb="6">
      <t>カブ</t>
    </rPh>
    <phoneticPr fontId="5"/>
  </si>
  <si>
    <t>（公財）広島市文化財団</t>
    <rPh sb="1" eb="2">
      <t>コウ</t>
    </rPh>
    <rPh sb="7" eb="9">
      <t>ブンカ</t>
    </rPh>
    <phoneticPr fontId="5"/>
  </si>
  <si>
    <t>（公財）広島市スポーツ協会</t>
  </si>
  <si>
    <t>（公財）広島平和文化センター</t>
  </si>
  <si>
    <t>（公財）広島市老人クラブ連合会</t>
    <rPh sb="1" eb="2">
      <t>コウ</t>
    </rPh>
    <rPh sb="2" eb="3">
      <t>ザイ</t>
    </rPh>
    <phoneticPr fontId="5"/>
  </si>
  <si>
    <t>（公財）広島原爆被爆者援護事業団</t>
    <rPh sb="1" eb="2">
      <t>コウ</t>
    </rPh>
    <phoneticPr fontId="5"/>
  </si>
  <si>
    <t>地方独立行政法人広島市立病院機構</t>
    <rPh sb="0" eb="2">
      <t>チホウ</t>
    </rPh>
    <rPh sb="2" eb="4">
      <t>ドクリツ</t>
    </rPh>
    <rPh sb="4" eb="6">
      <t>ギョウセイ</t>
    </rPh>
    <rPh sb="6" eb="8">
      <t>ホウジン</t>
    </rPh>
    <rPh sb="8" eb="10">
      <t>ヒロシマ</t>
    </rPh>
    <rPh sb="10" eb="12">
      <t>イチリツ</t>
    </rPh>
    <rPh sb="12" eb="14">
      <t>ビョウイン</t>
    </rPh>
    <rPh sb="14" eb="16">
      <t>キコウ</t>
    </rPh>
    <phoneticPr fontId="3"/>
  </si>
  <si>
    <t>（公財）広島市産業振興センター</t>
    <rPh sb="1" eb="2">
      <t>コウ</t>
    </rPh>
    <phoneticPr fontId="5"/>
  </si>
  <si>
    <t>広島市流通センター（株）</t>
  </si>
  <si>
    <t>（公財）広島市農林水産振興センター</t>
    <rPh sb="1" eb="2">
      <t>コウ</t>
    </rPh>
    <phoneticPr fontId="5"/>
  </si>
  <si>
    <t>広島駅南口開発（株）</t>
  </si>
  <si>
    <t>広島地下街開発（株）</t>
  </si>
  <si>
    <t>(公財)広島観光コンベンションビューロー</t>
    <rPh sb="1" eb="2">
      <t>コウ</t>
    </rPh>
    <phoneticPr fontId="5"/>
  </si>
  <si>
    <t>（一財）広島市都市整備公社</t>
    <rPh sb="1" eb="2">
      <t>イチ</t>
    </rPh>
    <phoneticPr fontId="5"/>
  </si>
  <si>
    <t>（公財）広島市みどり・生きもの協会</t>
    <rPh sb="1" eb="2">
      <t>コウ</t>
    </rPh>
    <rPh sb="11" eb="12">
      <t>イ</t>
    </rPh>
    <phoneticPr fontId="5"/>
  </si>
  <si>
    <t>広島県住宅供給公社</t>
  </si>
  <si>
    <t>（株）広島バスセンター</t>
  </si>
  <si>
    <t>広島高速道路公社</t>
  </si>
  <si>
    <t>広島高速交通（株）</t>
  </si>
  <si>
    <t>（公財）広島県下水道公社</t>
    <rPh sb="1" eb="2">
      <t>コウ</t>
    </rPh>
    <phoneticPr fontId="5"/>
  </si>
  <si>
    <t>○</t>
  </si>
  <si>
    <t>安芸地区衛生施設管理組合（一般会計）</t>
  </si>
  <si>
    <t>安芸地区衛生施設管理組合（安芸地区広域ごみ焼却場事業特別会計）</t>
  </si>
  <si>
    <t>広島県後期高齢者医療広域連合（一般会計）</t>
  </si>
  <si>
    <t>広島県後期高齢者医療広域連合（後期高齢者医療特別会計）</t>
  </si>
  <si>
    <t>広島県海田高等学校財産組合（一般会計）</t>
  </si>
  <si>
    <t>法適用企業</t>
    <rPh sb="0" eb="1">
      <t>ホウ</t>
    </rPh>
    <rPh sb="1" eb="3">
      <t>テキヨウ</t>
    </rPh>
    <rPh sb="3" eb="5">
      <t>キギョウ</t>
    </rPh>
    <phoneticPr fontId="5"/>
  </si>
  <si>
    <t>法非適用企業</t>
    <rPh sb="0" eb="1">
      <t>ホウ</t>
    </rPh>
    <rPh sb="1" eb="2">
      <t>ヒ</t>
    </rPh>
    <rPh sb="2" eb="4">
      <t>テキヨウ</t>
    </rPh>
    <rPh sb="4" eb="6">
      <t>キギョウ</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</si>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</sst>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3"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5"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6"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5"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5"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5"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5"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5"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5"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6" xfId="30" applyNumberFormat="1" applyFont="1" applyBorder="1" applyAlignment="1" applyProtection="1">
      <alignment horizontal="right" vertical="center" shrinkToFit="1"/>
      <protection locked="0"/>
    </xf>
    <xf numFmtId="188" fontId="26" fillId="0" borderId="136" xfId="30" applyNumberFormat="1" applyFont="1" applyBorder="1" applyAlignment="1" applyProtection="1">
      <alignment horizontal="right" vertical="center" shrinkToFit="1"/>
      <protection locked="0"/>
    </xf>
    <xf numFmtId="0" fontId="26" fillId="0" borderId="136" xfId="30" applyFont="1" applyBorder="1" applyAlignment="1" applyProtection="1">
      <alignment horizontal="left" vertical="center" shrinkToFit="1"/>
      <protection locked="0"/>
    </xf>
    <xf numFmtId="0" fontId="26" fillId="0" borderId="139" xfId="30" applyFont="1" applyBorder="1" applyAlignment="1" applyProtection="1">
      <alignment horizontal="left" vertical="center" shrinkToFi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3"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0"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1"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0"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2"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3"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8" xfId="32" applyNumberFormat="1" applyFont="1" applyFill="1" applyBorder="1" applyAlignment="1" applyProtection="1">
      <alignment horizontal="right" vertical="center" shrinkToFit="1"/>
    </xf>
    <xf numFmtId="177" fontId="26" fillId="5" borderId="169"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0"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52334</c:v>
                </c:pt>
                <c:pt idx="1">
                  <c:v>48794</c:v>
                </c:pt>
                <c:pt idx="2">
                  <c:v>47129</c:v>
                </c:pt>
                <c:pt idx="3">
                  <c:v>50848</c:v>
                </c:pt>
                <c:pt idx="4">
                  <c:v>53572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48041</c:v>
                </c:pt>
                <c:pt idx="1">
                  <c:v>48585</c:v>
                </c:pt>
                <c:pt idx="2">
                  <c:v>48778</c:v>
                </c:pt>
                <c:pt idx="3">
                  <c:v>53101</c:v>
                </c:pt>
                <c:pt idx="4">
                  <c:v>45148</c:v>
                </c:pt>
              </c:numCache>
            </c:numRef>
          </c:val>
          <c:smooth val="0"/>
        </c:ser>
        <c:dLbls>
          <c:showLegendKey val="0"/>
          <c:showVal val="0"/>
          <c:showCatName val="0"/>
          <c:showSerName val="0"/>
          <c:showPercent val="0"/>
          <c:showBubbleSize val="0"/>
        </c:dLbls>
        <c:marker val="1"/>
        <c:smooth val="0"/>
        <c:axId val="95642368"/>
        <c:axId val="95643904"/>
      </c:lineChart>
      <c:catAx>
        <c:axId val="956423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643904"/>
        <c:crosses val="autoZero"/>
        <c:auto val="1"/>
        <c:lblAlgn val="ctr"/>
        <c:lblOffset val="100"/>
        <c:tickLblSkip val="1"/>
        <c:tickMarkSkip val="1"/>
        <c:noMultiLvlLbl val="0"/>
      </c:catAx>
      <c:valAx>
        <c:axId val="95643904"/>
        <c:scaling>
          <c:orientation val="minMax"/>
          <c:max val="58000"/>
          <c:min val="40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642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0.83</c:v>
                </c:pt>
                <c:pt idx="1">
                  <c:v>0.82</c:v>
                </c:pt>
                <c:pt idx="2">
                  <c:v>0.84</c:v>
                </c:pt>
                <c:pt idx="3">
                  <c:v>0.85</c:v>
                </c:pt>
                <c:pt idx="4">
                  <c:v>0.86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5.26</c:v>
                </c:pt>
                <c:pt idx="1">
                  <c:v>4.74</c:v>
                </c:pt>
                <c:pt idx="2">
                  <c:v>3.49</c:v>
                </c:pt>
                <c:pt idx="3">
                  <c:v>4.1399999999999997</c:v>
                </c:pt>
                <c:pt idx="4">
                  <c:v>4.05</c:v>
                </c:pt>
              </c:numCache>
            </c:numRef>
          </c:val>
        </c:ser>
        <c:dLbls>
          <c:showLegendKey val="0"/>
          <c:showVal val="0"/>
          <c:showCatName val="0"/>
          <c:showSerName val="0"/>
          <c:showPercent val="0"/>
          <c:showBubbleSize val="0"/>
        </c:dLbls>
        <c:gapWidth val="250"/>
        <c:overlap val="100"/>
        <c:axId val="105478784"/>
        <c:axId val="105493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1.5</c:v>
                </c:pt>
                <c:pt idx="1">
                  <c:v>-0.43</c:v>
                </c:pt>
                <c:pt idx="2">
                  <c:v>-1.24</c:v>
                </c:pt>
                <c:pt idx="3">
                  <c:v>0.7</c:v>
                </c:pt>
                <c:pt idx="4">
                  <c:v>-0.08</c:v>
                </c:pt>
              </c:numCache>
            </c:numRef>
          </c:val>
          <c:smooth val="0"/>
        </c:ser>
        <c:dLbls>
          <c:showLegendKey val="0"/>
          <c:showVal val="0"/>
          <c:showCatName val="0"/>
          <c:showSerName val="0"/>
          <c:showPercent val="0"/>
          <c:showBubbleSize val="0"/>
        </c:dLbls>
        <c:marker val="1"/>
        <c:smooth val="0"/>
        <c:axId val="105478784"/>
        <c:axId val="105493248"/>
      </c:lineChart>
      <c:catAx>
        <c:axId val="105478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5493248"/>
        <c:crosses val="autoZero"/>
        <c:auto val="1"/>
        <c:lblAlgn val="ctr"/>
        <c:lblOffset val="100"/>
        <c:tickLblSkip val="1"/>
        <c:tickMarkSkip val="1"/>
        <c:noMultiLvlLbl val="0"/>
      </c:catAx>
      <c:valAx>
        <c:axId val="105493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478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0.03</c:v>
                </c:pt>
                <c:pt idx="2">
                  <c:v>#N/A</c:v>
                </c:pt>
                <c:pt idx="3">
                  <c:v>0</c:v>
                </c:pt>
                <c:pt idx="4">
                  <c:v>#N/A</c:v>
                </c:pt>
                <c:pt idx="5">
                  <c:v>0</c:v>
                </c:pt>
                <c:pt idx="6">
                  <c:v>#N/A</c:v>
                </c:pt>
                <c:pt idx="7">
                  <c:v>0.01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安芸市民病院事業会計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5.41</c:v>
                </c:pt>
                <c:pt idx="2">
                  <c:v>#N/A</c:v>
                </c:pt>
                <c:pt idx="3">
                  <c:v>6.37</c:v>
                </c:pt>
                <c:pt idx="4">
                  <c:v>#N/A</c:v>
                </c:pt>
                <c:pt idx="5">
                  <c:v>7.45</c:v>
                </c:pt>
                <c:pt idx="6">
                  <c:v>#N/A</c:v>
                </c:pt>
                <c:pt idx="7">
                  <c:v>3.63</c:v>
                </c:pt>
                <c:pt idx="8">
                  <c:v>#N/A</c:v>
                </c:pt>
                <c:pt idx="9">
                  <c:v>0.02</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0.08</c:v>
                </c:pt>
                <c:pt idx="2">
                  <c:v>#N/A</c:v>
                </c:pt>
                <c:pt idx="3">
                  <c:v>0.12</c:v>
                </c:pt>
                <c:pt idx="4">
                  <c:v>#N/A</c:v>
                </c:pt>
                <c:pt idx="5">
                  <c:v>0.14000000000000001</c:v>
                </c:pt>
                <c:pt idx="6">
                  <c:v>#N/A</c:v>
                </c:pt>
                <c:pt idx="7">
                  <c:v>0.1</c:v>
                </c:pt>
                <c:pt idx="8">
                  <c:v>#N/A</c:v>
                </c:pt>
                <c:pt idx="9">
                  <c:v>0.09</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0.16</c:v>
                </c:pt>
                <c:pt idx="2">
                  <c:v>#N/A</c:v>
                </c:pt>
                <c:pt idx="3">
                  <c:v>0.15</c:v>
                </c:pt>
                <c:pt idx="4">
                  <c:v>#N/A</c:v>
                </c:pt>
                <c:pt idx="5">
                  <c:v>0.09</c:v>
                </c:pt>
                <c:pt idx="6">
                  <c:v>#N/A</c:v>
                </c:pt>
                <c:pt idx="7">
                  <c:v>0.14000000000000001</c:v>
                </c:pt>
                <c:pt idx="8">
                  <c:v>#N/A</c:v>
                </c:pt>
                <c:pt idx="9">
                  <c:v>0.22</c:v>
                </c:pt>
              </c:numCache>
            </c:numRef>
          </c:val>
        </c:ser>
        <c:ser>
          <c:idx val="5"/>
          <c:order val="5"/>
          <c:tx>
            <c:strRef>
              <c:f>データシート!$A$32</c:f>
              <c:strCache>
                <c:ptCount val="1"/>
                <c:pt idx="0">
                  <c:v>開発事業特別会計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1.08</c:v>
                </c:pt>
                <c:pt idx="2">
                  <c:v>#N/A</c:v>
                </c:pt>
                <c:pt idx="3">
                  <c:v>1.1499999999999999</c:v>
                </c:pt>
                <c:pt idx="4">
                  <c:v>#N/A</c:v>
                </c:pt>
                <c:pt idx="5">
                  <c:v>1.1599999999999999</c:v>
                </c:pt>
                <c:pt idx="6">
                  <c:v>#N/A</c:v>
                </c:pt>
                <c:pt idx="7">
                  <c:v>0.2</c:v>
                </c:pt>
                <c:pt idx="8">
                  <c:v>#N/A</c:v>
                </c:pt>
                <c:pt idx="9">
                  <c:v>0.24</c:v>
                </c:pt>
              </c:numCache>
            </c:numRef>
          </c:val>
        </c:ser>
        <c:ser>
          <c:idx val="6"/>
          <c:order val="6"/>
          <c:tx>
            <c:strRef>
              <c:f>データシート!$A$33</c:f>
              <c:strCache>
                <c:ptCount val="1"/>
                <c:pt idx="0">
                  <c:v>競輪事業特別会計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0.21</c:v>
                </c:pt>
                <c:pt idx="2">
                  <c:v>#N/A</c:v>
                </c:pt>
                <c:pt idx="3">
                  <c:v>0.21</c:v>
                </c:pt>
                <c:pt idx="4">
                  <c:v>#N/A</c:v>
                </c:pt>
                <c:pt idx="5">
                  <c:v>0.25</c:v>
                </c:pt>
                <c:pt idx="6">
                  <c:v>#N/A</c:v>
                </c:pt>
                <c:pt idx="7">
                  <c:v>0.27</c:v>
                </c:pt>
                <c:pt idx="8">
                  <c:v>#N/A</c:v>
                </c:pt>
                <c:pt idx="9">
                  <c:v>0.27</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0.8</c:v>
                </c:pt>
                <c:pt idx="2">
                  <c:v>#N/A</c:v>
                </c:pt>
                <c:pt idx="3">
                  <c:v>0.81</c:v>
                </c:pt>
                <c:pt idx="4">
                  <c:v>#N/A</c:v>
                </c:pt>
                <c:pt idx="5">
                  <c:v>0.83</c:v>
                </c:pt>
                <c:pt idx="6">
                  <c:v>#N/A</c:v>
                </c:pt>
                <c:pt idx="7">
                  <c:v>0.84</c:v>
                </c:pt>
                <c:pt idx="8">
                  <c:v>#N/A</c:v>
                </c:pt>
                <c:pt idx="9">
                  <c:v>0.85</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c:v>
                </c:pt>
                <c:pt idx="2">
                  <c:v>#N/A</c:v>
                </c:pt>
                <c:pt idx="3">
                  <c:v>0.22</c:v>
                </c:pt>
                <c:pt idx="4">
                  <c:v>#N/A</c:v>
                </c:pt>
                <c:pt idx="5">
                  <c:v>0.72</c:v>
                </c:pt>
                <c:pt idx="6">
                  <c:v>#N/A</c:v>
                </c:pt>
                <c:pt idx="7">
                  <c:v>1.1100000000000001</c:v>
                </c:pt>
                <c:pt idx="8">
                  <c:v>#N/A</c:v>
                </c:pt>
                <c:pt idx="9">
                  <c:v>1.1299999999999999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3.33</c:v>
                </c:pt>
                <c:pt idx="2">
                  <c:v>#N/A</c:v>
                </c:pt>
                <c:pt idx="3">
                  <c:v>3.22</c:v>
                </c:pt>
                <c:pt idx="4">
                  <c:v>#N/A</c:v>
                </c:pt>
                <c:pt idx="5">
                  <c:v>3.07</c:v>
                </c:pt>
                <c:pt idx="6">
                  <c:v>#N/A</c:v>
                </c:pt>
                <c:pt idx="7">
                  <c:v>3.31</c:v>
                </c:pt>
                <c:pt idx="8">
                  <c:v>#N/A</c:v>
                </c:pt>
                <c:pt idx="9">
                  <c:v>3.41</c:v>
                </c:pt>
              </c:numCache>
            </c:numRef>
          </c:val>
        </c:ser>
        <c:dLbls>
          <c:showLegendKey val="0"/>
          <c:showVal val="0"/>
          <c:showCatName val="0"/>
          <c:showSerName val="0"/>
          <c:showPercent val="0"/>
          <c:showBubbleSize val="0"/>
        </c:dLbls>
        <c:gapWidth val="150"/>
        <c:overlap val="100"/>
        <c:axId val="105669376"/>
        <c:axId val="105670912"/>
      </c:barChart>
      <c:catAx>
        <c:axId val="105669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670912"/>
        <c:crosses val="autoZero"/>
        <c:auto val="1"/>
        <c:lblAlgn val="ctr"/>
        <c:lblOffset val="100"/>
        <c:tickLblSkip val="1"/>
        <c:tickMarkSkip val="1"/>
        <c:noMultiLvlLbl val="0"/>
      </c:catAx>
      <c:valAx>
        <c:axId val="105670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669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63165</c:v>
                </c:pt>
                <c:pt idx="5">
                  <c:v>63417</c:v>
                </c:pt>
                <c:pt idx="8">
                  <c:v>64179</c:v>
                </c:pt>
                <c:pt idx="11">
                  <c:v>63268</c:v>
                </c:pt>
                <c:pt idx="14">
                  <c:v>66403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30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1095</c:v>
                </c:pt>
                <c:pt idx="3">
                  <c:v>1508</c:v>
                </c:pt>
                <c:pt idx="6">
                  <c:v>1493</c:v>
                </c:pt>
                <c:pt idx="9">
                  <c:v>1510</c:v>
                </c:pt>
                <c:pt idx="12">
                  <c:v>1261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21200</c:v>
                </c:pt>
                <c:pt idx="3">
                  <c:v>21428</c:v>
                </c:pt>
                <c:pt idx="6">
                  <c:v>22225</c:v>
                </c:pt>
                <c:pt idx="9">
                  <c:v>20900</c:v>
                </c:pt>
                <c:pt idx="12">
                  <c:v>19890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26537</c:v>
                </c:pt>
                <c:pt idx="3">
                  <c:v>28278</c:v>
                </c:pt>
                <c:pt idx="6">
                  <c:v>30142</c:v>
                </c:pt>
                <c:pt idx="9">
                  <c:v>28132</c:v>
                </c:pt>
                <c:pt idx="12">
                  <c:v>25678</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4371</c:v>
                </c:pt>
                <c:pt idx="3">
                  <c:v>3612</c:v>
                </c:pt>
                <c:pt idx="6">
                  <c:v>2610</c:v>
                </c:pt>
                <c:pt idx="9">
                  <c:v>2653</c:v>
                </c:pt>
                <c:pt idx="12">
                  <c:v>3204</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45791</c:v>
                </c:pt>
                <c:pt idx="3">
                  <c:v>44960</c:v>
                </c:pt>
                <c:pt idx="6">
                  <c:v>43940</c:v>
                </c:pt>
                <c:pt idx="9">
                  <c:v>45535</c:v>
                </c:pt>
                <c:pt idx="12">
                  <c:v>51199</c:v>
                </c:pt>
              </c:numCache>
            </c:numRef>
          </c:val>
        </c:ser>
        <c:dLbls>
          <c:showLegendKey val="0"/>
          <c:showVal val="0"/>
          <c:showCatName val="0"/>
          <c:showSerName val="0"/>
          <c:showPercent val="0"/>
          <c:showBubbleSize val="0"/>
        </c:dLbls>
        <c:gapWidth val="100"/>
        <c:overlap val="100"/>
        <c:axId val="106557440"/>
        <c:axId val="106559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35859</c:v>
                </c:pt>
                <c:pt idx="2">
                  <c:v>#N/A</c:v>
                </c:pt>
                <c:pt idx="3">
                  <c:v>#N/A</c:v>
                </c:pt>
                <c:pt idx="4">
                  <c:v>36369</c:v>
                </c:pt>
                <c:pt idx="5">
                  <c:v>#N/A</c:v>
                </c:pt>
                <c:pt idx="6">
                  <c:v>#N/A</c:v>
                </c:pt>
                <c:pt idx="7">
                  <c:v>36231</c:v>
                </c:pt>
                <c:pt idx="8">
                  <c:v>#N/A</c:v>
                </c:pt>
                <c:pt idx="9">
                  <c:v>#N/A</c:v>
                </c:pt>
                <c:pt idx="10">
                  <c:v>35462</c:v>
                </c:pt>
                <c:pt idx="11">
                  <c:v>#N/A</c:v>
                </c:pt>
                <c:pt idx="12">
                  <c:v>#N/A</c:v>
                </c:pt>
                <c:pt idx="13">
                  <c:v>34829</c:v>
                </c:pt>
                <c:pt idx="14">
                  <c:v>#N/A</c:v>
                </c:pt>
              </c:numCache>
            </c:numRef>
          </c:val>
          <c:smooth val="0"/>
        </c:ser>
        <c:dLbls>
          <c:showLegendKey val="0"/>
          <c:showVal val="0"/>
          <c:showCatName val="0"/>
          <c:showSerName val="0"/>
          <c:showPercent val="0"/>
          <c:showBubbleSize val="0"/>
        </c:dLbls>
        <c:marker val="1"/>
        <c:smooth val="0"/>
        <c:axId val="106557440"/>
        <c:axId val="106559360"/>
      </c:lineChart>
      <c:catAx>
        <c:axId val="106557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559360"/>
        <c:crosses val="autoZero"/>
        <c:auto val="1"/>
        <c:lblAlgn val="ctr"/>
        <c:lblOffset val="100"/>
        <c:tickLblSkip val="1"/>
        <c:tickMarkSkip val="1"/>
        <c:noMultiLvlLbl val="0"/>
      </c:catAx>
      <c:valAx>
        <c:axId val="106559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557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612001</c:v>
                </c:pt>
                <c:pt idx="5">
                  <c:v>628851</c:v>
                </c:pt>
                <c:pt idx="8">
                  <c:v>641099</c:v>
                </c:pt>
                <c:pt idx="11">
                  <c:v>652767</c:v>
                </c:pt>
                <c:pt idx="14">
                  <c:v>663237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189586</c:v>
                </c:pt>
                <c:pt idx="5">
                  <c:v>188146</c:v>
                </c:pt>
                <c:pt idx="8">
                  <c:v>190562</c:v>
                </c:pt>
                <c:pt idx="11">
                  <c:v>185466</c:v>
                </c:pt>
                <c:pt idx="14">
                  <c:v>197813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106292</c:v>
                </c:pt>
                <c:pt idx="5">
                  <c:v>120078</c:v>
                </c:pt>
                <c:pt idx="8">
                  <c:v>130934</c:v>
                </c:pt>
                <c:pt idx="11">
                  <c:v>138182</c:v>
                </c:pt>
                <c:pt idx="14">
                  <c:v>129267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38328</c:v>
                </c:pt>
                <c:pt idx="3">
                  <c:v>34473</c:v>
                </c:pt>
                <c:pt idx="6">
                  <c:v>21183</c:v>
                </c:pt>
                <c:pt idx="9">
                  <c:v>15853</c:v>
                </c:pt>
                <c:pt idx="12">
                  <c:v>15851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92190</c:v>
                </c:pt>
                <c:pt idx="3">
                  <c:v>89801</c:v>
                </c:pt>
                <c:pt idx="6">
                  <c:v>87282</c:v>
                </c:pt>
                <c:pt idx="9">
                  <c:v>83976</c:v>
                </c:pt>
                <c:pt idx="12">
                  <c:v>79283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320531</c:v>
                </c:pt>
                <c:pt idx="3">
                  <c:v>318049</c:v>
                </c:pt>
                <c:pt idx="6">
                  <c:v>319528</c:v>
                </c:pt>
                <c:pt idx="9">
                  <c:v>311526</c:v>
                </c:pt>
                <c:pt idx="12">
                  <c:v>278771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17920</c:v>
                </c:pt>
                <c:pt idx="3">
                  <c:v>16543</c:v>
                </c:pt>
                <c:pt idx="6">
                  <c:v>5205</c:v>
                </c:pt>
                <c:pt idx="9">
                  <c:v>3852</c:v>
                </c:pt>
                <c:pt idx="12">
                  <c:v>2735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1003594</c:v>
                </c:pt>
                <c:pt idx="3">
                  <c:v>1028141</c:v>
                </c:pt>
                <c:pt idx="6">
                  <c:v>1074020</c:v>
                </c:pt>
                <c:pt idx="9">
                  <c:v>1088912</c:v>
                </c:pt>
                <c:pt idx="12">
                  <c:v>1138579</c:v>
                </c:pt>
              </c:numCache>
            </c:numRef>
          </c:val>
        </c:ser>
        <c:dLbls>
          <c:showLegendKey val="0"/>
          <c:showVal val="0"/>
          <c:showCatName val="0"/>
          <c:showSerName val="0"/>
          <c:showPercent val="0"/>
          <c:showBubbleSize val="0"/>
        </c:dLbls>
        <c:gapWidth val="100"/>
        <c:overlap val="100"/>
        <c:axId val="107352064"/>
        <c:axId val="107353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564683</c:v>
                </c:pt>
                <c:pt idx="2">
                  <c:v>#N/A</c:v>
                </c:pt>
                <c:pt idx="3">
                  <c:v>#N/A</c:v>
                </c:pt>
                <c:pt idx="4">
                  <c:v>549933</c:v>
                </c:pt>
                <c:pt idx="5">
                  <c:v>#N/A</c:v>
                </c:pt>
                <c:pt idx="6">
                  <c:v>#N/A</c:v>
                </c:pt>
                <c:pt idx="7">
                  <c:v>544624</c:v>
                </c:pt>
                <c:pt idx="8">
                  <c:v>#N/A</c:v>
                </c:pt>
                <c:pt idx="9">
                  <c:v>#N/A</c:v>
                </c:pt>
                <c:pt idx="10">
                  <c:v>527704</c:v>
                </c:pt>
                <c:pt idx="11">
                  <c:v>#N/A</c:v>
                </c:pt>
                <c:pt idx="12">
                  <c:v>#N/A</c:v>
                </c:pt>
                <c:pt idx="13">
                  <c:v>524903</c:v>
                </c:pt>
                <c:pt idx="14">
                  <c:v>#N/A</c:v>
                </c:pt>
              </c:numCache>
            </c:numRef>
          </c:val>
          <c:smooth val="0"/>
        </c:ser>
        <c:dLbls>
          <c:showLegendKey val="0"/>
          <c:showVal val="0"/>
          <c:showCatName val="0"/>
          <c:showSerName val="0"/>
          <c:showPercent val="0"/>
          <c:showBubbleSize val="0"/>
        </c:dLbls>
        <c:marker val="1"/>
        <c:smooth val="0"/>
        <c:axId val="107352064"/>
        <c:axId val="107353984"/>
      </c:lineChart>
      <c:catAx>
        <c:axId val="107352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7353984"/>
        <c:crosses val="autoZero"/>
        <c:auto val="1"/>
        <c:lblAlgn val="ctr"/>
        <c:lblOffset val="100"/>
        <c:tickLblSkip val="1"/>
        <c:tickMarkSkip val="1"/>
        <c:noMultiLvlLbl val="0"/>
      </c:catAx>
      <c:valAx>
        <c:axId val="107353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352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広島県広島市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1,188,398
1,172,496
906.53
559,781,283
554,126,925
2,382,473
276,896,109
992,803,716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15.4
228.0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mn-ea"/>
              <a:ea typeface="+mn-ea"/>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ysClr val="windowText" lastClr="000000"/>
              </a:solidFill>
              <a:effectLst/>
              <a:latin typeface="+mn-ea"/>
              <a:ea typeface="+mn-ea"/>
              <a:cs typeface="+mn-cs"/>
            </a:rPr>
            <a:t>年度以降ほぼ横ばいで推移していたが、法人市民税等市税収入の増等に起因して、平成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ysClr val="windowText" lastClr="000000"/>
              </a:solidFill>
              <a:effectLst/>
              <a:latin typeface="+mn-ea"/>
              <a:ea typeface="+mn-ea"/>
              <a:cs typeface="+mn-cs"/>
            </a:rPr>
            <a:t>年度の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0.81</a:t>
          </a:r>
          <a:r>
            <a:rPr kumimoji="1" lang="ja-JP" altLang="ja-JP" sz="1300">
              <a:solidFill>
                <a:sysClr val="windowText" lastClr="000000"/>
              </a:solidFill>
              <a:effectLst/>
              <a:latin typeface="+mn-ea"/>
              <a:ea typeface="+mn-ea"/>
              <a:cs typeface="+mn-cs"/>
            </a:rPr>
            <a:t>と比べ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ysClr val="windowText" lastClr="000000"/>
              </a:solidFill>
              <a:effectLst/>
              <a:latin typeface="+mn-ea"/>
              <a:ea typeface="+mn-ea"/>
              <a:cs typeface="+mn-cs"/>
            </a:rPr>
            <a:t>ポイント改善している。</a:t>
          </a:r>
          <a:endParaRPr lang="ja-JP" altLang="ja-JP" sz="1300">
            <a:solidFill>
              <a:sysClr val="windowText" lastClr="000000"/>
            </a:solidFill>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165100</xdr:rowOff>
    </xdr:to>
    <xdr:cxnSp macro="">
      <xdr:nvCxnSpPr>
        <xdr:cNvPr id="60" name="直線コネクタ 59"/>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1"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0.70</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2" name="直線コネクタ 61"/>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3"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4" name="直線コネクタ 63"/>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100330</xdr:rowOff>
    </xdr:from>
    <xdr:to>
      <xdr:col>7</xdr:col>
      <xdr:colOff>152400</xdr:colOff>
      <xdr:row>41</xdr:row>
      <xdr:rowOff>148590</xdr:rowOff>
    </xdr:to>
    <xdr:cxnSp macro="">
      <xdr:nvCxnSpPr>
        <xdr:cNvPr id="65" name="直線コネクタ 64"/>
        <xdr:cNvCxnSpPr/>
      </xdr:nvCxnSpPr>
      <xdr:spPr>
        <a:xfrm flipV="1">
          <a:off x="4114800" y="71297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92727</xdr:rowOff>
    </xdr:from>
    <xdr:ext cx="762000" cy="259045"/>
    <xdr:sp macro="" textlink="">
      <xdr:nvSpPr>
        <xdr:cNvPr id="66"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67" name="フローチャート : 判断 66"/>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148590</xdr:rowOff>
    </xdr:from>
    <xdr:to>
      <xdr:col>6</xdr:col>
      <xdr:colOff>0</xdr:colOff>
      <xdr:row>42</xdr:row>
      <xdr:rowOff>25400</xdr:rowOff>
    </xdr:to>
    <xdr:cxnSp macro="">
      <xdr:nvCxnSpPr>
        <xdr:cNvPr id="68" name="直線コネクタ 67"/>
        <xdr:cNvCxnSpPr/>
      </xdr:nvCxnSpPr>
      <xdr:spPr>
        <a:xfrm flipV="1">
          <a:off x="3225800" y="71780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76200</xdr:rowOff>
    </xdr:from>
    <xdr:to>
      <xdr:col>6</xdr:col>
      <xdr:colOff>50800</xdr:colOff>
      <xdr:row>41</xdr:row>
      <xdr:rowOff>6350</xdr:rowOff>
    </xdr:to>
    <xdr:sp macro="" textlink="">
      <xdr:nvSpPr>
        <xdr:cNvPr id="69" name="フローチャート : 判断 68"/>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70" name="テキスト ボックス 69"/>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25400</xdr:rowOff>
    </xdr:to>
    <xdr:cxnSp macro="">
      <xdr:nvCxnSpPr>
        <xdr:cNvPr id="71" name="直線コネクタ 70"/>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124460</xdr:rowOff>
    </xdr:from>
    <xdr:to>
      <xdr:col>4</xdr:col>
      <xdr:colOff>533400</xdr:colOff>
      <xdr:row>41</xdr:row>
      <xdr:rowOff>54610</xdr:rowOff>
    </xdr:to>
    <xdr:sp macro="" textlink="">
      <xdr:nvSpPr>
        <xdr:cNvPr id="72" name="フローチャート : 判断 71"/>
        <xdr:cNvSpPr/>
      </xdr:nvSpPr>
      <xdr:spPr>
        <a:xfrm>
          <a:off x="3175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64787</xdr:rowOff>
    </xdr:from>
    <xdr:ext cx="762000" cy="259045"/>
    <xdr:sp macro="" textlink="">
      <xdr:nvSpPr>
        <xdr:cNvPr id="73" name="テキスト ボックス 72"/>
        <xdr:cNvSpPr txBox="1"/>
      </xdr:nvSpPr>
      <xdr:spPr>
        <a:xfrm>
          <a:off x="2844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25400</xdr:rowOff>
    </xdr:to>
    <xdr:cxnSp macro="">
      <xdr:nvCxnSpPr>
        <xdr:cNvPr id="74" name="直線コネクタ 73"/>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27940</xdr:rowOff>
    </xdr:from>
    <xdr:to>
      <xdr:col>3</xdr:col>
      <xdr:colOff>330200</xdr:colOff>
      <xdr:row>40</xdr:row>
      <xdr:rowOff>129540</xdr:rowOff>
    </xdr:to>
    <xdr:sp macro="" textlink="">
      <xdr:nvSpPr>
        <xdr:cNvPr id="75" name="フローチャート : 判断 74"/>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139717</xdr:rowOff>
    </xdr:from>
    <xdr:ext cx="762000" cy="259045"/>
    <xdr:sp macro="" textlink="">
      <xdr:nvSpPr>
        <xdr:cNvPr id="76" name="テキスト ボックス 75"/>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151130</xdr:rowOff>
    </xdr:from>
    <xdr:to>
      <xdr:col>2</xdr:col>
      <xdr:colOff>127000</xdr:colOff>
      <xdr:row>40</xdr:row>
      <xdr:rowOff>81280</xdr:rowOff>
    </xdr:to>
    <xdr:sp macro="" textlink="">
      <xdr:nvSpPr>
        <xdr:cNvPr id="77" name="フローチャート : 判断 76"/>
        <xdr:cNvSpPr/>
      </xdr:nvSpPr>
      <xdr:spPr>
        <a:xfrm>
          <a:off x="1397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91457</xdr:rowOff>
    </xdr:from>
    <xdr:ext cx="762000" cy="259045"/>
    <xdr:sp macro="" textlink="">
      <xdr:nvSpPr>
        <xdr:cNvPr id="78" name="テキスト ボックス 77"/>
        <xdr:cNvSpPr txBox="1"/>
      </xdr:nvSpPr>
      <xdr:spPr>
        <a:xfrm>
          <a:off x="1066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49530</xdr:rowOff>
    </xdr:from>
    <xdr:to>
      <xdr:col>7</xdr:col>
      <xdr:colOff>203200</xdr:colOff>
      <xdr:row>41</xdr:row>
      <xdr:rowOff>151130</xdr:rowOff>
    </xdr:to>
    <xdr:sp macro="" textlink="">
      <xdr:nvSpPr>
        <xdr:cNvPr id="84" name="円/楕円 83"/>
        <xdr:cNvSpPr/>
      </xdr:nvSpPr>
      <xdr:spPr>
        <a:xfrm>
          <a:off x="4902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21607</xdr:rowOff>
    </xdr:from>
    <xdr:ext cx="762000" cy="259045"/>
    <xdr:sp macro="" textlink="">
      <xdr:nvSpPr>
        <xdr:cNvPr id="85" name="財政力該当値テキスト"/>
        <xdr:cNvSpPr txBox="1"/>
      </xdr:nvSpPr>
      <xdr:spPr>
        <a:xfrm>
          <a:off x="5041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97790</xdr:rowOff>
    </xdr:from>
    <xdr:to>
      <xdr:col>6</xdr:col>
      <xdr:colOff>50800</xdr:colOff>
      <xdr:row>42</xdr:row>
      <xdr:rowOff>27940</xdr:rowOff>
    </xdr:to>
    <xdr:sp macro="" textlink="">
      <xdr:nvSpPr>
        <xdr:cNvPr id="86" name="円/楕円 85"/>
        <xdr:cNvSpPr/>
      </xdr:nvSpPr>
      <xdr:spPr>
        <a:xfrm>
          <a:off x="4064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12717</xdr:rowOff>
    </xdr:from>
    <xdr:ext cx="736600" cy="259045"/>
    <xdr:sp macro="" textlink="">
      <xdr:nvSpPr>
        <xdr:cNvPr id="87" name="テキスト ボックス 86"/>
        <xdr:cNvSpPr txBox="1"/>
      </xdr:nvSpPr>
      <xdr:spPr>
        <a:xfrm>
          <a:off x="3733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88" name="円/楕円 87"/>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89" name="テキスト ボックス 88"/>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0" name="円/楕円 89"/>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91" name="テキスト ボックス 90"/>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2" name="円/楕円 91"/>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93" name="テキスト ボックス 92"/>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ea"/>
              <a:ea typeface="+mn-ea"/>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ysClr val="windowText" lastClr="000000"/>
              </a:solidFill>
              <a:effectLst/>
              <a:latin typeface="+mn-ea"/>
              <a:ea typeface="+mn-ea"/>
              <a:cs typeface="+mn-cs"/>
            </a:rPr>
            <a:t>年度の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96.4</a:t>
          </a:r>
          <a:r>
            <a:rPr kumimoji="1" lang="ja-JP" altLang="ja-JP" sz="1300">
              <a:solidFill>
                <a:sysClr val="windowText" lastClr="000000"/>
              </a:solidFill>
              <a:effectLst/>
              <a:latin typeface="+mn-ea"/>
              <a:ea typeface="+mn-ea"/>
              <a:cs typeface="+mn-cs"/>
            </a:rPr>
            <a:t>％と比べ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ysClr val="windowText" lastClr="000000"/>
              </a:solidFill>
              <a:effectLst/>
              <a:latin typeface="+mn-ea"/>
              <a:ea typeface="+mn-ea"/>
              <a:cs typeface="+mn-cs"/>
            </a:rPr>
            <a:t>ポイント</a:t>
          </a:r>
          <a:r>
            <a:rPr kumimoji="1" lang="ja-JP" altLang="en-US" sz="1300">
              <a:solidFill>
                <a:sysClr val="windowText" lastClr="000000"/>
              </a:solidFill>
              <a:effectLst/>
              <a:latin typeface="+mn-ea"/>
              <a:ea typeface="+mn-ea"/>
              <a:cs typeface="+mn-cs"/>
            </a:rPr>
            <a:t>悪化</a:t>
          </a:r>
          <a:r>
            <a:rPr kumimoji="1" lang="ja-JP" altLang="ja-JP" sz="1300">
              <a:solidFill>
                <a:sysClr val="windowText" lastClr="000000"/>
              </a:solidFill>
              <a:effectLst/>
              <a:latin typeface="+mn-ea"/>
              <a:ea typeface="+mn-ea"/>
              <a:cs typeface="+mn-cs"/>
            </a:rPr>
            <a:t>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97.7</a:t>
          </a:r>
          <a:r>
            <a:rPr kumimoji="1" lang="ja-JP" altLang="ja-JP" sz="1300">
              <a:solidFill>
                <a:sysClr val="windowText" lastClr="000000"/>
              </a:solidFill>
              <a:effectLst/>
              <a:latin typeface="+mn-ea"/>
              <a:ea typeface="+mn-ea"/>
              <a:cs typeface="+mn-cs"/>
            </a:rPr>
            <a:t>％となっ</a:t>
          </a:r>
          <a:r>
            <a:rPr kumimoji="1" lang="ja-JP" altLang="en-US" sz="1300">
              <a:solidFill>
                <a:sysClr val="windowText" lastClr="000000"/>
              </a:solidFill>
              <a:effectLst/>
              <a:latin typeface="+mn-ea"/>
              <a:ea typeface="+mn-ea"/>
              <a:cs typeface="+mn-cs"/>
            </a:rPr>
            <a:t>ており</a:t>
          </a:r>
          <a:r>
            <a:rPr kumimoji="1" lang="ja-JP" altLang="ja-JP" sz="1300">
              <a:solidFill>
                <a:sysClr val="windowText" lastClr="000000"/>
              </a:solidFill>
              <a:effectLst/>
              <a:latin typeface="+mn-ea"/>
              <a:ea typeface="+mn-ea"/>
              <a:cs typeface="+mn-cs"/>
            </a:rPr>
            <a:t>、類似団体平均を上回っている。</a:t>
          </a:r>
          <a:endParaRPr lang="ja-JP" altLang="ja-JP" sz="1300">
            <a:solidFill>
              <a:sysClr val="windowText" lastClr="000000"/>
            </a:solidFill>
            <a:effectLst/>
            <a:latin typeface="+mn-ea"/>
            <a:ea typeface="+mn-ea"/>
          </a:endParaRPr>
        </a:p>
        <a:p>
          <a:r>
            <a:rPr kumimoji="1" lang="ja-JP" altLang="en-US" sz="1300">
              <a:solidFill>
                <a:sysClr val="windowText" lastClr="000000"/>
              </a:solidFill>
              <a:effectLst/>
              <a:latin typeface="+mn-ea"/>
              <a:ea typeface="+mn-ea"/>
              <a:cs typeface="+mn-cs"/>
            </a:rPr>
            <a:t>これ</a:t>
          </a:r>
          <a:r>
            <a:rPr kumimoji="1" lang="ja-JP" altLang="ja-JP" sz="1300">
              <a:solidFill>
                <a:sysClr val="windowText" lastClr="000000"/>
              </a:solidFill>
              <a:effectLst/>
              <a:latin typeface="+mn-ea"/>
              <a:ea typeface="+mn-ea"/>
              <a:cs typeface="+mn-cs"/>
            </a:rPr>
            <a:t>は、物件費及び補助費等が類似団体と比べて高い水準にあることが主な要因となっている。</a:t>
          </a:r>
          <a:endParaRPr lang="ja-JP" altLang="ja-JP" sz="1300">
            <a:solidFill>
              <a:sysClr val="windowText" lastClr="000000"/>
            </a:solidFill>
            <a:effectLst/>
            <a:latin typeface="+mn-ea"/>
            <a:ea typeface="+mn-ea"/>
          </a:endParaRPr>
        </a:p>
        <a:p>
          <a:r>
            <a:rPr kumimoji="1" lang="ja-JP" altLang="ja-JP" sz="1300">
              <a:solidFill>
                <a:sysClr val="windowText" lastClr="000000"/>
              </a:solidFill>
              <a:effectLst/>
              <a:latin typeface="+mn-ea"/>
              <a:ea typeface="+mn-ea"/>
              <a:cs typeface="+mn-cs"/>
            </a:rPr>
            <a:t>引き続き、財政運営方針（平成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ysClr val="windowText" lastClr="000000"/>
              </a:solidFill>
              <a:effectLst/>
              <a:latin typeface="+mn-ea"/>
              <a:ea typeface="+mn-ea"/>
              <a:cs typeface="+mn-cs"/>
            </a:rPr>
            <a:t>年度～平成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ysClr val="windowText" lastClr="000000"/>
              </a:solidFill>
              <a:effectLst/>
              <a:latin typeface="+mn-ea"/>
              <a:ea typeface="+mn-ea"/>
              <a:cs typeface="+mn-cs"/>
            </a:rPr>
            <a:t>年度）に掲げた方策を着実に実行しながら財政の健全化に努めていく。</a:t>
          </a:r>
          <a:endParaRPr lang="ja-JP" altLang="ja-JP" sz="1300">
            <a:solidFill>
              <a:sysClr val="windowText" lastClr="000000"/>
            </a:solidFill>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66</xdr:row>
      <xdr:rowOff>88295</xdr:rowOff>
    </xdr:to>
    <xdr:cxnSp macro="">
      <xdr:nvCxnSpPr>
        <xdr:cNvPr id="125" name="直線コネクタ 124"/>
        <xdr:cNvCxnSpPr/>
      </xdr:nvCxnSpPr>
      <xdr:spPr>
        <a:xfrm flipV="1">
          <a:off x="4953000" y="999066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60372</xdr:rowOff>
    </xdr:from>
    <xdr:ext cx="762000" cy="259045"/>
    <xdr:sp macro="" textlink="">
      <xdr:nvSpPr>
        <xdr:cNvPr id="126" name="財政構造の弾力性最小値テキスト"/>
        <xdr:cNvSpPr txBox="1"/>
      </xdr:nvSpPr>
      <xdr:spPr>
        <a:xfrm>
          <a:off x="5041900" y="1137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66</xdr:row>
      <xdr:rowOff>88295</xdr:rowOff>
    </xdr:from>
    <xdr:to>
      <xdr:col>7</xdr:col>
      <xdr:colOff>241300</xdr:colOff>
      <xdr:row>66</xdr:row>
      <xdr:rowOff>88295</xdr:rowOff>
    </xdr:to>
    <xdr:cxnSp macro="">
      <xdr:nvCxnSpPr>
        <xdr:cNvPr id="127" name="直線コネクタ 126"/>
        <xdr:cNvCxnSpPr/>
      </xdr:nvCxnSpPr>
      <xdr:spPr>
        <a:xfrm>
          <a:off x="4864100" y="1140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28"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29" name="直線コネクタ 128"/>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40519</xdr:rowOff>
    </xdr:from>
    <xdr:to>
      <xdr:col>7</xdr:col>
      <xdr:colOff>152400</xdr:colOff>
      <xdr:row>65</xdr:row>
      <xdr:rowOff>18445</xdr:rowOff>
    </xdr:to>
    <xdr:cxnSp macro="">
      <xdr:nvCxnSpPr>
        <xdr:cNvPr id="130" name="直線コネクタ 129"/>
        <xdr:cNvCxnSpPr/>
      </xdr:nvCxnSpPr>
      <xdr:spPr>
        <a:xfrm>
          <a:off x="4114800" y="11013319"/>
          <a:ext cx="8382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29227</xdr:rowOff>
    </xdr:from>
    <xdr:ext cx="762000" cy="259045"/>
    <xdr:sp macro="" textlink="">
      <xdr:nvSpPr>
        <xdr:cNvPr id="131" name="財政構造の弾力性平均値テキスト"/>
        <xdr:cNvSpPr txBox="1"/>
      </xdr:nvSpPr>
      <xdr:spPr>
        <a:xfrm>
          <a:off x="5041900" y="1083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12700</xdr:rowOff>
    </xdr:from>
    <xdr:to>
      <xdr:col>7</xdr:col>
      <xdr:colOff>203200</xdr:colOff>
      <xdr:row>64</xdr:row>
      <xdr:rowOff>114300</xdr:rowOff>
    </xdr:to>
    <xdr:sp macro="" textlink="">
      <xdr:nvSpPr>
        <xdr:cNvPr id="132" name="フローチャート : 判断 131"/>
        <xdr:cNvSpPr/>
      </xdr:nvSpPr>
      <xdr:spPr>
        <a:xfrm>
          <a:off x="49022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40519</xdr:rowOff>
    </xdr:from>
    <xdr:to>
      <xdr:col>6</xdr:col>
      <xdr:colOff>0</xdr:colOff>
      <xdr:row>64</xdr:row>
      <xdr:rowOff>86481</xdr:rowOff>
    </xdr:to>
    <xdr:cxnSp macro="">
      <xdr:nvCxnSpPr>
        <xdr:cNvPr id="133" name="直線コネクタ 132"/>
        <xdr:cNvCxnSpPr/>
      </xdr:nvCxnSpPr>
      <xdr:spPr>
        <a:xfrm flipV="1">
          <a:off x="3225800" y="1101331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46265</xdr:rowOff>
    </xdr:from>
    <xdr:to>
      <xdr:col>6</xdr:col>
      <xdr:colOff>50800</xdr:colOff>
      <xdr:row>63</xdr:row>
      <xdr:rowOff>147865</xdr:rowOff>
    </xdr:to>
    <xdr:sp macro="" textlink="">
      <xdr:nvSpPr>
        <xdr:cNvPr id="134" name="フローチャート : 判断 133"/>
        <xdr:cNvSpPr/>
      </xdr:nvSpPr>
      <xdr:spPr>
        <a:xfrm>
          <a:off x="4064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158042</xdr:rowOff>
    </xdr:from>
    <xdr:ext cx="736600" cy="259045"/>
    <xdr:sp macro="" textlink="">
      <xdr:nvSpPr>
        <xdr:cNvPr id="135" name="テキスト ボックス 134"/>
        <xdr:cNvSpPr txBox="1"/>
      </xdr:nvSpPr>
      <xdr:spPr>
        <a:xfrm>
          <a:off x="3733800" y="1061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86481</xdr:rowOff>
    </xdr:from>
    <xdr:to>
      <xdr:col>4</xdr:col>
      <xdr:colOff>482600</xdr:colOff>
      <xdr:row>64</xdr:row>
      <xdr:rowOff>97972</xdr:rowOff>
    </xdr:to>
    <xdr:cxnSp macro="">
      <xdr:nvCxnSpPr>
        <xdr:cNvPr id="136" name="直線コネクタ 135"/>
        <xdr:cNvCxnSpPr/>
      </xdr:nvCxnSpPr>
      <xdr:spPr>
        <a:xfrm flipV="1">
          <a:off x="2336800" y="110592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115207</xdr:rowOff>
    </xdr:from>
    <xdr:to>
      <xdr:col>4</xdr:col>
      <xdr:colOff>533400</xdr:colOff>
      <xdr:row>64</xdr:row>
      <xdr:rowOff>45357</xdr:rowOff>
    </xdr:to>
    <xdr:sp macro="" textlink="">
      <xdr:nvSpPr>
        <xdr:cNvPr id="137" name="フローチャート : 判断 136"/>
        <xdr:cNvSpPr/>
      </xdr:nvSpPr>
      <xdr:spPr>
        <a:xfrm>
          <a:off x="3175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55534</xdr:rowOff>
    </xdr:from>
    <xdr:ext cx="762000" cy="259045"/>
    <xdr:sp macro="" textlink="">
      <xdr:nvSpPr>
        <xdr:cNvPr id="138" name="テキスト ボックス 137"/>
        <xdr:cNvSpPr txBox="1"/>
      </xdr:nvSpPr>
      <xdr:spPr>
        <a:xfrm>
          <a:off x="2844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29028</xdr:rowOff>
    </xdr:from>
    <xdr:to>
      <xdr:col>3</xdr:col>
      <xdr:colOff>279400</xdr:colOff>
      <xdr:row>64</xdr:row>
      <xdr:rowOff>97972</xdr:rowOff>
    </xdr:to>
    <xdr:cxnSp macro="">
      <xdr:nvCxnSpPr>
        <xdr:cNvPr id="139" name="直線コネクタ 138"/>
        <xdr:cNvCxnSpPr/>
      </xdr:nvCxnSpPr>
      <xdr:spPr>
        <a:xfrm>
          <a:off x="1447800" y="110018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57755</xdr:rowOff>
    </xdr:from>
    <xdr:to>
      <xdr:col>3</xdr:col>
      <xdr:colOff>330200</xdr:colOff>
      <xdr:row>63</xdr:row>
      <xdr:rowOff>159355</xdr:rowOff>
    </xdr:to>
    <xdr:sp macro="" textlink="">
      <xdr:nvSpPr>
        <xdr:cNvPr id="140" name="フローチャート : 判断 139"/>
        <xdr:cNvSpPr/>
      </xdr:nvSpPr>
      <xdr:spPr>
        <a:xfrm>
          <a:off x="2286000" y="108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169532</xdr:rowOff>
    </xdr:from>
    <xdr:ext cx="762000" cy="259045"/>
    <xdr:sp macro="" textlink="">
      <xdr:nvSpPr>
        <xdr:cNvPr id="141" name="テキスト ボックス 140"/>
        <xdr:cNvSpPr txBox="1"/>
      </xdr:nvSpPr>
      <xdr:spPr>
        <a:xfrm>
          <a:off x="1955800" y="106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46265</xdr:rowOff>
    </xdr:from>
    <xdr:to>
      <xdr:col>2</xdr:col>
      <xdr:colOff>127000</xdr:colOff>
      <xdr:row>63</xdr:row>
      <xdr:rowOff>147865</xdr:rowOff>
    </xdr:to>
    <xdr:sp macro="" textlink="">
      <xdr:nvSpPr>
        <xdr:cNvPr id="142" name="フローチャート : 判断 141"/>
        <xdr:cNvSpPr/>
      </xdr:nvSpPr>
      <xdr:spPr>
        <a:xfrm>
          <a:off x="1397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158042</xdr:rowOff>
    </xdr:from>
    <xdr:ext cx="762000" cy="259045"/>
    <xdr:sp macro="" textlink="">
      <xdr:nvSpPr>
        <xdr:cNvPr id="143" name="テキスト ボックス 142"/>
        <xdr:cNvSpPr txBox="1"/>
      </xdr:nvSpPr>
      <xdr:spPr>
        <a:xfrm>
          <a:off x="1066800" y="1061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139095</xdr:rowOff>
    </xdr:from>
    <xdr:to>
      <xdr:col>7</xdr:col>
      <xdr:colOff>203200</xdr:colOff>
      <xdr:row>65</xdr:row>
      <xdr:rowOff>69245</xdr:rowOff>
    </xdr:to>
    <xdr:sp macro="" textlink="">
      <xdr:nvSpPr>
        <xdr:cNvPr id="149" name="円/楕円 148"/>
        <xdr:cNvSpPr/>
      </xdr:nvSpPr>
      <xdr:spPr>
        <a:xfrm>
          <a:off x="4902200" y="1111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111172</xdr:rowOff>
    </xdr:from>
    <xdr:ext cx="762000" cy="259045"/>
    <xdr:sp macro="" textlink="">
      <xdr:nvSpPr>
        <xdr:cNvPr id="150" name="財政構造の弾力性該当値テキスト"/>
        <xdr:cNvSpPr txBox="1"/>
      </xdr:nvSpPr>
      <xdr:spPr>
        <a:xfrm>
          <a:off x="5041900" y="1108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161169</xdr:rowOff>
    </xdr:from>
    <xdr:to>
      <xdr:col>6</xdr:col>
      <xdr:colOff>50800</xdr:colOff>
      <xdr:row>64</xdr:row>
      <xdr:rowOff>91319</xdr:rowOff>
    </xdr:to>
    <xdr:sp macro="" textlink="">
      <xdr:nvSpPr>
        <xdr:cNvPr id="151" name="円/楕円 150"/>
        <xdr:cNvSpPr/>
      </xdr:nvSpPr>
      <xdr:spPr>
        <a:xfrm>
          <a:off x="4064000" y="109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76096</xdr:rowOff>
    </xdr:from>
    <xdr:ext cx="736600" cy="259045"/>
    <xdr:sp macro="" textlink="">
      <xdr:nvSpPr>
        <xdr:cNvPr id="152" name="テキスト ボックス 151"/>
        <xdr:cNvSpPr txBox="1"/>
      </xdr:nvSpPr>
      <xdr:spPr>
        <a:xfrm>
          <a:off x="3733800" y="11048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35681</xdr:rowOff>
    </xdr:from>
    <xdr:to>
      <xdr:col>4</xdr:col>
      <xdr:colOff>533400</xdr:colOff>
      <xdr:row>64</xdr:row>
      <xdr:rowOff>137281</xdr:rowOff>
    </xdr:to>
    <xdr:sp macro="" textlink="">
      <xdr:nvSpPr>
        <xdr:cNvPr id="153" name="円/楕円 152"/>
        <xdr:cNvSpPr/>
      </xdr:nvSpPr>
      <xdr:spPr>
        <a:xfrm>
          <a:off x="3175000" y="1100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122058</xdr:rowOff>
    </xdr:from>
    <xdr:ext cx="762000" cy="259045"/>
    <xdr:sp macro="" textlink="">
      <xdr:nvSpPr>
        <xdr:cNvPr id="154" name="テキスト ボックス 153"/>
        <xdr:cNvSpPr txBox="1"/>
      </xdr:nvSpPr>
      <xdr:spPr>
        <a:xfrm>
          <a:off x="2844800" y="110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47172</xdr:rowOff>
    </xdr:from>
    <xdr:to>
      <xdr:col>3</xdr:col>
      <xdr:colOff>330200</xdr:colOff>
      <xdr:row>64</xdr:row>
      <xdr:rowOff>148772</xdr:rowOff>
    </xdr:to>
    <xdr:sp macro="" textlink="">
      <xdr:nvSpPr>
        <xdr:cNvPr id="155" name="円/楕円 154"/>
        <xdr:cNvSpPr/>
      </xdr:nvSpPr>
      <xdr:spPr>
        <a:xfrm>
          <a:off x="2286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133549</xdr:rowOff>
    </xdr:from>
    <xdr:ext cx="762000" cy="259045"/>
    <xdr:sp macro="" textlink="">
      <xdr:nvSpPr>
        <xdr:cNvPr id="156" name="テキスト ボックス 155"/>
        <xdr:cNvSpPr txBox="1"/>
      </xdr:nvSpPr>
      <xdr:spPr>
        <a:xfrm>
          <a:off x="1955800" y="1110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149678</xdr:rowOff>
    </xdr:from>
    <xdr:to>
      <xdr:col>2</xdr:col>
      <xdr:colOff>127000</xdr:colOff>
      <xdr:row>64</xdr:row>
      <xdr:rowOff>79828</xdr:rowOff>
    </xdr:to>
    <xdr:sp macro="" textlink="">
      <xdr:nvSpPr>
        <xdr:cNvPr id="157" name="円/楕円 156"/>
        <xdr:cNvSpPr/>
      </xdr:nvSpPr>
      <xdr:spPr>
        <a:xfrm>
          <a:off x="13970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64605</xdr:rowOff>
    </xdr:from>
    <xdr:ext cx="762000" cy="259045"/>
    <xdr:sp macro="" textlink="">
      <xdr:nvSpPr>
        <xdr:cNvPr id="158" name="テキスト ボックス 157"/>
        <xdr:cNvSpPr txBox="1"/>
      </xdr:nvSpPr>
      <xdr:spPr>
        <a:xfrm>
          <a:off x="1066800" y="1103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[117,899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ea"/>
              <a:ea typeface="+mn-ea"/>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ysClr val="windowText" lastClr="000000"/>
              </a:solidFill>
              <a:effectLst/>
              <a:latin typeface="+mn-ea"/>
              <a:ea typeface="+mn-ea"/>
              <a:cs typeface="+mn-cs"/>
            </a:rPr>
            <a:t>年度の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112,433</a:t>
          </a:r>
          <a:r>
            <a:rPr kumimoji="1" lang="ja-JP" altLang="ja-JP" sz="1300">
              <a:solidFill>
                <a:sysClr val="windowText" lastClr="000000"/>
              </a:solidFill>
              <a:effectLst/>
              <a:latin typeface="+mn-ea"/>
              <a:ea typeface="+mn-ea"/>
              <a:cs typeface="+mn-cs"/>
            </a:rPr>
            <a:t>円と比べ</a:t>
          </a:r>
          <a:r>
            <a:rPr kumimoji="1" lang="en-US" altLang="ja-JP" sz="1300">
              <a:solidFill>
                <a:sysClr val="windowText" lastClr="000000"/>
              </a:solidFill>
              <a:effectLst/>
              <a:latin typeface="+mn-ea"/>
              <a:ea typeface="+mn-ea"/>
              <a:cs typeface="+mn-cs"/>
            </a:rPr>
            <a:t>5</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,466</a:t>
          </a:r>
          <a:r>
            <a:rPr kumimoji="1" lang="ja-JP" altLang="ja-JP" sz="1300">
              <a:solidFill>
                <a:sysClr val="windowText" lastClr="000000"/>
              </a:solidFill>
              <a:effectLst/>
              <a:latin typeface="+mn-ea"/>
              <a:ea typeface="+mn-ea"/>
              <a:cs typeface="+mn-cs"/>
            </a:rPr>
            <a:t>円</a:t>
          </a:r>
          <a:r>
            <a:rPr kumimoji="1" lang="ja-JP" altLang="en-US" sz="1300">
              <a:solidFill>
                <a:sysClr val="windowText" lastClr="000000"/>
              </a:solidFill>
              <a:effectLst/>
              <a:latin typeface="+mn-ea"/>
              <a:ea typeface="+mn-ea"/>
              <a:cs typeface="+mn-cs"/>
            </a:rPr>
            <a:t>増加</a:t>
          </a:r>
          <a:r>
            <a:rPr kumimoji="1" lang="ja-JP" altLang="ja-JP" sz="1300">
              <a:solidFill>
                <a:sysClr val="windowText" lastClr="000000"/>
              </a:solidFill>
              <a:effectLst/>
              <a:latin typeface="+mn-ea"/>
              <a:ea typeface="+mn-ea"/>
              <a:cs typeface="+mn-cs"/>
            </a:rPr>
            <a:t>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117,899</a:t>
          </a:r>
          <a:r>
            <a:rPr kumimoji="1" lang="ja-JP" altLang="ja-JP" sz="1300">
              <a:solidFill>
                <a:sysClr val="windowText" lastClr="000000"/>
              </a:solidFill>
              <a:effectLst/>
              <a:latin typeface="+mn-ea"/>
              <a:ea typeface="+mn-ea"/>
              <a:cs typeface="+mn-cs"/>
            </a:rPr>
            <a:t>円となって</a:t>
          </a:r>
          <a:r>
            <a:rPr kumimoji="1" lang="ja-JP" altLang="en-US" sz="1300">
              <a:solidFill>
                <a:sysClr val="windowText" lastClr="000000"/>
              </a:solidFill>
              <a:effectLst/>
              <a:latin typeface="+mn-ea"/>
              <a:ea typeface="+mn-ea"/>
              <a:cs typeface="+mn-cs"/>
            </a:rPr>
            <a:t>おり</a:t>
          </a:r>
          <a:r>
            <a:rPr kumimoji="1" lang="ja-JP" altLang="ja-JP" sz="1300">
              <a:solidFill>
                <a:sysClr val="windowText" lastClr="000000"/>
              </a:solidFill>
              <a:effectLst/>
              <a:latin typeface="+mn-ea"/>
              <a:ea typeface="+mn-ea"/>
              <a:cs typeface="+mn-cs"/>
            </a:rPr>
            <a:t>、類似団体平均を上回っている。</a:t>
          </a:r>
          <a:endParaRPr lang="ja-JP" altLang="ja-JP" sz="1300">
            <a:solidFill>
              <a:sysClr val="windowText" lastClr="000000"/>
            </a:solidFill>
            <a:effectLst/>
            <a:latin typeface="+mn-ea"/>
            <a:ea typeface="+mn-ea"/>
          </a:endParaRPr>
        </a:p>
        <a:p>
          <a:r>
            <a:rPr kumimoji="1" lang="ja-JP" altLang="en-US" sz="1300">
              <a:solidFill>
                <a:sysClr val="windowText" lastClr="000000"/>
              </a:solidFill>
              <a:effectLst/>
              <a:latin typeface="+mn-ea"/>
              <a:ea typeface="+mn-ea"/>
              <a:cs typeface="+mn-cs"/>
            </a:rPr>
            <a:t>これ</a:t>
          </a:r>
          <a:r>
            <a:rPr kumimoji="1" lang="ja-JP" altLang="ja-JP" sz="1300">
              <a:solidFill>
                <a:sysClr val="windowText" lastClr="000000"/>
              </a:solidFill>
              <a:effectLst/>
              <a:latin typeface="+mn-ea"/>
              <a:ea typeface="+mn-ea"/>
              <a:cs typeface="+mn-cs"/>
            </a:rPr>
            <a:t>は、物件費の人口</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ysClr val="windowText" lastClr="000000"/>
              </a:solidFill>
              <a:effectLst/>
              <a:latin typeface="+mn-ea"/>
              <a:ea typeface="+mn-ea"/>
              <a:cs typeface="+mn-cs"/>
            </a:rPr>
            <a:t>人当たりの金額が類似団体よりも高いことが主な要因となっている。</a:t>
          </a:r>
          <a:endParaRPr lang="ja-JP" altLang="ja-JP" sz="1300">
            <a:solidFill>
              <a:sysClr val="windowText" lastClr="000000"/>
            </a:solidFill>
            <a:effectLst/>
            <a:latin typeface="+mn-ea"/>
            <a:ea typeface="+mn-ea"/>
          </a:endParaRPr>
        </a:p>
        <a:p>
          <a:r>
            <a:rPr kumimoji="1" lang="ja-JP" altLang="en-US" sz="1300">
              <a:solidFill>
                <a:sysClr val="windowText" lastClr="000000"/>
              </a:solidFill>
              <a:effectLst/>
              <a:latin typeface="+mn-ea"/>
              <a:ea typeface="+mn-ea"/>
              <a:cs typeface="+mn-cs"/>
            </a:rPr>
            <a:t>引き続き、</a:t>
          </a:r>
          <a:r>
            <a:rPr kumimoji="1" lang="ja-JP" altLang="ja-JP" sz="1300">
              <a:solidFill>
                <a:sysClr val="windowText" lastClr="000000"/>
              </a:solidFill>
              <a:effectLst/>
              <a:latin typeface="+mn-ea"/>
              <a:ea typeface="+mn-ea"/>
              <a:cs typeface="+mn-cs"/>
            </a:rPr>
            <a:t>財政運営方針（平成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ysClr val="windowText" lastClr="000000"/>
              </a:solidFill>
              <a:effectLst/>
              <a:latin typeface="+mn-ea"/>
              <a:ea typeface="+mn-ea"/>
              <a:cs typeface="+mn-cs"/>
            </a:rPr>
            <a:t>年度～平成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ysClr val="windowText" lastClr="000000"/>
              </a:solidFill>
              <a:effectLst/>
              <a:latin typeface="+mn-ea"/>
              <a:ea typeface="+mn-ea"/>
              <a:cs typeface="+mn-cs"/>
            </a:rPr>
            <a:t>年度）に掲げた内部管理経費の節減</a:t>
          </a:r>
          <a:r>
            <a:rPr kumimoji="1" lang="ja-JP" altLang="en-US" sz="1300">
              <a:solidFill>
                <a:sysClr val="windowText" lastClr="000000"/>
              </a:solidFill>
              <a:effectLst/>
              <a:latin typeface="+mn-ea"/>
              <a:ea typeface="+mn-ea"/>
              <a:cs typeface="+mn-cs"/>
            </a:rPr>
            <a:t>などの</a:t>
          </a:r>
          <a:r>
            <a:rPr kumimoji="1" lang="ja-JP" altLang="ja-JP" sz="1300">
              <a:solidFill>
                <a:sysClr val="windowText" lastClr="000000"/>
              </a:solidFill>
              <a:effectLst/>
              <a:latin typeface="+mn-ea"/>
              <a:ea typeface="+mn-ea"/>
              <a:cs typeface="+mn-cs"/>
            </a:rPr>
            <a:t>方策を着実に実行しながら、物件費の節減に努めていく。</a:t>
          </a:r>
          <a:endParaRPr lang="ja-JP" altLang="ja-JP" sz="1300">
            <a:solidFill>
              <a:sysClr val="windowText" lastClr="000000"/>
            </a:solidFill>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126485</xdr:rowOff>
    </xdr:from>
    <xdr:to>
      <xdr:col>7</xdr:col>
      <xdr:colOff>152400</xdr:colOff>
      <xdr:row>89</xdr:row>
      <xdr:rowOff>34781</xdr:rowOff>
    </xdr:to>
    <xdr:cxnSp macro="">
      <xdr:nvCxnSpPr>
        <xdr:cNvPr id="188" name="直線コネクタ 187"/>
        <xdr:cNvCxnSpPr/>
      </xdr:nvCxnSpPr>
      <xdr:spPr>
        <a:xfrm flipV="1">
          <a:off x="4953000" y="14013935"/>
          <a:ext cx="0" cy="1279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6858</xdr:rowOff>
    </xdr:from>
    <xdr:ext cx="762000" cy="259045"/>
    <xdr:sp macro="" textlink="">
      <xdr:nvSpPr>
        <xdr:cNvPr id="189" name="人件費・物件費等の状況最小値テキスト"/>
        <xdr:cNvSpPr txBox="1"/>
      </xdr:nvSpPr>
      <xdr:spPr>
        <a:xfrm>
          <a:off x="5041900" y="1526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127,128</a:t>
          </a:r>
          <a:endParaRPr kumimoji="1" lang="ja-JP" altLang="en-US" sz="1000" b="1">
            <a:latin typeface="ＭＳ Ｐゴシック"/>
          </a:endParaRPr>
        </a:p>
      </xdr:txBody>
    </xdr:sp>
    <xdr:clientData/>
  </xdr:oneCellAnchor>
  <xdr:twoCellAnchor>
    <xdr:from>
      <xdr:col>7</xdr:col>
      <xdr:colOff>63500</xdr:colOff>
      <xdr:row>89</xdr:row>
      <xdr:rowOff>34781</xdr:rowOff>
    </xdr:from>
    <xdr:to>
      <xdr:col>7</xdr:col>
      <xdr:colOff>241300</xdr:colOff>
      <xdr:row>89</xdr:row>
      <xdr:rowOff>34781</xdr:rowOff>
    </xdr:to>
    <xdr:cxnSp macro="">
      <xdr:nvCxnSpPr>
        <xdr:cNvPr id="190" name="直線コネクタ 189"/>
        <xdr:cNvCxnSpPr/>
      </xdr:nvCxnSpPr>
      <xdr:spPr>
        <a:xfrm>
          <a:off x="4864100" y="152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41412</xdr:rowOff>
    </xdr:from>
    <xdr:ext cx="762000" cy="259045"/>
    <xdr:sp macro="" textlink="">
      <xdr:nvSpPr>
        <xdr:cNvPr id="191" name="人件費・物件費等の状況最大値テキスト"/>
        <xdr:cNvSpPr txBox="1"/>
      </xdr:nvSpPr>
      <xdr:spPr>
        <a:xfrm>
          <a:off x="5041900" y="137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95,303</a:t>
          </a:r>
          <a:endParaRPr kumimoji="1" lang="ja-JP" altLang="en-US" sz="1000" b="1">
            <a:latin typeface="ＭＳ Ｐゴシック"/>
          </a:endParaRPr>
        </a:p>
      </xdr:txBody>
    </xdr:sp>
    <xdr:clientData/>
  </xdr:oneCellAnchor>
  <xdr:twoCellAnchor>
    <xdr:from>
      <xdr:col>7</xdr:col>
      <xdr:colOff>63500</xdr:colOff>
      <xdr:row>81</xdr:row>
      <xdr:rowOff>126485</xdr:rowOff>
    </xdr:from>
    <xdr:to>
      <xdr:col>7</xdr:col>
      <xdr:colOff>241300</xdr:colOff>
      <xdr:row>81</xdr:row>
      <xdr:rowOff>126485</xdr:rowOff>
    </xdr:to>
    <xdr:cxnSp macro="">
      <xdr:nvCxnSpPr>
        <xdr:cNvPr id="192" name="直線コネクタ 191"/>
        <xdr:cNvCxnSpPr/>
      </xdr:nvCxnSpPr>
      <xdr:spPr>
        <a:xfrm>
          <a:off x="4864100" y="1401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129597</xdr:rowOff>
    </xdr:from>
    <xdr:to>
      <xdr:col>7</xdr:col>
      <xdr:colOff>152400</xdr:colOff>
      <xdr:row>87</xdr:row>
      <xdr:rowOff>6522</xdr:rowOff>
    </xdr:to>
    <xdr:cxnSp macro="">
      <xdr:nvCxnSpPr>
        <xdr:cNvPr id="193" name="直線コネクタ 192"/>
        <xdr:cNvCxnSpPr/>
      </xdr:nvCxnSpPr>
      <xdr:spPr>
        <a:xfrm>
          <a:off x="4114800" y="14702847"/>
          <a:ext cx="838200" cy="21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26393</xdr:rowOff>
    </xdr:from>
    <xdr:ext cx="762000" cy="259045"/>
    <xdr:sp macro="" textlink="">
      <xdr:nvSpPr>
        <xdr:cNvPr id="194" name="人件費・物件費等の状況平均値テキスト"/>
        <xdr:cNvSpPr txBox="1"/>
      </xdr:nvSpPr>
      <xdr:spPr>
        <a:xfrm>
          <a:off x="5041900" y="1442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9866</xdr:rowOff>
    </xdr:from>
    <xdr:to>
      <xdr:col>7</xdr:col>
      <xdr:colOff>203200</xdr:colOff>
      <xdr:row>85</xdr:row>
      <xdr:rowOff>111466</xdr:rowOff>
    </xdr:to>
    <xdr:sp macro="" textlink="">
      <xdr:nvSpPr>
        <xdr:cNvPr id="195" name="フローチャート : 判断 194"/>
        <xdr:cNvSpPr/>
      </xdr:nvSpPr>
      <xdr:spPr>
        <a:xfrm>
          <a:off x="4902200" y="1458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129597</xdr:rowOff>
    </xdr:from>
    <xdr:to>
      <xdr:col>6</xdr:col>
      <xdr:colOff>0</xdr:colOff>
      <xdr:row>86</xdr:row>
      <xdr:rowOff>65284</xdr:rowOff>
    </xdr:to>
    <xdr:cxnSp macro="">
      <xdr:nvCxnSpPr>
        <xdr:cNvPr id="196" name="直線コネクタ 195"/>
        <xdr:cNvCxnSpPr/>
      </xdr:nvCxnSpPr>
      <xdr:spPr>
        <a:xfrm flipV="1">
          <a:off x="3225800" y="14702847"/>
          <a:ext cx="889000" cy="10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30544</xdr:rowOff>
    </xdr:from>
    <xdr:to>
      <xdr:col>6</xdr:col>
      <xdr:colOff>50800</xdr:colOff>
      <xdr:row>84</xdr:row>
      <xdr:rowOff>132144</xdr:rowOff>
    </xdr:to>
    <xdr:sp macro="" textlink="">
      <xdr:nvSpPr>
        <xdr:cNvPr id="197" name="フローチャート : 判断 196"/>
        <xdr:cNvSpPr/>
      </xdr:nvSpPr>
      <xdr:spPr>
        <a:xfrm>
          <a:off x="4064000" y="1443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142321</xdr:rowOff>
    </xdr:from>
    <xdr:ext cx="736600" cy="259045"/>
    <xdr:sp macro="" textlink="">
      <xdr:nvSpPr>
        <xdr:cNvPr id="198" name="テキスト ボックス 197"/>
        <xdr:cNvSpPr txBox="1"/>
      </xdr:nvSpPr>
      <xdr:spPr>
        <a:xfrm>
          <a:off x="3733800" y="1420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65284</xdr:rowOff>
    </xdr:from>
    <xdr:to>
      <xdr:col>4</xdr:col>
      <xdr:colOff>482600</xdr:colOff>
      <xdr:row>87</xdr:row>
      <xdr:rowOff>31939</xdr:rowOff>
    </xdr:to>
    <xdr:cxnSp macro="">
      <xdr:nvCxnSpPr>
        <xdr:cNvPr id="199" name="直線コネクタ 198"/>
        <xdr:cNvCxnSpPr/>
      </xdr:nvCxnSpPr>
      <xdr:spPr>
        <a:xfrm flipV="1">
          <a:off x="2336800" y="14809984"/>
          <a:ext cx="889000" cy="13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112545</xdr:rowOff>
    </xdr:from>
    <xdr:to>
      <xdr:col>4</xdr:col>
      <xdr:colOff>533400</xdr:colOff>
      <xdr:row>85</xdr:row>
      <xdr:rowOff>42695</xdr:rowOff>
    </xdr:to>
    <xdr:sp macro="" textlink="">
      <xdr:nvSpPr>
        <xdr:cNvPr id="200" name="フローチャート : 判断 199"/>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52872</xdr:rowOff>
    </xdr:from>
    <xdr:ext cx="762000" cy="259045"/>
    <xdr:sp macro="" textlink="">
      <xdr:nvSpPr>
        <xdr:cNvPr id="201" name="テキスト ボックス 200"/>
        <xdr:cNvSpPr txBox="1"/>
      </xdr:nvSpPr>
      <xdr:spPr>
        <a:xfrm>
          <a:off x="2844800" y="1428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17340</xdr:rowOff>
    </xdr:from>
    <xdr:to>
      <xdr:col>3</xdr:col>
      <xdr:colOff>279400</xdr:colOff>
      <xdr:row>87</xdr:row>
      <xdr:rowOff>31939</xdr:rowOff>
    </xdr:to>
    <xdr:cxnSp macro="">
      <xdr:nvCxnSpPr>
        <xdr:cNvPr id="202" name="直線コネクタ 201"/>
        <xdr:cNvCxnSpPr/>
      </xdr:nvCxnSpPr>
      <xdr:spPr>
        <a:xfrm>
          <a:off x="1447800" y="14933490"/>
          <a:ext cx="889000" cy="1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93396</xdr:rowOff>
    </xdr:from>
    <xdr:to>
      <xdr:col>3</xdr:col>
      <xdr:colOff>330200</xdr:colOff>
      <xdr:row>86</xdr:row>
      <xdr:rowOff>23546</xdr:rowOff>
    </xdr:to>
    <xdr:sp macro="" textlink="">
      <xdr:nvSpPr>
        <xdr:cNvPr id="203" name="フローチャート : 判断 202"/>
        <xdr:cNvSpPr/>
      </xdr:nvSpPr>
      <xdr:spPr>
        <a:xfrm>
          <a:off x="2286000" y="1466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33723</xdr:rowOff>
    </xdr:from>
    <xdr:ext cx="762000" cy="259045"/>
    <xdr:sp macro="" textlink="">
      <xdr:nvSpPr>
        <xdr:cNvPr id="204" name="テキスト ボックス 203"/>
        <xdr:cNvSpPr txBox="1"/>
      </xdr:nvSpPr>
      <xdr:spPr>
        <a:xfrm>
          <a:off x="1955800" y="14435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39466</xdr:rowOff>
    </xdr:from>
    <xdr:to>
      <xdr:col>2</xdr:col>
      <xdr:colOff>127000</xdr:colOff>
      <xdr:row>85</xdr:row>
      <xdr:rowOff>141066</xdr:rowOff>
    </xdr:to>
    <xdr:sp macro="" textlink="">
      <xdr:nvSpPr>
        <xdr:cNvPr id="205" name="フローチャート : 判断 204"/>
        <xdr:cNvSpPr/>
      </xdr:nvSpPr>
      <xdr:spPr>
        <a:xfrm>
          <a:off x="1397000" y="1461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151243</xdr:rowOff>
    </xdr:from>
    <xdr:ext cx="762000" cy="259045"/>
    <xdr:sp macro="" textlink="">
      <xdr:nvSpPr>
        <xdr:cNvPr id="206" name="テキスト ボックス 205"/>
        <xdr:cNvSpPr txBox="1"/>
      </xdr:nvSpPr>
      <xdr:spPr>
        <a:xfrm>
          <a:off x="1066800" y="1438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111,455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86</xdr:row>
      <xdr:rowOff>127172</xdr:rowOff>
    </xdr:from>
    <xdr:to>
      <xdr:col>7</xdr:col>
      <xdr:colOff>203200</xdr:colOff>
      <xdr:row>87</xdr:row>
      <xdr:rowOff>57322</xdr:rowOff>
    </xdr:to>
    <xdr:sp macro="" textlink="">
      <xdr:nvSpPr>
        <xdr:cNvPr id="212" name="円/楕円 211"/>
        <xdr:cNvSpPr/>
      </xdr:nvSpPr>
      <xdr:spPr>
        <a:xfrm>
          <a:off x="4902200" y="1487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99249</xdr:rowOff>
    </xdr:from>
    <xdr:ext cx="762000" cy="259045"/>
    <xdr:sp macro="" textlink="">
      <xdr:nvSpPr>
        <xdr:cNvPr id="213" name="人件費・物件費等の状況該当値テキスト"/>
        <xdr:cNvSpPr txBox="1"/>
      </xdr:nvSpPr>
      <xdr:spPr>
        <a:xfrm>
          <a:off x="5041900" y="1484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117,899</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78797</xdr:rowOff>
    </xdr:from>
    <xdr:to>
      <xdr:col>6</xdr:col>
      <xdr:colOff>50800</xdr:colOff>
      <xdr:row>86</xdr:row>
      <xdr:rowOff>8947</xdr:rowOff>
    </xdr:to>
    <xdr:sp macro="" textlink="">
      <xdr:nvSpPr>
        <xdr:cNvPr id="214" name="円/楕円 213"/>
        <xdr:cNvSpPr/>
      </xdr:nvSpPr>
      <xdr:spPr>
        <a:xfrm>
          <a:off x="4064000" y="1465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165174</xdr:rowOff>
    </xdr:from>
    <xdr:ext cx="736600" cy="259045"/>
    <xdr:sp macro="" textlink="">
      <xdr:nvSpPr>
        <xdr:cNvPr id="215" name="テキスト ボックス 214"/>
        <xdr:cNvSpPr txBox="1"/>
      </xdr:nvSpPr>
      <xdr:spPr>
        <a:xfrm>
          <a:off x="3733800" y="14738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112,433</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14484</xdr:rowOff>
    </xdr:from>
    <xdr:to>
      <xdr:col>4</xdr:col>
      <xdr:colOff>533400</xdr:colOff>
      <xdr:row>86</xdr:row>
      <xdr:rowOff>116084</xdr:rowOff>
    </xdr:to>
    <xdr:sp macro="" textlink="">
      <xdr:nvSpPr>
        <xdr:cNvPr id="216" name="円/楕円 215"/>
        <xdr:cNvSpPr/>
      </xdr:nvSpPr>
      <xdr:spPr>
        <a:xfrm>
          <a:off x="3175000" y="1475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100861</xdr:rowOff>
    </xdr:from>
    <xdr:ext cx="762000" cy="259045"/>
    <xdr:sp macro="" textlink="">
      <xdr:nvSpPr>
        <xdr:cNvPr id="217" name="テキスト ボックス 216"/>
        <xdr:cNvSpPr txBox="1"/>
      </xdr:nvSpPr>
      <xdr:spPr>
        <a:xfrm>
          <a:off x="2844800" y="1484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115,097</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152589</xdr:rowOff>
    </xdr:from>
    <xdr:to>
      <xdr:col>3</xdr:col>
      <xdr:colOff>330200</xdr:colOff>
      <xdr:row>87</xdr:row>
      <xdr:rowOff>82739</xdr:rowOff>
    </xdr:to>
    <xdr:sp macro="" textlink="">
      <xdr:nvSpPr>
        <xdr:cNvPr id="218" name="円/楕円 217"/>
        <xdr:cNvSpPr/>
      </xdr:nvSpPr>
      <xdr:spPr>
        <a:xfrm>
          <a:off x="2286000" y="1489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67516</xdr:rowOff>
    </xdr:from>
    <xdr:ext cx="762000" cy="259045"/>
    <xdr:sp macro="" textlink="">
      <xdr:nvSpPr>
        <xdr:cNvPr id="219" name="テキスト ボックス 218"/>
        <xdr:cNvSpPr txBox="1"/>
      </xdr:nvSpPr>
      <xdr:spPr>
        <a:xfrm>
          <a:off x="1955800" y="1498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118,531</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137990</xdr:rowOff>
    </xdr:from>
    <xdr:to>
      <xdr:col>2</xdr:col>
      <xdr:colOff>127000</xdr:colOff>
      <xdr:row>87</xdr:row>
      <xdr:rowOff>68140</xdr:rowOff>
    </xdr:to>
    <xdr:sp macro="" textlink="">
      <xdr:nvSpPr>
        <xdr:cNvPr id="220" name="円/楕円 219"/>
        <xdr:cNvSpPr/>
      </xdr:nvSpPr>
      <xdr:spPr>
        <a:xfrm>
          <a:off x="1397000" y="148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52917</xdr:rowOff>
    </xdr:from>
    <xdr:ext cx="762000" cy="259045"/>
    <xdr:sp macro="" textlink="">
      <xdr:nvSpPr>
        <xdr:cNvPr id="221" name="テキスト ボックス 220"/>
        <xdr:cNvSpPr txBox="1"/>
      </xdr:nvSpPr>
      <xdr:spPr>
        <a:xfrm>
          <a:off x="1066800" y="149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118,168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ea"/>
              <a:ea typeface="+mn-ea"/>
              <a:cs typeface="+mn-cs"/>
            </a:rPr>
            <a:t>国が平成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ysClr val="windowText" lastClr="000000"/>
              </a:solidFill>
              <a:effectLst/>
              <a:latin typeface="+mn-ea"/>
              <a:ea typeface="+mn-ea"/>
              <a:cs typeface="+mn-cs"/>
            </a:rPr>
            <a:t>年</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ysClr val="windowText" lastClr="000000"/>
              </a:solidFill>
              <a:effectLst/>
              <a:latin typeface="+mn-ea"/>
              <a:ea typeface="+mn-ea"/>
              <a:cs typeface="+mn-cs"/>
            </a:rPr>
            <a:t>月</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ysClr val="windowText" lastClr="000000"/>
              </a:solidFill>
              <a:effectLst/>
              <a:latin typeface="+mn-ea"/>
              <a:ea typeface="+mn-ea"/>
              <a:cs typeface="+mn-cs"/>
            </a:rPr>
            <a:t>日の昇給を</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ysClr val="windowText" lastClr="000000"/>
              </a:solidFill>
              <a:effectLst/>
              <a:latin typeface="+mn-ea"/>
              <a:ea typeface="+mn-ea"/>
              <a:cs typeface="+mn-cs"/>
            </a:rPr>
            <a:t>号俸抑制したことにより、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ysClr val="windowText" lastClr="000000"/>
              </a:solidFill>
              <a:effectLst/>
              <a:latin typeface="+mn-ea"/>
              <a:ea typeface="+mn-ea"/>
              <a:cs typeface="+mn-cs"/>
            </a:rPr>
            <a:t>を上回る水準となっているが、類似団体平均を下回っている。</a:t>
          </a:r>
          <a:endParaRPr lang="ja-JP" altLang="ja-JP" sz="1300">
            <a:solidFill>
              <a:sysClr val="windowText" lastClr="000000"/>
            </a:solidFill>
            <a:effectLst/>
            <a:latin typeface="+mn-ea"/>
            <a:ea typeface="+mn-ea"/>
          </a:endParaRPr>
        </a:p>
        <a:p>
          <a:r>
            <a:rPr kumimoji="1" lang="ja-JP" altLang="ja-JP" sz="1300">
              <a:solidFill>
                <a:sysClr val="windowText" lastClr="000000"/>
              </a:solidFill>
              <a:effectLst/>
              <a:latin typeface="+mn-ea"/>
              <a:ea typeface="+mn-ea"/>
              <a:cs typeface="+mn-cs"/>
            </a:rPr>
            <a:t>なお、平成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ysClr val="windowText" lastClr="000000"/>
              </a:solidFill>
              <a:effectLst/>
              <a:latin typeface="+mn-ea"/>
              <a:ea typeface="+mn-ea"/>
              <a:cs typeface="+mn-cs"/>
            </a:rPr>
            <a:t>年度</a:t>
          </a:r>
          <a:r>
            <a:rPr kumimoji="1" lang="ja-JP" altLang="en-US" sz="1300">
              <a:solidFill>
                <a:sysClr val="windowText" lastClr="000000"/>
              </a:solidFill>
              <a:effectLst/>
              <a:latin typeface="+mn-ea"/>
              <a:ea typeface="+mn-ea"/>
              <a:cs typeface="+mn-cs"/>
            </a:rPr>
            <a:t>及び</a:t>
          </a:r>
          <a:r>
            <a:rPr kumimoji="1" lang="ja-JP" altLang="ja-JP" sz="1300">
              <a:solidFill>
                <a:sysClr val="windowText" lastClr="000000"/>
              </a:solidFill>
              <a:effectLst/>
              <a:latin typeface="+mn-ea"/>
              <a:ea typeface="+mn-ea"/>
              <a:cs typeface="+mn-cs"/>
            </a:rPr>
            <a:t>平成</a:t>
          </a:r>
          <a:r>
            <a:rPr kumimoji="1" lang="en-US" altLang="ja-JP" sz="1300">
              <a:solidFill>
                <a:sysClr val="windowText" lastClr="000000"/>
              </a:solidFill>
              <a:effectLst/>
              <a:latin typeface="+mn-ea"/>
              <a:ea typeface="+mn-ea"/>
              <a:cs typeface="+mn-cs"/>
            </a:rPr>
            <a:t>24</a:t>
          </a:r>
          <a:r>
            <a:rPr kumimoji="1" lang="ja-JP" altLang="ja-JP" sz="1300">
              <a:solidFill>
                <a:sysClr val="windowText" lastClr="000000"/>
              </a:solidFill>
              <a:effectLst/>
              <a:latin typeface="+mn-ea"/>
              <a:ea typeface="+mn-ea"/>
              <a:cs typeface="+mn-cs"/>
            </a:rPr>
            <a:t>年度は国家公務員の給与減額措置により、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ysClr val="windowText" lastClr="000000"/>
              </a:solidFill>
              <a:effectLst/>
              <a:latin typeface="+mn-ea"/>
              <a:ea typeface="+mn-ea"/>
              <a:cs typeface="+mn-cs"/>
            </a:rPr>
            <a:t>を大きく上回る水準となっている。</a:t>
          </a:r>
          <a:endParaRPr lang="ja-JP" altLang="ja-JP" sz="1300">
            <a:solidFill>
              <a:sysClr val="windowText" lastClr="000000"/>
            </a:solidFill>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85</xdr:row>
      <xdr:rowOff>66221</xdr:rowOff>
    </xdr:to>
    <xdr:cxnSp macro="">
      <xdr:nvCxnSpPr>
        <xdr:cNvPr id="252" name="直線コネクタ 251"/>
        <xdr:cNvCxnSpPr/>
      </xdr:nvCxnSpPr>
      <xdr:spPr>
        <a:xfrm flipV="1">
          <a:off x="17018000" y="13881100"/>
          <a:ext cx="0" cy="7583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38298</xdr:rowOff>
    </xdr:from>
    <xdr:ext cx="762000" cy="259045"/>
    <xdr:sp macro="" textlink="">
      <xdr:nvSpPr>
        <xdr:cNvPr id="253" name="給与水準   （国との比較）最小値テキスト"/>
        <xdr:cNvSpPr txBox="1"/>
      </xdr:nvSpPr>
      <xdr:spPr>
        <a:xfrm>
          <a:off x="17106900" y="1461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85</xdr:row>
      <xdr:rowOff>66221</xdr:rowOff>
    </xdr:from>
    <xdr:to>
      <xdr:col>24</xdr:col>
      <xdr:colOff>647700</xdr:colOff>
      <xdr:row>85</xdr:row>
      <xdr:rowOff>66221</xdr:rowOff>
    </xdr:to>
    <xdr:cxnSp macro="">
      <xdr:nvCxnSpPr>
        <xdr:cNvPr id="254" name="直線コネクタ 253"/>
        <xdr:cNvCxnSpPr/>
      </xdr:nvCxnSpPr>
      <xdr:spPr>
        <a:xfrm>
          <a:off x="16929100" y="1463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155423</xdr:rowOff>
    </xdr:from>
    <xdr:to>
      <xdr:col>24</xdr:col>
      <xdr:colOff>558800</xdr:colOff>
      <xdr:row>83</xdr:row>
      <xdr:rowOff>6955</xdr:rowOff>
    </xdr:to>
    <xdr:cxnSp macro="">
      <xdr:nvCxnSpPr>
        <xdr:cNvPr id="257" name="直線コネクタ 256"/>
        <xdr:cNvCxnSpPr/>
      </xdr:nvCxnSpPr>
      <xdr:spPr>
        <a:xfrm>
          <a:off x="16179800" y="14214323"/>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43136</xdr:rowOff>
    </xdr:from>
    <xdr:ext cx="762000" cy="259045"/>
    <xdr:sp macro="" textlink="">
      <xdr:nvSpPr>
        <xdr:cNvPr id="258" name="給与水準   （国との比較）平均値テキスト"/>
        <xdr:cNvSpPr txBox="1"/>
      </xdr:nvSpPr>
      <xdr:spPr>
        <a:xfrm>
          <a:off x="17106900" y="14273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71059</xdr:rowOff>
    </xdr:from>
    <xdr:to>
      <xdr:col>24</xdr:col>
      <xdr:colOff>609600</xdr:colOff>
      <xdr:row>84</xdr:row>
      <xdr:rowOff>1209</xdr:rowOff>
    </xdr:to>
    <xdr:sp macro="" textlink="">
      <xdr:nvSpPr>
        <xdr:cNvPr id="259" name="フローチャート : 判断 258"/>
        <xdr:cNvSpPr/>
      </xdr:nvSpPr>
      <xdr:spPr>
        <a:xfrm>
          <a:off x="169672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155423</xdr:rowOff>
    </xdr:from>
    <xdr:to>
      <xdr:col>23</xdr:col>
      <xdr:colOff>406400</xdr:colOff>
      <xdr:row>88</xdr:row>
      <xdr:rowOff>45962</xdr:rowOff>
    </xdr:to>
    <xdr:cxnSp macro="">
      <xdr:nvCxnSpPr>
        <xdr:cNvPr id="260" name="直線コネクタ 259"/>
        <xdr:cNvCxnSpPr/>
      </xdr:nvCxnSpPr>
      <xdr:spPr>
        <a:xfrm flipV="1">
          <a:off x="15290800" y="14214323"/>
          <a:ext cx="889000" cy="91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162077</xdr:rowOff>
    </xdr:from>
    <xdr:to>
      <xdr:col>23</xdr:col>
      <xdr:colOff>457200</xdr:colOff>
      <xdr:row>83</xdr:row>
      <xdr:rowOff>92227</xdr:rowOff>
    </xdr:to>
    <xdr:sp macro="" textlink="">
      <xdr:nvSpPr>
        <xdr:cNvPr id="261" name="フローチャート : 判断 260"/>
        <xdr:cNvSpPr/>
      </xdr:nvSpPr>
      <xdr:spPr>
        <a:xfrm>
          <a:off x="161290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77004</xdr:rowOff>
    </xdr:from>
    <xdr:ext cx="736600" cy="259045"/>
    <xdr:sp macro="" textlink="">
      <xdr:nvSpPr>
        <xdr:cNvPr id="262" name="テキスト ボックス 261"/>
        <xdr:cNvSpPr txBox="1"/>
      </xdr:nvSpPr>
      <xdr:spPr>
        <a:xfrm>
          <a:off x="15798800" y="14307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45962</xdr:rowOff>
    </xdr:from>
    <xdr:to>
      <xdr:col>22</xdr:col>
      <xdr:colOff>203200</xdr:colOff>
      <xdr:row>88</xdr:row>
      <xdr:rowOff>45962</xdr:rowOff>
    </xdr:to>
    <xdr:cxnSp macro="">
      <xdr:nvCxnSpPr>
        <xdr:cNvPr id="263" name="直線コネクタ 262"/>
        <xdr:cNvCxnSpPr/>
      </xdr:nvCxnSpPr>
      <xdr:spPr>
        <a:xfrm>
          <a:off x="14401800" y="1513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110066</xdr:rowOff>
    </xdr:from>
    <xdr:to>
      <xdr:col>22</xdr:col>
      <xdr:colOff>254000</xdr:colOff>
      <xdr:row>89</xdr:row>
      <xdr:rowOff>40216</xdr:rowOff>
    </xdr:to>
    <xdr:sp macro="" textlink="">
      <xdr:nvSpPr>
        <xdr:cNvPr id="264" name="フローチャート : 判断 263"/>
        <xdr:cNvSpPr/>
      </xdr:nvSpPr>
      <xdr:spPr>
        <a:xfrm>
          <a:off x="15240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24993</xdr:rowOff>
    </xdr:from>
    <xdr:ext cx="762000" cy="259045"/>
    <xdr:sp macro="" textlink="">
      <xdr:nvSpPr>
        <xdr:cNvPr id="265" name="テキスト ボックス 264"/>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29936</xdr:rowOff>
    </xdr:from>
    <xdr:to>
      <xdr:col>21</xdr:col>
      <xdr:colOff>0</xdr:colOff>
      <xdr:row>88</xdr:row>
      <xdr:rowOff>45962</xdr:rowOff>
    </xdr:to>
    <xdr:cxnSp macro="">
      <xdr:nvCxnSpPr>
        <xdr:cNvPr id="266" name="直線コネクタ 265"/>
        <xdr:cNvCxnSpPr/>
      </xdr:nvCxnSpPr>
      <xdr:spPr>
        <a:xfrm>
          <a:off x="13512800" y="14260286"/>
          <a:ext cx="889000" cy="87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156029</xdr:rowOff>
    </xdr:from>
    <xdr:to>
      <xdr:col>21</xdr:col>
      <xdr:colOff>50800</xdr:colOff>
      <xdr:row>89</xdr:row>
      <xdr:rowOff>86179</xdr:rowOff>
    </xdr:to>
    <xdr:sp macro="" textlink="">
      <xdr:nvSpPr>
        <xdr:cNvPr id="267" name="フローチャート : 判断 266"/>
        <xdr:cNvSpPr/>
      </xdr:nvSpPr>
      <xdr:spPr>
        <a:xfrm>
          <a:off x="14351000" y="152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70956</xdr:rowOff>
    </xdr:from>
    <xdr:ext cx="762000" cy="259045"/>
    <xdr:sp macro="" textlink="">
      <xdr:nvSpPr>
        <xdr:cNvPr id="268" name="テキスト ボックス 267"/>
        <xdr:cNvSpPr txBox="1"/>
      </xdr:nvSpPr>
      <xdr:spPr>
        <a:xfrm>
          <a:off x="14020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59568</xdr:rowOff>
    </xdr:from>
    <xdr:to>
      <xdr:col>19</xdr:col>
      <xdr:colOff>533400</xdr:colOff>
      <xdr:row>83</xdr:row>
      <xdr:rowOff>161168</xdr:rowOff>
    </xdr:to>
    <xdr:sp macro="" textlink="">
      <xdr:nvSpPr>
        <xdr:cNvPr id="269" name="フローチャート : 判断 268"/>
        <xdr:cNvSpPr/>
      </xdr:nvSpPr>
      <xdr:spPr>
        <a:xfrm>
          <a:off x="13462000" y="142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145945</xdr:rowOff>
    </xdr:from>
    <xdr:ext cx="762000" cy="259045"/>
    <xdr:sp macro="" textlink="">
      <xdr:nvSpPr>
        <xdr:cNvPr id="270" name="テキスト ボックス 269"/>
        <xdr:cNvSpPr txBox="1"/>
      </xdr:nvSpPr>
      <xdr:spPr>
        <a:xfrm>
          <a:off x="13131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127605</xdr:rowOff>
    </xdr:from>
    <xdr:to>
      <xdr:col>24</xdr:col>
      <xdr:colOff>609600</xdr:colOff>
      <xdr:row>83</xdr:row>
      <xdr:rowOff>57755</xdr:rowOff>
    </xdr:to>
    <xdr:sp macro="" textlink="">
      <xdr:nvSpPr>
        <xdr:cNvPr id="276" name="円/楕円 275"/>
        <xdr:cNvSpPr/>
      </xdr:nvSpPr>
      <xdr:spPr>
        <a:xfrm>
          <a:off x="169672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144132</xdr:rowOff>
    </xdr:from>
    <xdr:ext cx="762000" cy="259045"/>
    <xdr:sp macro="" textlink="">
      <xdr:nvSpPr>
        <xdr:cNvPr id="277" name="給与水準   （国との比較）該当値テキスト"/>
        <xdr:cNvSpPr txBox="1"/>
      </xdr:nvSpPr>
      <xdr:spPr>
        <a:xfrm>
          <a:off x="17106900" y="1403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104623</xdr:rowOff>
    </xdr:from>
    <xdr:to>
      <xdr:col>23</xdr:col>
      <xdr:colOff>457200</xdr:colOff>
      <xdr:row>83</xdr:row>
      <xdr:rowOff>34773</xdr:rowOff>
    </xdr:to>
    <xdr:sp macro="" textlink="">
      <xdr:nvSpPr>
        <xdr:cNvPr id="278" name="円/楕円 277"/>
        <xdr:cNvSpPr/>
      </xdr:nvSpPr>
      <xdr:spPr>
        <a:xfrm>
          <a:off x="16129000" y="141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44950</xdr:rowOff>
    </xdr:from>
    <xdr:ext cx="736600" cy="259045"/>
    <xdr:sp macro="" textlink="">
      <xdr:nvSpPr>
        <xdr:cNvPr id="279" name="テキスト ボックス 278"/>
        <xdr:cNvSpPr txBox="1"/>
      </xdr:nvSpPr>
      <xdr:spPr>
        <a:xfrm>
          <a:off x="15798800" y="13932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166612</xdr:rowOff>
    </xdr:from>
    <xdr:to>
      <xdr:col>22</xdr:col>
      <xdr:colOff>254000</xdr:colOff>
      <xdr:row>88</xdr:row>
      <xdr:rowOff>96762</xdr:rowOff>
    </xdr:to>
    <xdr:sp macro="" textlink="">
      <xdr:nvSpPr>
        <xdr:cNvPr id="280" name="円/楕円 279"/>
        <xdr:cNvSpPr/>
      </xdr:nvSpPr>
      <xdr:spPr>
        <a:xfrm>
          <a:off x="15240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106939</xdr:rowOff>
    </xdr:from>
    <xdr:ext cx="762000" cy="259045"/>
    <xdr:sp macro="" textlink="">
      <xdr:nvSpPr>
        <xdr:cNvPr id="281" name="テキスト ボックス 280"/>
        <xdr:cNvSpPr txBox="1"/>
      </xdr:nvSpPr>
      <xdr:spPr>
        <a:xfrm>
          <a:off x="14909800" y="1485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166612</xdr:rowOff>
    </xdr:from>
    <xdr:to>
      <xdr:col>21</xdr:col>
      <xdr:colOff>50800</xdr:colOff>
      <xdr:row>88</xdr:row>
      <xdr:rowOff>96762</xdr:rowOff>
    </xdr:to>
    <xdr:sp macro="" textlink="">
      <xdr:nvSpPr>
        <xdr:cNvPr id="282" name="円/楕円 281"/>
        <xdr:cNvSpPr/>
      </xdr:nvSpPr>
      <xdr:spPr>
        <a:xfrm>
          <a:off x="14351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106939</xdr:rowOff>
    </xdr:from>
    <xdr:ext cx="762000" cy="259045"/>
    <xdr:sp macro="" textlink="">
      <xdr:nvSpPr>
        <xdr:cNvPr id="283" name="テキスト ボックス 282"/>
        <xdr:cNvSpPr txBox="1"/>
      </xdr:nvSpPr>
      <xdr:spPr>
        <a:xfrm>
          <a:off x="14020800" y="1485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150586</xdr:rowOff>
    </xdr:from>
    <xdr:to>
      <xdr:col>19</xdr:col>
      <xdr:colOff>533400</xdr:colOff>
      <xdr:row>83</xdr:row>
      <xdr:rowOff>80736</xdr:rowOff>
    </xdr:to>
    <xdr:sp macro="" textlink="">
      <xdr:nvSpPr>
        <xdr:cNvPr id="284" name="円/楕円 283"/>
        <xdr:cNvSpPr/>
      </xdr:nvSpPr>
      <xdr:spPr>
        <a:xfrm>
          <a:off x="13462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90913</xdr:rowOff>
    </xdr:from>
    <xdr:ext cx="762000" cy="259045"/>
    <xdr:sp macro="" textlink="">
      <xdr:nvSpPr>
        <xdr:cNvPr id="285" name="テキスト ボックス 284"/>
        <xdr:cNvSpPr txBox="1"/>
      </xdr:nvSpPr>
      <xdr:spPr>
        <a:xfrm>
          <a:off x="13131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ea"/>
              <a:ea typeface="+mn-ea"/>
              <a:cs typeface="+mn-cs"/>
            </a:rPr>
            <a:t>政令指定都市移行時に大量採用した職員が平成</a:t>
          </a:r>
          <a:r>
            <a:rPr kumimoji="1" lang="en-US" altLang="ja-JP" sz="1300">
              <a:solidFill>
                <a:sysClr val="windowText" lastClr="000000"/>
              </a:solidFill>
              <a:effectLst/>
              <a:latin typeface="+mn-ea"/>
              <a:ea typeface="+mn-ea"/>
              <a:cs typeface="+mn-cs"/>
            </a:rPr>
            <a:t>27</a:t>
          </a:r>
          <a:r>
            <a:rPr kumimoji="1" lang="ja-JP" altLang="en-US" sz="1300">
              <a:solidFill>
                <a:sysClr val="windowText" lastClr="000000"/>
              </a:solidFill>
              <a:effectLst/>
              <a:latin typeface="+mn-ea"/>
              <a:ea typeface="+mn-ea"/>
              <a:cs typeface="+mn-cs"/>
            </a:rPr>
            <a:t>年度及び平成</a:t>
          </a:r>
          <a:r>
            <a:rPr kumimoji="1" lang="en-US" altLang="ja-JP" sz="1300">
              <a:solidFill>
                <a:sysClr val="windowText" lastClr="000000"/>
              </a:solidFill>
              <a:effectLst/>
              <a:latin typeface="+mn-ea"/>
              <a:ea typeface="+mn-ea"/>
              <a:cs typeface="+mn-cs"/>
            </a:rPr>
            <a:t>28</a:t>
          </a:r>
          <a:r>
            <a:rPr kumimoji="1" lang="ja-JP" altLang="ja-JP" sz="1300">
              <a:solidFill>
                <a:sysClr val="windowText" lastClr="000000"/>
              </a:solidFill>
              <a:effectLst/>
              <a:latin typeface="+mn-ea"/>
              <a:ea typeface="+mn-ea"/>
              <a:cs typeface="+mn-cs"/>
            </a:rPr>
            <a:t>年度をピークに退職するため、採用者数に偏りが生じないよう平準化を行った結果、職員数が増加し、類似団体平均を上回っている。</a:t>
          </a:r>
          <a:endParaRPr kumimoji="1" lang="ja-JP" altLang="en-US" sz="1300">
            <a:solidFill>
              <a:sysClr val="windowText" lastClr="000000"/>
            </a:solidFill>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155152</xdr:rowOff>
    </xdr:from>
    <xdr:to>
      <xdr:col>24</xdr:col>
      <xdr:colOff>558800</xdr:colOff>
      <xdr:row>66</xdr:row>
      <xdr:rowOff>66463</xdr:rowOff>
    </xdr:to>
    <xdr:cxnSp macro="">
      <xdr:nvCxnSpPr>
        <xdr:cNvPr id="315" name="直線コネクタ 314"/>
        <xdr:cNvCxnSpPr/>
      </xdr:nvCxnSpPr>
      <xdr:spPr>
        <a:xfrm flipV="1">
          <a:off x="17018000" y="1009925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38540</xdr:rowOff>
    </xdr:from>
    <xdr:ext cx="762000" cy="259045"/>
    <xdr:sp macro="" textlink="">
      <xdr:nvSpPr>
        <xdr:cNvPr id="316" name="定員管理の状況最小値テキスト"/>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24</xdr:col>
      <xdr:colOff>469900</xdr:colOff>
      <xdr:row>66</xdr:row>
      <xdr:rowOff>66463</xdr:rowOff>
    </xdr:from>
    <xdr:to>
      <xdr:col>24</xdr:col>
      <xdr:colOff>647700</xdr:colOff>
      <xdr:row>66</xdr:row>
      <xdr:rowOff>66463</xdr:rowOff>
    </xdr:to>
    <xdr:cxnSp macro="">
      <xdr:nvCxnSpPr>
        <xdr:cNvPr id="317" name="直線コネクタ 316"/>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70079</xdr:rowOff>
    </xdr:from>
    <xdr:ext cx="762000" cy="259045"/>
    <xdr:sp macro="" textlink="">
      <xdr:nvSpPr>
        <xdr:cNvPr id="318" name="定員管理の状況最大値テキスト"/>
        <xdr:cNvSpPr txBox="1"/>
      </xdr:nvSpPr>
      <xdr:spPr>
        <a:xfrm>
          <a:off x="17106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a:t>
          </a:r>
          <a:endParaRPr kumimoji="1" lang="ja-JP" altLang="en-US" sz="1000" b="1">
            <a:latin typeface="ＭＳ Ｐゴシック"/>
          </a:endParaRPr>
        </a:p>
      </xdr:txBody>
    </xdr:sp>
    <xdr:clientData/>
  </xdr:oneCellAnchor>
  <xdr:twoCellAnchor>
    <xdr:from>
      <xdr:col>24</xdr:col>
      <xdr:colOff>469900</xdr:colOff>
      <xdr:row>58</xdr:row>
      <xdr:rowOff>155152</xdr:rowOff>
    </xdr:from>
    <xdr:to>
      <xdr:col>24</xdr:col>
      <xdr:colOff>647700</xdr:colOff>
      <xdr:row>58</xdr:row>
      <xdr:rowOff>155152</xdr:rowOff>
    </xdr:to>
    <xdr:cxnSp macro="">
      <xdr:nvCxnSpPr>
        <xdr:cNvPr id="319" name="直線コネクタ 318"/>
        <xdr:cNvCxnSpPr/>
      </xdr:nvCxnSpPr>
      <xdr:spPr>
        <a:xfrm>
          <a:off x="16929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84667</xdr:rowOff>
    </xdr:from>
    <xdr:to>
      <xdr:col>24</xdr:col>
      <xdr:colOff>558800</xdr:colOff>
      <xdr:row>62</xdr:row>
      <xdr:rowOff>140970</xdr:rowOff>
    </xdr:to>
    <xdr:cxnSp macro="">
      <xdr:nvCxnSpPr>
        <xdr:cNvPr id="320" name="直線コネクタ 319"/>
        <xdr:cNvCxnSpPr/>
      </xdr:nvCxnSpPr>
      <xdr:spPr>
        <a:xfrm>
          <a:off x="16179800" y="1071456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121302</xdr:rowOff>
    </xdr:from>
    <xdr:ext cx="762000" cy="259045"/>
    <xdr:sp macro="" textlink="">
      <xdr:nvSpPr>
        <xdr:cNvPr id="321" name="定員管理の状況平均値テキスト"/>
        <xdr:cNvSpPr txBox="1"/>
      </xdr:nvSpPr>
      <xdr:spPr>
        <a:xfrm>
          <a:off x="17106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2" name="フローチャート : 判断 321"/>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60537</xdr:rowOff>
    </xdr:from>
    <xdr:to>
      <xdr:col>23</xdr:col>
      <xdr:colOff>406400</xdr:colOff>
      <xdr:row>62</xdr:row>
      <xdr:rowOff>84667</xdr:rowOff>
    </xdr:to>
    <xdr:cxnSp macro="">
      <xdr:nvCxnSpPr>
        <xdr:cNvPr id="323" name="直線コネクタ 322"/>
        <xdr:cNvCxnSpPr/>
      </xdr:nvCxnSpPr>
      <xdr:spPr>
        <a:xfrm>
          <a:off x="15290800" y="106904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120862</xdr:rowOff>
    </xdr:from>
    <xdr:to>
      <xdr:col>23</xdr:col>
      <xdr:colOff>457200</xdr:colOff>
      <xdr:row>62</xdr:row>
      <xdr:rowOff>51012</xdr:rowOff>
    </xdr:to>
    <xdr:sp macro="" textlink="">
      <xdr:nvSpPr>
        <xdr:cNvPr id="324" name="フローチャート : 判断 323"/>
        <xdr:cNvSpPr/>
      </xdr:nvSpPr>
      <xdr:spPr>
        <a:xfrm>
          <a:off x="16129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61189</xdr:rowOff>
    </xdr:from>
    <xdr:ext cx="736600" cy="259045"/>
    <xdr:sp macro="" textlink="">
      <xdr:nvSpPr>
        <xdr:cNvPr id="325" name="テキスト ボックス 324"/>
        <xdr:cNvSpPr txBox="1"/>
      </xdr:nvSpPr>
      <xdr:spPr>
        <a:xfrm>
          <a:off x="15798800" y="1034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60537</xdr:rowOff>
    </xdr:from>
    <xdr:to>
      <xdr:col>22</xdr:col>
      <xdr:colOff>203200</xdr:colOff>
      <xdr:row>62</xdr:row>
      <xdr:rowOff>136948</xdr:rowOff>
    </xdr:to>
    <xdr:cxnSp macro="">
      <xdr:nvCxnSpPr>
        <xdr:cNvPr id="326" name="直線コネクタ 325"/>
        <xdr:cNvCxnSpPr/>
      </xdr:nvCxnSpPr>
      <xdr:spPr>
        <a:xfrm flipV="1">
          <a:off x="14401800" y="10690437"/>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132927</xdr:rowOff>
    </xdr:from>
    <xdr:to>
      <xdr:col>22</xdr:col>
      <xdr:colOff>254000</xdr:colOff>
      <xdr:row>62</xdr:row>
      <xdr:rowOff>63077</xdr:rowOff>
    </xdr:to>
    <xdr:sp macro="" textlink="">
      <xdr:nvSpPr>
        <xdr:cNvPr id="327" name="フローチャート : 判断 326"/>
        <xdr:cNvSpPr/>
      </xdr:nvSpPr>
      <xdr:spPr>
        <a:xfrm>
          <a:off x="15240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73254</xdr:rowOff>
    </xdr:from>
    <xdr:ext cx="762000" cy="259045"/>
    <xdr:sp macro="" textlink="">
      <xdr:nvSpPr>
        <xdr:cNvPr id="328" name="テキスト ボックス 327"/>
        <xdr:cNvSpPr txBox="1"/>
      </xdr:nvSpPr>
      <xdr:spPr>
        <a:xfrm>
          <a:off x="14909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136948</xdr:rowOff>
    </xdr:from>
    <xdr:to>
      <xdr:col>21</xdr:col>
      <xdr:colOff>0</xdr:colOff>
      <xdr:row>62</xdr:row>
      <xdr:rowOff>169121</xdr:rowOff>
    </xdr:to>
    <xdr:cxnSp macro="">
      <xdr:nvCxnSpPr>
        <xdr:cNvPr id="329" name="直線コネクタ 328"/>
        <xdr:cNvCxnSpPr/>
      </xdr:nvCxnSpPr>
      <xdr:spPr>
        <a:xfrm flipV="1">
          <a:off x="13512800" y="10766848"/>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45931</xdr:rowOff>
    </xdr:from>
    <xdr:to>
      <xdr:col>21</xdr:col>
      <xdr:colOff>50800</xdr:colOff>
      <xdr:row>62</xdr:row>
      <xdr:rowOff>147531</xdr:rowOff>
    </xdr:to>
    <xdr:sp macro="" textlink="">
      <xdr:nvSpPr>
        <xdr:cNvPr id="330" name="フローチャート : 判断 329"/>
        <xdr:cNvSpPr/>
      </xdr:nvSpPr>
      <xdr:spPr>
        <a:xfrm>
          <a:off x="14351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157708</xdr:rowOff>
    </xdr:from>
    <xdr:ext cx="762000" cy="259045"/>
    <xdr:sp macro="" textlink="">
      <xdr:nvSpPr>
        <xdr:cNvPr id="331" name="テキスト ボックス 330"/>
        <xdr:cNvSpPr txBox="1"/>
      </xdr:nvSpPr>
      <xdr:spPr>
        <a:xfrm>
          <a:off x="14020800" y="1044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90170</xdr:rowOff>
    </xdr:from>
    <xdr:to>
      <xdr:col>19</xdr:col>
      <xdr:colOff>533400</xdr:colOff>
      <xdr:row>63</xdr:row>
      <xdr:rowOff>20320</xdr:rowOff>
    </xdr:to>
    <xdr:sp macro="" textlink="">
      <xdr:nvSpPr>
        <xdr:cNvPr id="332" name="フローチャート : 判断 331"/>
        <xdr:cNvSpPr/>
      </xdr:nvSpPr>
      <xdr:spPr>
        <a:xfrm>
          <a:off x="13462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30497</xdr:rowOff>
    </xdr:from>
    <xdr:ext cx="762000" cy="259045"/>
    <xdr:sp macro="" textlink="">
      <xdr:nvSpPr>
        <xdr:cNvPr id="333" name="テキスト ボックス 332"/>
        <xdr:cNvSpPr txBox="1"/>
      </xdr:nvSpPr>
      <xdr:spPr>
        <a:xfrm>
          <a:off x="13131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90170</xdr:rowOff>
    </xdr:from>
    <xdr:to>
      <xdr:col>24</xdr:col>
      <xdr:colOff>609600</xdr:colOff>
      <xdr:row>63</xdr:row>
      <xdr:rowOff>20320</xdr:rowOff>
    </xdr:to>
    <xdr:sp macro="" textlink="">
      <xdr:nvSpPr>
        <xdr:cNvPr id="339" name="円/楕円 338"/>
        <xdr:cNvSpPr/>
      </xdr:nvSpPr>
      <xdr:spPr>
        <a:xfrm>
          <a:off x="16967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62247</xdr:rowOff>
    </xdr:from>
    <xdr:ext cx="762000" cy="259045"/>
    <xdr:sp macro="" textlink="">
      <xdr:nvSpPr>
        <xdr:cNvPr id="340" name="定員管理の状況該当値テキスト"/>
        <xdr:cNvSpPr txBox="1"/>
      </xdr:nvSpPr>
      <xdr:spPr>
        <a:xfrm>
          <a:off x="17106900" y="1069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33867</xdr:rowOff>
    </xdr:from>
    <xdr:to>
      <xdr:col>23</xdr:col>
      <xdr:colOff>457200</xdr:colOff>
      <xdr:row>62</xdr:row>
      <xdr:rowOff>135467</xdr:rowOff>
    </xdr:to>
    <xdr:sp macro="" textlink="">
      <xdr:nvSpPr>
        <xdr:cNvPr id="341" name="円/楕円 340"/>
        <xdr:cNvSpPr/>
      </xdr:nvSpPr>
      <xdr:spPr>
        <a:xfrm>
          <a:off x="16129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120244</xdr:rowOff>
    </xdr:from>
    <xdr:ext cx="736600" cy="259045"/>
    <xdr:sp macro="" textlink="">
      <xdr:nvSpPr>
        <xdr:cNvPr id="342" name="テキスト ボックス 341"/>
        <xdr:cNvSpPr txBox="1"/>
      </xdr:nvSpPr>
      <xdr:spPr>
        <a:xfrm>
          <a:off x="15798800" y="1075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9737</xdr:rowOff>
    </xdr:from>
    <xdr:to>
      <xdr:col>22</xdr:col>
      <xdr:colOff>254000</xdr:colOff>
      <xdr:row>62</xdr:row>
      <xdr:rowOff>111337</xdr:rowOff>
    </xdr:to>
    <xdr:sp macro="" textlink="">
      <xdr:nvSpPr>
        <xdr:cNvPr id="343" name="円/楕円 342"/>
        <xdr:cNvSpPr/>
      </xdr:nvSpPr>
      <xdr:spPr>
        <a:xfrm>
          <a:off x="15240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96114</xdr:rowOff>
    </xdr:from>
    <xdr:ext cx="762000" cy="259045"/>
    <xdr:sp macro="" textlink="">
      <xdr:nvSpPr>
        <xdr:cNvPr id="344" name="テキスト ボックス 343"/>
        <xdr:cNvSpPr txBox="1"/>
      </xdr:nvSpPr>
      <xdr:spPr>
        <a:xfrm>
          <a:off x="14909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86148</xdr:rowOff>
    </xdr:from>
    <xdr:to>
      <xdr:col>21</xdr:col>
      <xdr:colOff>50800</xdr:colOff>
      <xdr:row>63</xdr:row>
      <xdr:rowOff>16298</xdr:rowOff>
    </xdr:to>
    <xdr:sp macro="" textlink="">
      <xdr:nvSpPr>
        <xdr:cNvPr id="345" name="円/楕円 344"/>
        <xdr:cNvSpPr/>
      </xdr:nvSpPr>
      <xdr:spPr>
        <a:xfrm>
          <a:off x="14351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1075</xdr:rowOff>
    </xdr:from>
    <xdr:ext cx="762000" cy="259045"/>
    <xdr:sp macro="" textlink="">
      <xdr:nvSpPr>
        <xdr:cNvPr id="346" name="テキスト ボックス 345"/>
        <xdr:cNvSpPr txBox="1"/>
      </xdr:nvSpPr>
      <xdr:spPr>
        <a:xfrm>
          <a:off x="14020800" y="108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118321</xdr:rowOff>
    </xdr:from>
    <xdr:to>
      <xdr:col>19</xdr:col>
      <xdr:colOff>533400</xdr:colOff>
      <xdr:row>63</xdr:row>
      <xdr:rowOff>48471</xdr:rowOff>
    </xdr:to>
    <xdr:sp macro="" textlink="">
      <xdr:nvSpPr>
        <xdr:cNvPr id="347" name="円/楕円 346"/>
        <xdr:cNvSpPr/>
      </xdr:nvSpPr>
      <xdr:spPr>
        <a:xfrm>
          <a:off x="13462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33248</xdr:rowOff>
    </xdr:from>
    <xdr:ext cx="762000" cy="259045"/>
    <xdr:sp macro="" textlink="">
      <xdr:nvSpPr>
        <xdr:cNvPr id="348" name="テキスト ボックス 347"/>
        <xdr:cNvSpPr txBox="1"/>
      </xdr:nvSpPr>
      <xdr:spPr>
        <a:xfrm>
          <a:off x="13131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ea"/>
              <a:ea typeface="+mn-ea"/>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ysClr val="windowText" lastClr="000000"/>
              </a:solidFill>
              <a:effectLst/>
              <a:latin typeface="+mn-ea"/>
              <a:ea typeface="+mn-ea"/>
              <a:cs typeface="+mn-cs"/>
            </a:rPr>
            <a:t>年度の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15.6</a:t>
          </a:r>
          <a:r>
            <a:rPr kumimoji="1" lang="ja-JP" altLang="ja-JP" sz="1300">
              <a:solidFill>
                <a:sysClr val="windowText" lastClr="000000"/>
              </a:solidFill>
              <a:effectLst/>
              <a:latin typeface="+mn-ea"/>
              <a:ea typeface="+mn-ea"/>
              <a:cs typeface="+mn-cs"/>
            </a:rPr>
            <a:t>％と比べ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ysClr val="windowText" lastClr="000000"/>
              </a:solidFill>
              <a:effectLst/>
              <a:latin typeface="+mn-ea"/>
              <a:ea typeface="+mn-ea"/>
              <a:cs typeface="+mn-cs"/>
            </a:rPr>
            <a:t>ポイント改善して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15.4</a:t>
          </a:r>
          <a:r>
            <a:rPr kumimoji="1" lang="ja-JP" altLang="ja-JP" sz="1300">
              <a:solidFill>
                <a:sysClr val="windowText" lastClr="000000"/>
              </a:solidFill>
              <a:effectLst/>
              <a:latin typeface="+mn-ea"/>
              <a:ea typeface="+mn-ea"/>
              <a:cs typeface="+mn-cs"/>
            </a:rPr>
            <a:t>％となっているが、類似団体平均を上回っている。</a:t>
          </a:r>
          <a:endParaRPr lang="ja-JP" altLang="ja-JP" sz="1300">
            <a:solidFill>
              <a:sysClr val="windowText" lastClr="000000"/>
            </a:solidFill>
            <a:effectLst/>
            <a:latin typeface="+mn-ea"/>
            <a:ea typeface="+mn-ea"/>
          </a:endParaRPr>
        </a:p>
        <a:p>
          <a:r>
            <a:rPr kumimoji="1" lang="ja-JP" altLang="en-US" sz="1300">
              <a:solidFill>
                <a:sysClr val="windowText" lastClr="000000"/>
              </a:solidFill>
              <a:effectLst/>
              <a:latin typeface="+mn-ea"/>
              <a:ea typeface="+mn-ea"/>
              <a:cs typeface="+mn-cs"/>
            </a:rPr>
            <a:t>これ</a:t>
          </a:r>
          <a:r>
            <a:rPr kumimoji="1" lang="ja-JP" altLang="ja-JP" sz="1300">
              <a:solidFill>
                <a:sysClr val="windowText" lastClr="000000"/>
              </a:solidFill>
              <a:effectLst/>
              <a:latin typeface="+mn-ea"/>
              <a:ea typeface="+mn-ea"/>
              <a:cs typeface="+mn-cs"/>
            </a:rPr>
            <a:t>は、政令指定都市移行後のインフラ整備やアジア競技大会を契機とした都市基盤の整備を積極的に進め、多額の市債を発行してきたことが主な要因となっている。</a:t>
          </a:r>
          <a:endParaRPr lang="ja-JP" altLang="ja-JP" sz="1300">
            <a:solidFill>
              <a:sysClr val="windowText" lastClr="000000"/>
            </a:solidFill>
            <a:effectLst/>
            <a:latin typeface="+mn-ea"/>
            <a:ea typeface="+mn-ea"/>
          </a:endParaRPr>
        </a:p>
        <a:p>
          <a:r>
            <a:rPr kumimoji="1" lang="ja-JP" altLang="ja-JP" sz="1300">
              <a:solidFill>
                <a:sysClr val="windowText" lastClr="000000"/>
              </a:solidFill>
              <a:effectLst/>
              <a:latin typeface="+mn-ea"/>
              <a:ea typeface="+mn-ea"/>
              <a:cs typeface="+mn-cs"/>
            </a:rPr>
            <a:t>引き続き</a:t>
          </a:r>
          <a:r>
            <a:rPr kumimoji="1" lang="ja-JP" altLang="en-US" sz="1300">
              <a:solidFill>
                <a:sysClr val="windowText" lastClr="000000"/>
              </a:solidFill>
              <a:effectLst/>
              <a:latin typeface="+mn-ea"/>
              <a:ea typeface="+mn-ea"/>
              <a:cs typeface="+mn-cs"/>
            </a:rPr>
            <a:t>、</a:t>
          </a:r>
          <a:r>
            <a:rPr kumimoji="1" lang="ja-JP" altLang="ja-JP" sz="1300">
              <a:solidFill>
                <a:sysClr val="windowText" lastClr="000000"/>
              </a:solidFill>
              <a:effectLst/>
              <a:latin typeface="+mn-ea"/>
              <a:ea typeface="+mn-ea"/>
              <a:cs typeface="+mn-cs"/>
            </a:rPr>
            <a:t>市債発行額の抑制に努めるとともに</a:t>
          </a:r>
          <a:r>
            <a:rPr kumimoji="1" lang="ja-JP" altLang="en-US" sz="1300">
              <a:solidFill>
                <a:sysClr val="windowText" lastClr="000000"/>
              </a:solidFill>
              <a:effectLst/>
              <a:latin typeface="+mn-ea"/>
              <a:ea typeface="+mn-ea"/>
              <a:cs typeface="+mn-cs"/>
            </a:rPr>
            <a:t>、</a:t>
          </a:r>
          <a:r>
            <a:rPr kumimoji="1" lang="ja-JP" altLang="ja-JP" sz="1300">
              <a:solidFill>
                <a:sysClr val="windowText" lastClr="000000"/>
              </a:solidFill>
              <a:effectLst/>
              <a:latin typeface="+mn-ea"/>
              <a:ea typeface="+mn-ea"/>
              <a:cs typeface="+mn-cs"/>
            </a:rPr>
            <a:t>市債の償還方法等の見直しや低利の市債への借換えを行うことにより、利子負担の軽減を図っていく。</a:t>
          </a:r>
          <a:endParaRPr lang="ja-JP" altLang="ja-JP" sz="1300">
            <a:solidFill>
              <a:sysClr val="windowText" lastClr="000000"/>
            </a:solidFill>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168426</xdr:rowOff>
    </xdr:from>
    <xdr:to>
      <xdr:col>24</xdr:col>
      <xdr:colOff>558800</xdr:colOff>
      <xdr:row>46</xdr:row>
      <xdr:rowOff>6048</xdr:rowOff>
    </xdr:to>
    <xdr:cxnSp macro="">
      <xdr:nvCxnSpPr>
        <xdr:cNvPr id="380" name="直線コネクタ 379"/>
        <xdr:cNvCxnSpPr/>
      </xdr:nvCxnSpPr>
      <xdr:spPr>
        <a:xfrm flipV="1">
          <a:off x="17018000" y="6169176"/>
          <a:ext cx="0" cy="17235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149575</xdr:rowOff>
    </xdr:from>
    <xdr:ext cx="762000" cy="259045"/>
    <xdr:sp macro="" textlink="">
      <xdr:nvSpPr>
        <xdr:cNvPr id="381" name="公債費負担の状況最小値テキスト"/>
        <xdr:cNvSpPr txBox="1"/>
      </xdr:nvSpPr>
      <xdr:spPr>
        <a:xfrm>
          <a:off x="17106900" y="786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46</xdr:row>
      <xdr:rowOff>6048</xdr:rowOff>
    </xdr:from>
    <xdr:to>
      <xdr:col>24</xdr:col>
      <xdr:colOff>647700</xdr:colOff>
      <xdr:row>46</xdr:row>
      <xdr:rowOff>6048</xdr:rowOff>
    </xdr:to>
    <xdr:cxnSp macro="">
      <xdr:nvCxnSpPr>
        <xdr:cNvPr id="382" name="直線コネクタ 381"/>
        <xdr:cNvCxnSpPr/>
      </xdr:nvCxnSpPr>
      <xdr:spPr>
        <a:xfrm>
          <a:off x="16929100" y="789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83353</xdr:rowOff>
    </xdr:from>
    <xdr:ext cx="762000" cy="259045"/>
    <xdr:sp macro="" textlink="">
      <xdr:nvSpPr>
        <xdr:cNvPr id="383" name="公債費負担の状況最大値テキスト"/>
        <xdr:cNvSpPr txBox="1"/>
      </xdr:nvSpPr>
      <xdr:spPr>
        <a:xfrm>
          <a:off x="17106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24</xdr:col>
      <xdr:colOff>469900</xdr:colOff>
      <xdr:row>35</xdr:row>
      <xdr:rowOff>168426</xdr:rowOff>
    </xdr:from>
    <xdr:to>
      <xdr:col>24</xdr:col>
      <xdr:colOff>647700</xdr:colOff>
      <xdr:row>35</xdr:row>
      <xdr:rowOff>168426</xdr:rowOff>
    </xdr:to>
    <xdr:cxnSp macro="">
      <xdr:nvCxnSpPr>
        <xdr:cNvPr id="384" name="直線コネクタ 383"/>
        <xdr:cNvCxnSpPr/>
      </xdr:nvCxnSpPr>
      <xdr:spPr>
        <a:xfrm>
          <a:off x="16929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4233</xdr:rowOff>
    </xdr:from>
    <xdr:to>
      <xdr:col>24</xdr:col>
      <xdr:colOff>558800</xdr:colOff>
      <xdr:row>44</xdr:row>
      <xdr:rowOff>27215</xdr:rowOff>
    </xdr:to>
    <xdr:cxnSp macro="">
      <xdr:nvCxnSpPr>
        <xdr:cNvPr id="385" name="直線コネクタ 384"/>
        <xdr:cNvCxnSpPr/>
      </xdr:nvCxnSpPr>
      <xdr:spPr>
        <a:xfrm flipV="1">
          <a:off x="16179800" y="7548033"/>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1710</xdr:rowOff>
    </xdr:from>
    <xdr:ext cx="762000" cy="259045"/>
    <xdr:sp macro="" textlink="">
      <xdr:nvSpPr>
        <xdr:cNvPr id="386" name="公債費負担の状況平均値テキスト"/>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387" name="フローチャート : 判断 386"/>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27215</xdr:rowOff>
    </xdr:from>
    <xdr:to>
      <xdr:col>23</xdr:col>
      <xdr:colOff>406400</xdr:colOff>
      <xdr:row>44</xdr:row>
      <xdr:rowOff>61685</xdr:rowOff>
    </xdr:to>
    <xdr:cxnSp macro="">
      <xdr:nvCxnSpPr>
        <xdr:cNvPr id="388" name="直線コネクタ 387"/>
        <xdr:cNvCxnSpPr/>
      </xdr:nvCxnSpPr>
      <xdr:spPr>
        <a:xfrm flipV="1">
          <a:off x="15290800" y="75710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89" name="フローチャート : 判断 388"/>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96960</xdr:rowOff>
    </xdr:from>
    <xdr:ext cx="736600" cy="259045"/>
    <xdr:sp macro="" textlink="">
      <xdr:nvSpPr>
        <xdr:cNvPr id="390" name="テキスト ボックス 389"/>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61685</xdr:rowOff>
    </xdr:from>
    <xdr:to>
      <xdr:col>22</xdr:col>
      <xdr:colOff>203200</xdr:colOff>
      <xdr:row>44</xdr:row>
      <xdr:rowOff>73176</xdr:rowOff>
    </xdr:to>
    <xdr:cxnSp macro="">
      <xdr:nvCxnSpPr>
        <xdr:cNvPr id="391" name="直線コネクタ 390"/>
        <xdr:cNvCxnSpPr/>
      </xdr:nvCxnSpPr>
      <xdr:spPr>
        <a:xfrm flipV="1">
          <a:off x="14401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19655</xdr:rowOff>
    </xdr:from>
    <xdr:to>
      <xdr:col>22</xdr:col>
      <xdr:colOff>254000</xdr:colOff>
      <xdr:row>41</xdr:row>
      <xdr:rowOff>121255</xdr:rowOff>
    </xdr:to>
    <xdr:sp macro="" textlink="">
      <xdr:nvSpPr>
        <xdr:cNvPr id="392" name="フローチャート : 判断 391"/>
        <xdr:cNvSpPr/>
      </xdr:nvSpPr>
      <xdr:spPr>
        <a:xfrm>
          <a:off x="15240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131432</xdr:rowOff>
    </xdr:from>
    <xdr:ext cx="762000" cy="259045"/>
    <xdr:sp macro="" textlink="">
      <xdr:nvSpPr>
        <xdr:cNvPr id="393" name="テキスト ボックス 392"/>
        <xdr:cNvSpPr txBox="1"/>
      </xdr:nvSpPr>
      <xdr:spPr>
        <a:xfrm>
          <a:off x="14909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27215</xdr:rowOff>
    </xdr:from>
    <xdr:to>
      <xdr:col>21</xdr:col>
      <xdr:colOff>0</xdr:colOff>
      <xdr:row>44</xdr:row>
      <xdr:rowOff>73176</xdr:rowOff>
    </xdr:to>
    <xdr:cxnSp macro="">
      <xdr:nvCxnSpPr>
        <xdr:cNvPr id="394" name="直線コネクタ 393"/>
        <xdr:cNvCxnSpPr/>
      </xdr:nvCxnSpPr>
      <xdr:spPr>
        <a:xfrm>
          <a:off x="13512800" y="7571015"/>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88598</xdr:rowOff>
    </xdr:from>
    <xdr:to>
      <xdr:col>21</xdr:col>
      <xdr:colOff>50800</xdr:colOff>
      <xdr:row>42</xdr:row>
      <xdr:rowOff>18748</xdr:rowOff>
    </xdr:to>
    <xdr:sp macro="" textlink="">
      <xdr:nvSpPr>
        <xdr:cNvPr id="395" name="フローチャート : 判断 394"/>
        <xdr:cNvSpPr/>
      </xdr:nvSpPr>
      <xdr:spPr>
        <a:xfrm>
          <a:off x="14351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28925</xdr:rowOff>
    </xdr:from>
    <xdr:ext cx="762000" cy="259045"/>
    <xdr:sp macro="" textlink="">
      <xdr:nvSpPr>
        <xdr:cNvPr id="396" name="テキスト ボックス 395"/>
        <xdr:cNvSpPr txBox="1"/>
      </xdr:nvSpPr>
      <xdr:spPr>
        <a:xfrm>
          <a:off x="14020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169031</xdr:rowOff>
    </xdr:from>
    <xdr:to>
      <xdr:col>19</xdr:col>
      <xdr:colOff>533400</xdr:colOff>
      <xdr:row>42</xdr:row>
      <xdr:rowOff>99181</xdr:rowOff>
    </xdr:to>
    <xdr:sp macro="" textlink="">
      <xdr:nvSpPr>
        <xdr:cNvPr id="397" name="フローチャート : 判断 396"/>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109358</xdr:rowOff>
    </xdr:from>
    <xdr:ext cx="762000" cy="259045"/>
    <xdr:sp macro="" textlink="">
      <xdr:nvSpPr>
        <xdr:cNvPr id="398" name="テキスト ボックス 397"/>
        <xdr:cNvSpPr txBox="1"/>
      </xdr:nvSpPr>
      <xdr:spPr>
        <a:xfrm>
          <a:off x="13131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43</xdr:row>
      <xdr:rowOff>124883</xdr:rowOff>
    </xdr:from>
    <xdr:to>
      <xdr:col>24</xdr:col>
      <xdr:colOff>609600</xdr:colOff>
      <xdr:row>44</xdr:row>
      <xdr:rowOff>55033</xdr:rowOff>
    </xdr:to>
    <xdr:sp macro="" textlink="">
      <xdr:nvSpPr>
        <xdr:cNvPr id="404" name="円/楕円 403"/>
        <xdr:cNvSpPr/>
      </xdr:nvSpPr>
      <xdr:spPr>
        <a:xfrm>
          <a:off x="16967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96960</xdr:rowOff>
    </xdr:from>
    <xdr:ext cx="762000" cy="259045"/>
    <xdr:sp macro="" textlink="">
      <xdr:nvSpPr>
        <xdr:cNvPr id="405" name="公債費負担の状況該当値テキスト"/>
        <xdr:cNvSpPr txBox="1"/>
      </xdr:nvSpPr>
      <xdr:spPr>
        <a:xfrm>
          <a:off x="17106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147865</xdr:rowOff>
    </xdr:from>
    <xdr:to>
      <xdr:col>23</xdr:col>
      <xdr:colOff>457200</xdr:colOff>
      <xdr:row>44</xdr:row>
      <xdr:rowOff>78015</xdr:rowOff>
    </xdr:to>
    <xdr:sp macro="" textlink="">
      <xdr:nvSpPr>
        <xdr:cNvPr id="406" name="円/楕円 405"/>
        <xdr:cNvSpPr/>
      </xdr:nvSpPr>
      <xdr:spPr>
        <a:xfrm>
          <a:off x="16129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62792</xdr:rowOff>
    </xdr:from>
    <xdr:ext cx="736600" cy="259045"/>
    <xdr:sp macro="" textlink="">
      <xdr:nvSpPr>
        <xdr:cNvPr id="407" name="テキスト ボックス 406"/>
        <xdr:cNvSpPr txBox="1"/>
      </xdr:nvSpPr>
      <xdr:spPr>
        <a:xfrm>
          <a:off x="15798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10885</xdr:rowOff>
    </xdr:from>
    <xdr:to>
      <xdr:col>22</xdr:col>
      <xdr:colOff>254000</xdr:colOff>
      <xdr:row>44</xdr:row>
      <xdr:rowOff>112485</xdr:rowOff>
    </xdr:to>
    <xdr:sp macro="" textlink="">
      <xdr:nvSpPr>
        <xdr:cNvPr id="408" name="円/楕円 407"/>
        <xdr:cNvSpPr/>
      </xdr:nvSpPr>
      <xdr:spPr>
        <a:xfrm>
          <a:off x="15240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97262</xdr:rowOff>
    </xdr:from>
    <xdr:ext cx="762000" cy="259045"/>
    <xdr:sp macro="" textlink="">
      <xdr:nvSpPr>
        <xdr:cNvPr id="409" name="テキスト ボックス 408"/>
        <xdr:cNvSpPr txBox="1"/>
      </xdr:nvSpPr>
      <xdr:spPr>
        <a:xfrm>
          <a:off x="14909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22376</xdr:rowOff>
    </xdr:from>
    <xdr:to>
      <xdr:col>21</xdr:col>
      <xdr:colOff>50800</xdr:colOff>
      <xdr:row>44</xdr:row>
      <xdr:rowOff>123976</xdr:rowOff>
    </xdr:to>
    <xdr:sp macro="" textlink="">
      <xdr:nvSpPr>
        <xdr:cNvPr id="410" name="円/楕円 409"/>
        <xdr:cNvSpPr/>
      </xdr:nvSpPr>
      <xdr:spPr>
        <a:xfrm>
          <a:off x="14351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108753</xdr:rowOff>
    </xdr:from>
    <xdr:ext cx="762000" cy="259045"/>
    <xdr:sp macro="" textlink="">
      <xdr:nvSpPr>
        <xdr:cNvPr id="411" name="テキスト ボックス 410"/>
        <xdr:cNvSpPr txBox="1"/>
      </xdr:nvSpPr>
      <xdr:spPr>
        <a:xfrm>
          <a:off x="14020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147865</xdr:rowOff>
    </xdr:from>
    <xdr:to>
      <xdr:col>19</xdr:col>
      <xdr:colOff>533400</xdr:colOff>
      <xdr:row>44</xdr:row>
      <xdr:rowOff>78015</xdr:rowOff>
    </xdr:to>
    <xdr:sp macro="" textlink="">
      <xdr:nvSpPr>
        <xdr:cNvPr id="412" name="円/楕円 411"/>
        <xdr:cNvSpPr/>
      </xdr:nvSpPr>
      <xdr:spPr>
        <a:xfrm>
          <a:off x="13462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62792</xdr:rowOff>
    </xdr:from>
    <xdr:ext cx="762000" cy="259045"/>
    <xdr:sp macro="" textlink="">
      <xdr:nvSpPr>
        <xdr:cNvPr id="413" name="テキスト ボックス 412"/>
        <xdr:cNvSpPr txBox="1"/>
      </xdr:nvSpPr>
      <xdr:spPr>
        <a:xfrm>
          <a:off x="13131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[228.0%]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ea"/>
              <a:ea typeface="+mn-ea"/>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ysClr val="windowText" lastClr="000000"/>
              </a:solidFill>
              <a:effectLst/>
              <a:latin typeface="+mn-ea"/>
              <a:ea typeface="+mn-ea"/>
              <a:cs typeface="+mn-cs"/>
            </a:rPr>
            <a:t>年度の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228.2</a:t>
          </a:r>
          <a:r>
            <a:rPr kumimoji="1" lang="ja-JP" altLang="ja-JP" sz="1300">
              <a:solidFill>
                <a:sysClr val="windowText" lastClr="000000"/>
              </a:solidFill>
              <a:effectLst/>
              <a:latin typeface="+mn-ea"/>
              <a:ea typeface="+mn-ea"/>
              <a:cs typeface="+mn-cs"/>
            </a:rPr>
            <a:t>％と比べ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ysClr val="windowText" lastClr="000000"/>
              </a:solidFill>
              <a:effectLst/>
              <a:latin typeface="+mn-ea"/>
              <a:ea typeface="+mn-ea"/>
              <a:cs typeface="+mn-cs"/>
            </a:rPr>
            <a:t>ポイント改善して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228.0</a:t>
          </a:r>
          <a:r>
            <a:rPr kumimoji="1" lang="ja-JP" altLang="ja-JP" sz="1300">
              <a:solidFill>
                <a:sysClr val="windowText" lastClr="000000"/>
              </a:solidFill>
              <a:effectLst/>
              <a:latin typeface="+mn-ea"/>
              <a:ea typeface="+mn-ea"/>
              <a:cs typeface="+mn-cs"/>
            </a:rPr>
            <a:t>％となっているが、類似団体平均を上回っている。</a:t>
          </a:r>
          <a:endParaRPr lang="ja-JP" altLang="ja-JP" sz="1300">
            <a:solidFill>
              <a:sysClr val="windowText" lastClr="000000"/>
            </a:solidFill>
            <a:effectLst/>
            <a:latin typeface="+mn-ea"/>
            <a:ea typeface="+mn-ea"/>
          </a:endParaRPr>
        </a:p>
        <a:p>
          <a:r>
            <a:rPr kumimoji="1" lang="ja-JP" altLang="en-US" sz="1300">
              <a:solidFill>
                <a:sysClr val="windowText" lastClr="000000"/>
              </a:solidFill>
              <a:effectLst/>
              <a:latin typeface="+mn-ea"/>
              <a:ea typeface="+mn-ea"/>
              <a:cs typeface="+mn-cs"/>
            </a:rPr>
            <a:t>これ</a:t>
          </a:r>
          <a:r>
            <a:rPr kumimoji="1" lang="ja-JP" altLang="ja-JP" sz="1300">
              <a:solidFill>
                <a:sysClr val="windowText" lastClr="000000"/>
              </a:solidFill>
              <a:effectLst/>
              <a:latin typeface="+mn-ea"/>
              <a:ea typeface="+mn-ea"/>
              <a:cs typeface="+mn-cs"/>
            </a:rPr>
            <a:t>は、政令指定都市移行後のインフラ整備やアジア競技大会を契機とした都市基盤の整備を積極的に進め、多額の市債を発行してきたことが主な要因となっている。</a:t>
          </a:r>
          <a:endParaRPr lang="ja-JP" altLang="ja-JP" sz="1300">
            <a:solidFill>
              <a:sysClr val="windowText" lastClr="000000"/>
            </a:solidFill>
            <a:effectLst/>
            <a:latin typeface="+mn-ea"/>
            <a:ea typeface="+mn-ea"/>
          </a:endParaRPr>
        </a:p>
        <a:p>
          <a:r>
            <a:rPr kumimoji="1" lang="ja-JP" altLang="ja-JP" sz="1300">
              <a:solidFill>
                <a:schemeClr val="dk1"/>
              </a:solidFill>
              <a:effectLst/>
              <a:latin typeface="+mn-lt"/>
              <a:ea typeface="+mn-ea"/>
              <a:cs typeface="+mn-cs"/>
            </a:rPr>
            <a:t>引き続き</a:t>
          </a:r>
          <a:r>
            <a:rPr kumimoji="1" lang="ja-JP" altLang="en-US" sz="1300">
              <a:solidFill>
                <a:schemeClr val="dk1"/>
              </a:solidFill>
              <a:effectLst/>
              <a:latin typeface="+mn-lt"/>
              <a:ea typeface="+mn-ea"/>
              <a:cs typeface="+mn-cs"/>
            </a:rPr>
            <a:t>、</a:t>
          </a:r>
          <a:r>
            <a:rPr kumimoji="1" lang="ja-JP" altLang="ja-JP" sz="1300">
              <a:solidFill>
                <a:sysClr val="windowText" lastClr="000000"/>
              </a:solidFill>
              <a:effectLst/>
              <a:latin typeface="+mn-ea"/>
              <a:ea typeface="+mn-ea"/>
              <a:cs typeface="+mn-cs"/>
            </a:rPr>
            <a:t>財政運営方針（平成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ysClr val="windowText" lastClr="000000"/>
              </a:solidFill>
              <a:effectLst/>
              <a:latin typeface="+mn-ea"/>
              <a:ea typeface="+mn-ea"/>
              <a:cs typeface="+mn-cs"/>
            </a:rPr>
            <a:t>年度～平成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ysClr val="windowText" lastClr="000000"/>
              </a:solidFill>
              <a:effectLst/>
              <a:latin typeface="+mn-ea"/>
              <a:ea typeface="+mn-ea"/>
              <a:cs typeface="+mn-cs"/>
            </a:rPr>
            <a:t>年度）に沿って、市債残高の抑制を図るなど、財政の健全化に努めていく。</a:t>
          </a:r>
          <a:endParaRPr lang="ja-JP" altLang="ja-JP" sz="1300">
            <a:solidFill>
              <a:sysClr val="windowText" lastClr="000000"/>
            </a:solidFill>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140767</xdr:rowOff>
    </xdr:to>
    <xdr:cxnSp macro="">
      <xdr:nvCxnSpPr>
        <xdr:cNvPr id="440" name="直線コネクタ 439"/>
        <xdr:cNvCxnSpPr/>
      </xdr:nvCxnSpPr>
      <xdr:spPr>
        <a:xfrm flipV="1">
          <a:off x="17018000" y="2451100"/>
          <a:ext cx="0" cy="111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112844</xdr:rowOff>
    </xdr:from>
    <xdr:ext cx="762000" cy="259045"/>
    <xdr:sp macro="" textlink="">
      <xdr:nvSpPr>
        <xdr:cNvPr id="441" name="将来負担の状況最小値テキスト"/>
        <xdr:cNvSpPr txBox="1"/>
      </xdr:nvSpPr>
      <xdr:spPr>
        <a:xfrm>
          <a:off x="17106900" y="35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231.8</a:t>
          </a:r>
          <a:endParaRPr kumimoji="1" lang="ja-JP" altLang="en-US" sz="1000" b="1">
            <a:latin typeface="ＭＳ Ｐゴシック"/>
          </a:endParaRPr>
        </a:p>
      </xdr:txBody>
    </xdr:sp>
    <xdr:clientData/>
  </xdr:oneCellAnchor>
  <xdr:twoCellAnchor>
    <xdr:from>
      <xdr:col>24</xdr:col>
      <xdr:colOff>469900</xdr:colOff>
      <xdr:row>20</xdr:row>
      <xdr:rowOff>140767</xdr:rowOff>
    </xdr:from>
    <xdr:to>
      <xdr:col>24</xdr:col>
      <xdr:colOff>647700</xdr:colOff>
      <xdr:row>20</xdr:row>
      <xdr:rowOff>140767</xdr:rowOff>
    </xdr:to>
    <xdr:cxnSp macro="">
      <xdr:nvCxnSpPr>
        <xdr:cNvPr id="442" name="直線コネクタ 441"/>
        <xdr:cNvCxnSpPr/>
      </xdr:nvCxnSpPr>
      <xdr:spPr>
        <a:xfrm>
          <a:off x="16929100" y="35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122428</xdr:rowOff>
    </xdr:from>
    <xdr:to>
      <xdr:col>24</xdr:col>
      <xdr:colOff>558800</xdr:colOff>
      <xdr:row>20</xdr:row>
      <xdr:rowOff>123393</xdr:rowOff>
    </xdr:to>
    <xdr:cxnSp macro="">
      <xdr:nvCxnSpPr>
        <xdr:cNvPr id="445" name="直線コネクタ 444"/>
        <xdr:cNvCxnSpPr/>
      </xdr:nvCxnSpPr>
      <xdr:spPr>
        <a:xfrm flipV="1">
          <a:off x="16179800" y="3551428"/>
          <a:ext cx="8382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141139</xdr:rowOff>
    </xdr:from>
    <xdr:ext cx="762000" cy="259045"/>
    <xdr:sp macro="" textlink="">
      <xdr:nvSpPr>
        <xdr:cNvPr id="446" name="将来負担の状況平均値テキスト"/>
        <xdr:cNvSpPr txBox="1"/>
      </xdr:nvSpPr>
      <xdr:spPr>
        <a:xfrm>
          <a:off x="17106900" y="2884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124612</xdr:rowOff>
    </xdr:from>
    <xdr:to>
      <xdr:col>24</xdr:col>
      <xdr:colOff>609600</xdr:colOff>
      <xdr:row>18</xdr:row>
      <xdr:rowOff>54762</xdr:rowOff>
    </xdr:to>
    <xdr:sp macro="" textlink="">
      <xdr:nvSpPr>
        <xdr:cNvPr id="447" name="フローチャート : 判断 446"/>
        <xdr:cNvSpPr/>
      </xdr:nvSpPr>
      <xdr:spPr>
        <a:xfrm>
          <a:off x="169672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123393</xdr:rowOff>
    </xdr:from>
    <xdr:to>
      <xdr:col>23</xdr:col>
      <xdr:colOff>406400</xdr:colOff>
      <xdr:row>21</xdr:row>
      <xdr:rowOff>2616</xdr:rowOff>
    </xdr:to>
    <xdr:cxnSp macro="">
      <xdr:nvCxnSpPr>
        <xdr:cNvPr id="448" name="直線コネクタ 447"/>
        <xdr:cNvCxnSpPr/>
      </xdr:nvCxnSpPr>
      <xdr:spPr>
        <a:xfrm flipV="1">
          <a:off x="15290800" y="3552393"/>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156464</xdr:rowOff>
    </xdr:from>
    <xdr:to>
      <xdr:col>23</xdr:col>
      <xdr:colOff>457200</xdr:colOff>
      <xdr:row>18</xdr:row>
      <xdr:rowOff>86614</xdr:rowOff>
    </xdr:to>
    <xdr:sp macro="" textlink="">
      <xdr:nvSpPr>
        <xdr:cNvPr id="449" name="フローチャート : 判断 448"/>
        <xdr:cNvSpPr/>
      </xdr:nvSpPr>
      <xdr:spPr>
        <a:xfrm>
          <a:off x="16129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96791</xdr:rowOff>
    </xdr:from>
    <xdr:ext cx="736600" cy="259045"/>
    <xdr:sp macro="" textlink="">
      <xdr:nvSpPr>
        <xdr:cNvPr id="450" name="テキスト ボックス 449"/>
        <xdr:cNvSpPr txBox="1"/>
      </xdr:nvSpPr>
      <xdr:spPr>
        <a:xfrm>
          <a:off x="15798800" y="283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2616</xdr:rowOff>
    </xdr:from>
    <xdr:to>
      <xdr:col>22</xdr:col>
      <xdr:colOff>203200</xdr:colOff>
      <xdr:row>21</xdr:row>
      <xdr:rowOff>8407</xdr:rowOff>
    </xdr:to>
    <xdr:cxnSp macro="">
      <xdr:nvCxnSpPr>
        <xdr:cNvPr id="451" name="直線コネクタ 450"/>
        <xdr:cNvCxnSpPr/>
      </xdr:nvCxnSpPr>
      <xdr:spPr>
        <a:xfrm flipV="1">
          <a:off x="14401800" y="3603066"/>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40513</xdr:rowOff>
    </xdr:from>
    <xdr:to>
      <xdr:col>22</xdr:col>
      <xdr:colOff>254000</xdr:colOff>
      <xdr:row>18</xdr:row>
      <xdr:rowOff>142113</xdr:rowOff>
    </xdr:to>
    <xdr:sp macro="" textlink="">
      <xdr:nvSpPr>
        <xdr:cNvPr id="452" name="フローチャート : 判断 451"/>
        <xdr:cNvSpPr/>
      </xdr:nvSpPr>
      <xdr:spPr>
        <a:xfrm>
          <a:off x="15240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152290</xdr:rowOff>
    </xdr:from>
    <xdr:ext cx="762000" cy="259045"/>
    <xdr:sp macro="" textlink="">
      <xdr:nvSpPr>
        <xdr:cNvPr id="453" name="テキスト ボックス 452"/>
        <xdr:cNvSpPr txBox="1"/>
      </xdr:nvSpPr>
      <xdr:spPr>
        <a:xfrm>
          <a:off x="14909800" y="2895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8407</xdr:rowOff>
    </xdr:from>
    <xdr:to>
      <xdr:col>21</xdr:col>
      <xdr:colOff>0</xdr:colOff>
      <xdr:row>21</xdr:row>
      <xdr:rowOff>63424</xdr:rowOff>
    </xdr:to>
    <xdr:cxnSp macro="">
      <xdr:nvCxnSpPr>
        <xdr:cNvPr id="454" name="直線コネクタ 453"/>
        <xdr:cNvCxnSpPr/>
      </xdr:nvCxnSpPr>
      <xdr:spPr>
        <a:xfrm flipV="1">
          <a:off x="13512800" y="3608857"/>
          <a:ext cx="889000" cy="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101321</xdr:rowOff>
    </xdr:from>
    <xdr:to>
      <xdr:col>21</xdr:col>
      <xdr:colOff>50800</xdr:colOff>
      <xdr:row>19</xdr:row>
      <xdr:rowOff>31471</xdr:rowOff>
    </xdr:to>
    <xdr:sp macro="" textlink="">
      <xdr:nvSpPr>
        <xdr:cNvPr id="455" name="フローチャート : 判断 454"/>
        <xdr:cNvSpPr/>
      </xdr:nvSpPr>
      <xdr:spPr>
        <a:xfrm>
          <a:off x="14351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41648</xdr:rowOff>
    </xdr:from>
    <xdr:ext cx="762000" cy="259045"/>
    <xdr:sp macro="" textlink="">
      <xdr:nvSpPr>
        <xdr:cNvPr id="456" name="テキスト ボックス 455"/>
        <xdr:cNvSpPr txBox="1"/>
      </xdr:nvSpPr>
      <xdr:spPr>
        <a:xfrm>
          <a:off x="14020800" y="29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164059</xdr:rowOff>
    </xdr:from>
    <xdr:to>
      <xdr:col>19</xdr:col>
      <xdr:colOff>533400</xdr:colOff>
      <xdr:row>19</xdr:row>
      <xdr:rowOff>94209</xdr:rowOff>
    </xdr:to>
    <xdr:sp macro="" textlink="">
      <xdr:nvSpPr>
        <xdr:cNvPr id="457" name="フローチャート : 判断 456"/>
        <xdr:cNvSpPr/>
      </xdr:nvSpPr>
      <xdr:spPr>
        <a:xfrm>
          <a:off x="13462000" y="325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104386</xdr:rowOff>
    </xdr:from>
    <xdr:ext cx="762000" cy="259045"/>
    <xdr:sp macro="" textlink="">
      <xdr:nvSpPr>
        <xdr:cNvPr id="458" name="テキスト ボックス 457"/>
        <xdr:cNvSpPr txBox="1"/>
      </xdr:nvSpPr>
      <xdr:spPr>
        <a:xfrm>
          <a:off x="13131800" y="3019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20</xdr:row>
      <xdr:rowOff>71628</xdr:rowOff>
    </xdr:from>
    <xdr:to>
      <xdr:col>24</xdr:col>
      <xdr:colOff>609600</xdr:colOff>
      <xdr:row>21</xdr:row>
      <xdr:rowOff>1778</xdr:rowOff>
    </xdr:to>
    <xdr:sp macro="" textlink="">
      <xdr:nvSpPr>
        <xdr:cNvPr id="464" name="円/楕円 463"/>
        <xdr:cNvSpPr/>
      </xdr:nvSpPr>
      <xdr:spPr>
        <a:xfrm>
          <a:off x="16967200" y="350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138955</xdr:rowOff>
    </xdr:from>
    <xdr:ext cx="762000" cy="259045"/>
    <xdr:sp macro="" textlink="">
      <xdr:nvSpPr>
        <xdr:cNvPr id="465" name="将来負担の状況該当値テキスト"/>
        <xdr:cNvSpPr txBox="1"/>
      </xdr:nvSpPr>
      <xdr:spPr>
        <a:xfrm>
          <a:off x="17106900" y="339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228.0</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72593</xdr:rowOff>
    </xdr:from>
    <xdr:to>
      <xdr:col>23</xdr:col>
      <xdr:colOff>457200</xdr:colOff>
      <xdr:row>21</xdr:row>
      <xdr:rowOff>2743</xdr:rowOff>
    </xdr:to>
    <xdr:sp macro="" textlink="">
      <xdr:nvSpPr>
        <xdr:cNvPr id="466" name="円/楕円 465"/>
        <xdr:cNvSpPr/>
      </xdr:nvSpPr>
      <xdr:spPr>
        <a:xfrm>
          <a:off x="16129000" y="350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158970</xdr:rowOff>
    </xdr:from>
    <xdr:ext cx="736600" cy="259045"/>
    <xdr:sp macro="" textlink="">
      <xdr:nvSpPr>
        <xdr:cNvPr id="467" name="テキスト ボックス 466"/>
        <xdr:cNvSpPr txBox="1"/>
      </xdr:nvSpPr>
      <xdr:spPr>
        <a:xfrm>
          <a:off x="15798800" y="3587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228.2</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123266</xdr:rowOff>
    </xdr:from>
    <xdr:to>
      <xdr:col>22</xdr:col>
      <xdr:colOff>254000</xdr:colOff>
      <xdr:row>21</xdr:row>
      <xdr:rowOff>53416</xdr:rowOff>
    </xdr:to>
    <xdr:sp macro="" textlink="">
      <xdr:nvSpPr>
        <xdr:cNvPr id="468" name="円/楕円 467"/>
        <xdr:cNvSpPr/>
      </xdr:nvSpPr>
      <xdr:spPr>
        <a:xfrm>
          <a:off x="15240000" y="355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38193</xdr:rowOff>
    </xdr:from>
    <xdr:ext cx="762000" cy="259045"/>
    <xdr:sp macro="" textlink="">
      <xdr:nvSpPr>
        <xdr:cNvPr id="469" name="テキスト ボックス 468"/>
        <xdr:cNvSpPr txBox="1"/>
      </xdr:nvSpPr>
      <xdr:spPr>
        <a:xfrm>
          <a:off x="14909800" y="3638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238.7</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129057</xdr:rowOff>
    </xdr:from>
    <xdr:to>
      <xdr:col>21</xdr:col>
      <xdr:colOff>50800</xdr:colOff>
      <xdr:row>21</xdr:row>
      <xdr:rowOff>59207</xdr:rowOff>
    </xdr:to>
    <xdr:sp macro="" textlink="">
      <xdr:nvSpPr>
        <xdr:cNvPr id="470" name="円/楕円 469"/>
        <xdr:cNvSpPr/>
      </xdr:nvSpPr>
      <xdr:spPr>
        <a:xfrm>
          <a:off x="14351000" y="355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43984</xdr:rowOff>
    </xdr:from>
    <xdr:ext cx="762000" cy="259045"/>
    <xdr:sp macro="" textlink="">
      <xdr:nvSpPr>
        <xdr:cNvPr id="471" name="テキスト ボックス 470"/>
        <xdr:cNvSpPr txBox="1"/>
      </xdr:nvSpPr>
      <xdr:spPr>
        <a:xfrm>
          <a:off x="14020800" y="364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239.9</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12624</xdr:rowOff>
    </xdr:from>
    <xdr:to>
      <xdr:col>19</xdr:col>
      <xdr:colOff>533400</xdr:colOff>
      <xdr:row>21</xdr:row>
      <xdr:rowOff>114224</xdr:rowOff>
    </xdr:to>
    <xdr:sp macro="" textlink="">
      <xdr:nvSpPr>
        <xdr:cNvPr id="472" name="円/楕円 471"/>
        <xdr:cNvSpPr/>
      </xdr:nvSpPr>
      <xdr:spPr>
        <a:xfrm>
          <a:off x="13462000" y="361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99001</xdr:rowOff>
    </xdr:from>
    <xdr:ext cx="762000" cy="259045"/>
    <xdr:sp macro="" textlink="">
      <xdr:nvSpPr>
        <xdr:cNvPr id="473" name="テキスト ボックス 472"/>
        <xdr:cNvSpPr txBox="1"/>
      </xdr:nvSpPr>
      <xdr:spPr>
        <a:xfrm>
          <a:off x="13131800" y="369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広島県広島市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1,188,398
1,172,496
906.53
559,781,283
554,126,925
2,382,473
276,896,109
992,803,716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15.4
228.0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ea"/>
              <a:ea typeface="+mn-ea"/>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ysClr val="windowText" lastClr="000000"/>
              </a:solidFill>
              <a:effectLst/>
              <a:latin typeface="+mn-ea"/>
              <a:ea typeface="+mn-ea"/>
              <a:cs typeface="+mn-cs"/>
            </a:rPr>
            <a:t>年度の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23.5</a:t>
          </a:r>
          <a:r>
            <a:rPr kumimoji="1" lang="ja-JP" altLang="ja-JP" sz="1300">
              <a:solidFill>
                <a:sysClr val="windowText" lastClr="000000"/>
              </a:solidFill>
              <a:effectLst/>
              <a:latin typeface="+mn-ea"/>
              <a:ea typeface="+mn-ea"/>
              <a:cs typeface="+mn-cs"/>
            </a:rPr>
            <a:t>％と比べ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ysClr val="windowText" lastClr="000000"/>
              </a:solidFill>
              <a:effectLst/>
              <a:latin typeface="+mn-ea"/>
              <a:ea typeface="+mn-ea"/>
              <a:cs typeface="+mn-cs"/>
            </a:rPr>
            <a:t>ポイント</a:t>
          </a:r>
          <a:r>
            <a:rPr kumimoji="1" lang="ja-JP" altLang="en-US" sz="1300">
              <a:solidFill>
                <a:sysClr val="windowText" lastClr="000000"/>
              </a:solidFill>
              <a:effectLst/>
              <a:latin typeface="+mn-ea"/>
              <a:ea typeface="+mn-ea"/>
              <a:cs typeface="+mn-cs"/>
            </a:rPr>
            <a:t>悪化</a:t>
          </a:r>
          <a:r>
            <a:rPr kumimoji="1" lang="ja-JP" altLang="ja-JP" sz="1300">
              <a:solidFill>
                <a:sysClr val="windowText" lastClr="000000"/>
              </a:solidFill>
              <a:effectLst/>
              <a:latin typeface="+mn-ea"/>
              <a:ea typeface="+mn-ea"/>
              <a:cs typeface="+mn-cs"/>
            </a:rPr>
            <a:t>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24.1</a:t>
          </a:r>
          <a:r>
            <a:rPr kumimoji="1" lang="ja-JP" altLang="ja-JP" sz="1300">
              <a:solidFill>
                <a:sysClr val="windowText" lastClr="000000"/>
              </a:solidFill>
              <a:effectLst/>
              <a:latin typeface="+mn-ea"/>
              <a:ea typeface="+mn-ea"/>
              <a:cs typeface="+mn-cs"/>
            </a:rPr>
            <a:t>％となっており、類似団体平均を上回っている。</a:t>
          </a:r>
          <a:endParaRPr lang="ja-JP" altLang="ja-JP" sz="1300">
            <a:solidFill>
              <a:sysClr val="windowText" lastClr="000000"/>
            </a:solidFill>
            <a:effectLst/>
            <a:latin typeface="+mn-ea"/>
            <a:ea typeface="+mn-ea"/>
          </a:endParaRPr>
        </a:p>
        <a:p>
          <a:r>
            <a:rPr kumimoji="1" lang="ja-JP" altLang="ja-JP" sz="1300">
              <a:solidFill>
                <a:sysClr val="windowText" lastClr="000000"/>
              </a:solidFill>
              <a:effectLst/>
              <a:latin typeface="+mn-ea"/>
              <a:ea typeface="+mn-ea"/>
              <a:cs typeface="+mn-cs"/>
            </a:rPr>
            <a:t>これは、平成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ysClr val="windowText" lastClr="000000"/>
              </a:solidFill>
              <a:effectLst/>
              <a:latin typeface="+mn-ea"/>
              <a:ea typeface="+mn-ea"/>
              <a:cs typeface="+mn-cs"/>
            </a:rPr>
            <a:t>年度に実施した職員給与の減額措置</a:t>
          </a:r>
          <a:r>
            <a:rPr kumimoji="1" lang="ja-JP" altLang="en-US" sz="1300">
              <a:solidFill>
                <a:sysClr val="windowText" lastClr="000000"/>
              </a:solidFill>
              <a:effectLst/>
              <a:latin typeface="+mn-ea"/>
              <a:ea typeface="+mn-ea"/>
              <a:cs typeface="+mn-cs"/>
            </a:rPr>
            <a:t>の</a:t>
          </a:r>
          <a:r>
            <a:rPr kumimoji="1" lang="ja-JP" altLang="ja-JP" sz="1300">
              <a:solidFill>
                <a:sysClr val="windowText" lastClr="000000"/>
              </a:solidFill>
              <a:effectLst/>
              <a:latin typeface="+mn-ea"/>
              <a:ea typeface="+mn-ea"/>
              <a:cs typeface="+mn-cs"/>
            </a:rPr>
            <a:t>終了、</a:t>
          </a:r>
          <a:r>
            <a:rPr kumimoji="1" lang="ja-JP" altLang="en-US" sz="1300">
              <a:solidFill>
                <a:sysClr val="windowText" lastClr="000000"/>
              </a:solidFill>
              <a:effectLst/>
              <a:latin typeface="+mn-ea"/>
              <a:ea typeface="+mn-ea"/>
              <a:cs typeface="+mn-cs"/>
            </a:rPr>
            <a:t>平成</a:t>
          </a:r>
          <a:r>
            <a:rPr kumimoji="1" lang="en-US" altLang="ja-JP" sz="1300">
              <a:solidFill>
                <a:sysClr val="windowText" lastClr="000000"/>
              </a:solidFill>
              <a:effectLst/>
              <a:latin typeface="+mn-ea"/>
              <a:ea typeface="+mn-ea"/>
              <a:cs typeface="+mn-cs"/>
            </a:rPr>
            <a:t>26</a:t>
          </a:r>
          <a:r>
            <a:rPr kumimoji="1" lang="ja-JP" altLang="en-US" sz="1300">
              <a:solidFill>
                <a:sysClr val="windowText" lastClr="000000"/>
              </a:solidFill>
              <a:effectLst/>
              <a:latin typeface="+mn-ea"/>
              <a:ea typeface="+mn-ea"/>
              <a:cs typeface="+mn-cs"/>
            </a:rPr>
            <a:t>年</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日</a:t>
          </a:r>
          <a:r>
            <a:rPr kumimoji="1" lang="ja-JP" altLang="ja-JP" sz="1300">
              <a:solidFill>
                <a:sysClr val="windowText" lastClr="000000"/>
              </a:solidFill>
              <a:effectLst/>
              <a:latin typeface="+mn-ea"/>
              <a:ea typeface="+mn-ea"/>
              <a:cs typeface="+mn-cs"/>
            </a:rPr>
            <a:t>豪雨災害</a:t>
          </a:r>
          <a:r>
            <a:rPr kumimoji="1" lang="ja-JP" altLang="en-US" sz="1300">
              <a:solidFill>
                <a:sysClr val="windowText" lastClr="000000"/>
              </a:solidFill>
              <a:effectLst/>
              <a:latin typeface="+mn-ea"/>
              <a:ea typeface="+mn-ea"/>
              <a:cs typeface="+mn-cs"/>
            </a:rPr>
            <a:t>への</a:t>
          </a:r>
          <a:r>
            <a:rPr kumimoji="1" lang="ja-JP" altLang="ja-JP" sz="1300">
              <a:solidFill>
                <a:sysClr val="windowText" lastClr="000000"/>
              </a:solidFill>
              <a:effectLst/>
              <a:latin typeface="+mn-ea"/>
              <a:ea typeface="+mn-ea"/>
              <a:cs typeface="+mn-cs"/>
            </a:rPr>
            <a:t>対応に伴う人件費の増などが主な要因である。</a:t>
          </a:r>
          <a:endParaRPr kumimoji="1" lang="en-US" altLang="ja-JP" sz="1300">
            <a:solidFill>
              <a:sysClr val="windowText" lastClr="000000"/>
            </a:solidFill>
            <a:effectLst/>
            <a:latin typeface="+mn-ea"/>
            <a:ea typeface="+mn-ea"/>
            <a:cs typeface="+mn-cs"/>
          </a:endParaRPr>
        </a:p>
        <a:p>
          <a:r>
            <a:rPr kumimoji="1" lang="ja-JP" altLang="ja-JP" sz="1300">
              <a:solidFill>
                <a:sysClr val="windowText" lastClr="000000"/>
              </a:solidFill>
              <a:effectLst/>
              <a:latin typeface="+mn-ea"/>
              <a:ea typeface="+mn-ea"/>
              <a:cs typeface="+mn-cs"/>
            </a:rPr>
            <a:t>引き続き、財政運営方針（平成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ysClr val="windowText" lastClr="000000"/>
              </a:solidFill>
              <a:effectLst/>
              <a:latin typeface="+mn-ea"/>
              <a:ea typeface="+mn-ea"/>
              <a:cs typeface="+mn-cs"/>
            </a:rPr>
            <a:t>年度～平成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ysClr val="windowText" lastClr="000000"/>
              </a:solidFill>
              <a:effectLst/>
              <a:latin typeface="+mn-ea"/>
              <a:ea typeface="+mn-ea"/>
              <a:cs typeface="+mn-cs"/>
            </a:rPr>
            <a:t>年度）に掲げた組織・定数の見直し等の方策を着実に実行しながら、人件費の削減に努めていく。</a:t>
          </a:r>
          <a:endParaRPr lang="ja-JP" altLang="ja-JP" sz="1300">
            <a:solidFill>
              <a:sysClr val="windowText" lastClr="000000"/>
            </a:solidFill>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118836</xdr:rowOff>
    </xdr:from>
    <xdr:to>
      <xdr:col>7</xdr:col>
      <xdr:colOff>15875</xdr:colOff>
      <xdr:row>42</xdr:row>
      <xdr:rowOff>94343</xdr:rowOff>
    </xdr:to>
    <xdr:cxnSp macro="">
      <xdr:nvCxnSpPr>
        <xdr:cNvPr id="61" name="直線コネクタ 60"/>
        <xdr:cNvCxnSpPr/>
      </xdr:nvCxnSpPr>
      <xdr:spPr>
        <a:xfrm flipV="1">
          <a:off x="4826000" y="5776686"/>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66420</xdr:rowOff>
    </xdr:from>
    <xdr:ext cx="762000" cy="259045"/>
    <xdr:sp macro="" textlink="">
      <xdr:nvSpPr>
        <xdr:cNvPr id="62" name="人件費最小値テキスト"/>
        <xdr:cNvSpPr txBox="1"/>
      </xdr:nvSpPr>
      <xdr:spPr>
        <a:xfrm>
          <a:off x="4914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6</xdr:col>
      <xdr:colOff>612775</xdr:colOff>
      <xdr:row>42</xdr:row>
      <xdr:rowOff>94343</xdr:rowOff>
    </xdr:from>
    <xdr:to>
      <xdr:col>7</xdr:col>
      <xdr:colOff>104775</xdr:colOff>
      <xdr:row>42</xdr:row>
      <xdr:rowOff>94343</xdr:rowOff>
    </xdr:to>
    <xdr:cxnSp macro="">
      <xdr:nvCxnSpPr>
        <xdr:cNvPr id="63" name="直線コネクタ 62"/>
        <xdr:cNvCxnSpPr/>
      </xdr:nvCxnSpPr>
      <xdr:spPr>
        <a:xfrm>
          <a:off x="4737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33763</xdr:rowOff>
    </xdr:from>
    <xdr:ext cx="762000" cy="259045"/>
    <xdr:sp macro="" textlink="">
      <xdr:nvSpPr>
        <xdr:cNvPr id="64" name="人件費最大値テキスト"/>
        <xdr:cNvSpPr txBox="1"/>
      </xdr:nvSpPr>
      <xdr:spPr>
        <a:xfrm>
          <a:off x="4914900" y="552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33</xdr:row>
      <xdr:rowOff>118836</xdr:rowOff>
    </xdr:from>
    <xdr:to>
      <xdr:col>7</xdr:col>
      <xdr:colOff>104775</xdr:colOff>
      <xdr:row>33</xdr:row>
      <xdr:rowOff>118836</xdr:rowOff>
    </xdr:to>
    <xdr:cxnSp macro="">
      <xdr:nvCxnSpPr>
        <xdr:cNvPr id="65" name="直線コネクタ 64"/>
        <xdr:cNvCxnSpPr/>
      </xdr:nvCxnSpPr>
      <xdr:spPr>
        <a:xfrm>
          <a:off x="4737100" y="577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151493</xdr:rowOff>
    </xdr:from>
    <xdr:to>
      <xdr:col>7</xdr:col>
      <xdr:colOff>15875</xdr:colOff>
      <xdr:row>38</xdr:row>
      <xdr:rowOff>78015</xdr:rowOff>
    </xdr:to>
    <xdr:cxnSp macro="">
      <xdr:nvCxnSpPr>
        <xdr:cNvPr id="66" name="直線コネクタ 65"/>
        <xdr:cNvCxnSpPr/>
      </xdr:nvCxnSpPr>
      <xdr:spPr>
        <a:xfrm>
          <a:off x="3987800" y="64951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7"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151493</xdr:rowOff>
    </xdr:from>
    <xdr:to>
      <xdr:col>5</xdr:col>
      <xdr:colOff>549275</xdr:colOff>
      <xdr:row>38</xdr:row>
      <xdr:rowOff>159657</xdr:rowOff>
    </xdr:to>
    <xdr:cxnSp macro="">
      <xdr:nvCxnSpPr>
        <xdr:cNvPr id="69" name="直線コネクタ 68"/>
        <xdr:cNvCxnSpPr/>
      </xdr:nvCxnSpPr>
      <xdr:spPr>
        <a:xfrm flipV="1">
          <a:off x="3098800" y="6495143"/>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100693</xdr:rowOff>
    </xdr:from>
    <xdr:to>
      <xdr:col>5</xdr:col>
      <xdr:colOff>600075</xdr:colOff>
      <xdr:row>38</xdr:row>
      <xdr:rowOff>30843</xdr:rowOff>
    </xdr:to>
    <xdr:sp macro="" textlink="">
      <xdr:nvSpPr>
        <xdr:cNvPr id="70" name="フローチャート : 判断 69"/>
        <xdr:cNvSpPr/>
      </xdr:nvSpPr>
      <xdr:spPr>
        <a:xfrm>
          <a:off x="3937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41020</xdr:rowOff>
    </xdr:from>
    <xdr:ext cx="736600" cy="259045"/>
    <xdr:sp macro="" textlink="">
      <xdr:nvSpPr>
        <xdr:cNvPr id="71" name="テキスト ボックス 70"/>
        <xdr:cNvSpPr txBox="1"/>
      </xdr:nvSpPr>
      <xdr:spPr>
        <a:xfrm>
          <a:off x="3606800" y="6213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159657</xdr:rowOff>
    </xdr:from>
    <xdr:to>
      <xdr:col>4</xdr:col>
      <xdr:colOff>346075</xdr:colOff>
      <xdr:row>39</xdr:row>
      <xdr:rowOff>53522</xdr:rowOff>
    </xdr:to>
    <xdr:cxnSp macro="">
      <xdr:nvCxnSpPr>
        <xdr:cNvPr id="72" name="直線コネクタ 71"/>
        <xdr:cNvCxnSpPr/>
      </xdr:nvCxnSpPr>
      <xdr:spPr>
        <a:xfrm flipV="1">
          <a:off x="2209800" y="6674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141515</xdr:rowOff>
    </xdr:from>
    <xdr:to>
      <xdr:col>4</xdr:col>
      <xdr:colOff>396875</xdr:colOff>
      <xdr:row>39</xdr:row>
      <xdr:rowOff>71665</xdr:rowOff>
    </xdr:to>
    <xdr:sp macro="" textlink="">
      <xdr:nvSpPr>
        <xdr:cNvPr id="73" name="フローチャート : 判断 72"/>
        <xdr:cNvSpPr/>
      </xdr:nvSpPr>
      <xdr:spPr>
        <a:xfrm>
          <a:off x="3048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56442</xdr:rowOff>
    </xdr:from>
    <xdr:ext cx="762000" cy="259045"/>
    <xdr:sp macro="" textlink="">
      <xdr:nvSpPr>
        <xdr:cNvPr id="74" name="テキスト ボックス 73"/>
        <xdr:cNvSpPr txBox="1"/>
      </xdr:nvSpPr>
      <xdr:spPr>
        <a:xfrm>
          <a:off x="2717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143328</xdr:rowOff>
    </xdr:from>
    <xdr:to>
      <xdr:col>3</xdr:col>
      <xdr:colOff>142875</xdr:colOff>
      <xdr:row>39</xdr:row>
      <xdr:rowOff>53522</xdr:rowOff>
    </xdr:to>
    <xdr:cxnSp macro="">
      <xdr:nvCxnSpPr>
        <xdr:cNvPr id="75" name="直線コネクタ 74"/>
        <xdr:cNvCxnSpPr/>
      </xdr:nvCxnSpPr>
      <xdr:spPr>
        <a:xfrm>
          <a:off x="1320800" y="66584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51707</xdr:rowOff>
    </xdr:from>
    <xdr:to>
      <xdr:col>3</xdr:col>
      <xdr:colOff>193675</xdr:colOff>
      <xdr:row>39</xdr:row>
      <xdr:rowOff>153307</xdr:rowOff>
    </xdr:to>
    <xdr:sp macro="" textlink="">
      <xdr:nvSpPr>
        <xdr:cNvPr id="76" name="フローチャート : 判断 75"/>
        <xdr:cNvSpPr/>
      </xdr:nvSpPr>
      <xdr:spPr>
        <a:xfrm>
          <a:off x="2159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138084</xdr:rowOff>
    </xdr:from>
    <xdr:ext cx="762000" cy="259045"/>
    <xdr:sp macro="" textlink="">
      <xdr:nvSpPr>
        <xdr:cNvPr id="77" name="テキスト ボックス 76"/>
        <xdr:cNvSpPr txBox="1"/>
      </xdr:nvSpPr>
      <xdr:spPr>
        <a:xfrm>
          <a:off x="1828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78" name="フローチャート : 判断 77"/>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138084</xdr:rowOff>
    </xdr:from>
    <xdr:ext cx="762000" cy="259045"/>
    <xdr:sp macro="" textlink="">
      <xdr:nvSpPr>
        <xdr:cNvPr id="79" name="テキスト ボックス 78"/>
        <xdr:cNvSpPr txBox="1"/>
      </xdr:nvSpPr>
      <xdr:spPr>
        <a:xfrm>
          <a:off x="939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27215</xdr:rowOff>
    </xdr:from>
    <xdr:to>
      <xdr:col>7</xdr:col>
      <xdr:colOff>66675</xdr:colOff>
      <xdr:row>38</xdr:row>
      <xdr:rowOff>128815</xdr:rowOff>
    </xdr:to>
    <xdr:sp macro="" textlink="">
      <xdr:nvSpPr>
        <xdr:cNvPr id="85" name="円/楕円 84"/>
        <xdr:cNvSpPr/>
      </xdr:nvSpPr>
      <xdr:spPr>
        <a:xfrm>
          <a:off x="4775200" y="65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170742</xdr:rowOff>
    </xdr:from>
    <xdr:ext cx="762000" cy="259045"/>
    <xdr:sp macro="" textlink="">
      <xdr:nvSpPr>
        <xdr:cNvPr id="86" name="人件費該当値テキスト"/>
        <xdr:cNvSpPr txBox="1"/>
      </xdr:nvSpPr>
      <xdr:spPr>
        <a:xfrm>
          <a:off x="49149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100693</xdr:rowOff>
    </xdr:from>
    <xdr:to>
      <xdr:col>5</xdr:col>
      <xdr:colOff>600075</xdr:colOff>
      <xdr:row>38</xdr:row>
      <xdr:rowOff>30843</xdr:rowOff>
    </xdr:to>
    <xdr:sp macro="" textlink="">
      <xdr:nvSpPr>
        <xdr:cNvPr id="87" name="円/楕円 86"/>
        <xdr:cNvSpPr/>
      </xdr:nvSpPr>
      <xdr:spPr>
        <a:xfrm>
          <a:off x="3937000" y="64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15620</xdr:rowOff>
    </xdr:from>
    <xdr:ext cx="736600" cy="259045"/>
    <xdr:sp macro="" textlink="">
      <xdr:nvSpPr>
        <xdr:cNvPr id="88" name="テキスト ボックス 87"/>
        <xdr:cNvSpPr txBox="1"/>
      </xdr:nvSpPr>
      <xdr:spPr>
        <a:xfrm>
          <a:off x="3606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108857</xdr:rowOff>
    </xdr:from>
    <xdr:to>
      <xdr:col>4</xdr:col>
      <xdr:colOff>396875</xdr:colOff>
      <xdr:row>39</xdr:row>
      <xdr:rowOff>39007</xdr:rowOff>
    </xdr:to>
    <xdr:sp macro="" textlink="">
      <xdr:nvSpPr>
        <xdr:cNvPr id="89" name="円/楕円 88"/>
        <xdr:cNvSpPr/>
      </xdr:nvSpPr>
      <xdr:spPr>
        <a:xfrm>
          <a:off x="3048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49184</xdr:rowOff>
    </xdr:from>
    <xdr:ext cx="762000" cy="259045"/>
    <xdr:sp macro="" textlink="">
      <xdr:nvSpPr>
        <xdr:cNvPr id="90" name="テキスト ボックス 89"/>
        <xdr:cNvSpPr txBox="1"/>
      </xdr:nvSpPr>
      <xdr:spPr>
        <a:xfrm>
          <a:off x="2717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2722</xdr:rowOff>
    </xdr:from>
    <xdr:to>
      <xdr:col>3</xdr:col>
      <xdr:colOff>193675</xdr:colOff>
      <xdr:row>39</xdr:row>
      <xdr:rowOff>104322</xdr:rowOff>
    </xdr:to>
    <xdr:sp macro="" textlink="">
      <xdr:nvSpPr>
        <xdr:cNvPr id="91" name="円/楕円 90"/>
        <xdr:cNvSpPr/>
      </xdr:nvSpPr>
      <xdr:spPr>
        <a:xfrm>
          <a:off x="2159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114499</xdr:rowOff>
    </xdr:from>
    <xdr:ext cx="762000" cy="259045"/>
    <xdr:sp macro="" textlink="">
      <xdr:nvSpPr>
        <xdr:cNvPr id="92" name="テキスト ボックス 91"/>
        <xdr:cNvSpPr txBox="1"/>
      </xdr:nvSpPr>
      <xdr:spPr>
        <a:xfrm>
          <a:off x="1828800" y="645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92528</xdr:rowOff>
    </xdr:from>
    <xdr:to>
      <xdr:col>1</xdr:col>
      <xdr:colOff>676275</xdr:colOff>
      <xdr:row>39</xdr:row>
      <xdr:rowOff>22678</xdr:rowOff>
    </xdr:to>
    <xdr:sp macro="" textlink="">
      <xdr:nvSpPr>
        <xdr:cNvPr id="93" name="円/楕円 92"/>
        <xdr:cNvSpPr/>
      </xdr:nvSpPr>
      <xdr:spPr>
        <a:xfrm>
          <a:off x="1270000" y="66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32855</xdr:rowOff>
    </xdr:from>
    <xdr:ext cx="762000" cy="259045"/>
    <xdr:sp macro="" textlink="">
      <xdr:nvSpPr>
        <xdr:cNvPr id="94" name="テキスト ボックス 93"/>
        <xdr:cNvSpPr txBox="1"/>
      </xdr:nvSpPr>
      <xdr:spPr>
        <a:xfrm>
          <a:off x="939800" y="63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j-ea"/>
              <a:ea typeface="+mj-ea"/>
              <a:cs typeface="+mn-cs"/>
            </a:rPr>
            <a:t>平成</a:t>
          </a:r>
          <a:r>
            <a:rPr kumimoji="1" lang="en-US" altLang="ja-JP" sz="1300">
              <a:solidFill>
                <a:sysClr val="windowText" lastClr="000000"/>
              </a:solidFill>
              <a:effectLst/>
              <a:latin typeface="+mj-ea"/>
              <a:ea typeface="+mj-ea"/>
              <a:cs typeface="+mn-cs"/>
            </a:rPr>
            <a:t>25</a:t>
          </a:r>
          <a:r>
            <a:rPr kumimoji="1" lang="ja-JP" altLang="ja-JP" sz="1300">
              <a:solidFill>
                <a:sysClr val="windowText" lastClr="000000"/>
              </a:solidFill>
              <a:effectLst/>
              <a:latin typeface="+mj-ea"/>
              <a:ea typeface="+mj-ea"/>
              <a:cs typeface="+mn-cs"/>
            </a:rPr>
            <a:t>年度の</a:t>
          </a:r>
          <a:r>
            <a:rPr kumimoji="1" lang="en-US" altLang="ja-JP" sz="1300">
              <a:solidFill>
                <a:sysClr val="windowText" lastClr="000000"/>
              </a:solidFill>
              <a:effectLst/>
              <a:latin typeface="+mj-ea"/>
              <a:ea typeface="+mj-ea"/>
              <a:cs typeface="+mn-cs"/>
            </a:rPr>
            <a:t>15.6</a:t>
          </a:r>
          <a:r>
            <a:rPr kumimoji="1" lang="ja-JP" altLang="ja-JP" sz="1300">
              <a:solidFill>
                <a:sysClr val="windowText" lastClr="000000"/>
              </a:solidFill>
              <a:effectLst/>
              <a:latin typeface="+mj-ea"/>
              <a:ea typeface="+mj-ea"/>
              <a:cs typeface="+mn-cs"/>
            </a:rPr>
            <a:t>％と比べ</a:t>
          </a:r>
          <a:r>
            <a:rPr kumimoji="1" lang="en-US" altLang="ja-JP" sz="1300">
              <a:solidFill>
                <a:sysClr val="windowText" lastClr="000000"/>
              </a:solidFill>
              <a:effectLst/>
              <a:latin typeface="+mj-ea"/>
              <a:ea typeface="+mj-ea"/>
              <a:cs typeface="+mn-cs"/>
            </a:rPr>
            <a:t>0.2</a:t>
          </a:r>
          <a:r>
            <a:rPr kumimoji="1" lang="ja-JP" altLang="ja-JP" sz="1300">
              <a:solidFill>
                <a:sysClr val="windowText" lastClr="000000"/>
              </a:solidFill>
              <a:effectLst/>
              <a:latin typeface="+mj-ea"/>
              <a:ea typeface="+mj-ea"/>
              <a:cs typeface="+mn-cs"/>
            </a:rPr>
            <a:t>ポイント悪化して</a:t>
          </a:r>
          <a:r>
            <a:rPr kumimoji="1" lang="en-US" altLang="ja-JP" sz="1300">
              <a:solidFill>
                <a:sysClr val="windowText" lastClr="000000"/>
              </a:solidFill>
              <a:effectLst/>
              <a:latin typeface="+mj-ea"/>
              <a:ea typeface="+mj-ea"/>
              <a:cs typeface="+mn-cs"/>
            </a:rPr>
            <a:t>15.8</a:t>
          </a:r>
          <a:r>
            <a:rPr kumimoji="1" lang="ja-JP" altLang="ja-JP" sz="1300">
              <a:solidFill>
                <a:sysClr val="windowText" lastClr="000000"/>
              </a:solidFill>
              <a:effectLst/>
              <a:latin typeface="+mj-ea"/>
              <a:ea typeface="+mj-ea"/>
              <a:cs typeface="+mn-cs"/>
            </a:rPr>
            <a:t>％となっており、類似団体平均を上回っている。</a:t>
          </a:r>
          <a:endParaRPr lang="ja-JP" altLang="ja-JP" sz="1300">
            <a:solidFill>
              <a:sysClr val="windowText" lastClr="000000"/>
            </a:solidFill>
            <a:effectLst/>
            <a:latin typeface="+mj-ea"/>
            <a:ea typeface="+mj-ea"/>
          </a:endParaRPr>
        </a:p>
        <a:p>
          <a:r>
            <a:rPr kumimoji="1" lang="ja-JP" altLang="ja-JP" sz="1300">
              <a:solidFill>
                <a:sysClr val="windowText" lastClr="000000"/>
              </a:solidFill>
              <a:effectLst/>
              <a:latin typeface="+mj-ea"/>
              <a:ea typeface="+mj-ea"/>
              <a:cs typeface="+mn-cs"/>
            </a:rPr>
            <a:t>前年度を上回っ</a:t>
          </a:r>
          <a:r>
            <a:rPr kumimoji="1" lang="ja-JP" altLang="en-US" sz="1300">
              <a:solidFill>
                <a:sysClr val="windowText" lastClr="000000"/>
              </a:solidFill>
              <a:effectLst/>
              <a:latin typeface="+mj-ea"/>
              <a:ea typeface="+mj-ea"/>
              <a:cs typeface="+mn-cs"/>
            </a:rPr>
            <a:t>ているの</a:t>
          </a:r>
          <a:r>
            <a:rPr kumimoji="1" lang="ja-JP" altLang="ja-JP" sz="1300">
              <a:solidFill>
                <a:sysClr val="windowText" lastClr="000000"/>
              </a:solidFill>
              <a:effectLst/>
              <a:latin typeface="+mj-ea"/>
              <a:ea typeface="+mj-ea"/>
              <a:cs typeface="+mn-cs"/>
            </a:rPr>
            <a:t>は、</a:t>
          </a:r>
          <a:r>
            <a:rPr kumimoji="1" lang="ja-JP" altLang="en-US" sz="1300">
              <a:solidFill>
                <a:sysClr val="windowText" lastClr="000000"/>
              </a:solidFill>
              <a:effectLst/>
              <a:latin typeface="+mj-ea"/>
              <a:ea typeface="+mj-ea"/>
              <a:cs typeface="+mn-cs"/>
            </a:rPr>
            <a:t>指定管理者の指定替えに伴い</a:t>
          </a:r>
          <a:r>
            <a:rPr kumimoji="1" lang="ja-JP" altLang="en-US" sz="1300" u="none">
              <a:solidFill>
                <a:sysClr val="windowText" lastClr="000000"/>
              </a:solidFill>
              <a:effectLst/>
              <a:latin typeface="+mj-ea"/>
              <a:ea typeface="+mj-ea"/>
              <a:cs typeface="+mn-cs"/>
            </a:rPr>
            <a:t>公民館の管理運営経費</a:t>
          </a:r>
          <a:r>
            <a:rPr kumimoji="1" lang="ja-JP" altLang="ja-JP" sz="1300" u="none">
              <a:solidFill>
                <a:sysClr val="windowText" lastClr="000000"/>
              </a:solidFill>
              <a:effectLst/>
              <a:latin typeface="+mj-ea"/>
              <a:ea typeface="+mj-ea"/>
              <a:cs typeface="+mn-cs"/>
            </a:rPr>
            <a:t>が増えたこと</a:t>
          </a:r>
          <a:r>
            <a:rPr kumimoji="1" lang="ja-JP" altLang="ja-JP" sz="1300">
              <a:solidFill>
                <a:sysClr val="windowText" lastClr="000000"/>
              </a:solidFill>
              <a:effectLst/>
              <a:latin typeface="+mj-ea"/>
              <a:ea typeface="+mj-ea"/>
              <a:cs typeface="+mn-cs"/>
            </a:rPr>
            <a:t>が主な要因である。</a:t>
          </a:r>
          <a:endParaRPr lang="ja-JP" altLang="ja-JP" sz="1300">
            <a:solidFill>
              <a:sysClr val="windowText" lastClr="000000"/>
            </a:solidFill>
            <a:effectLst/>
            <a:latin typeface="+mj-ea"/>
            <a:ea typeface="+mj-ea"/>
          </a:endParaRPr>
        </a:p>
        <a:p>
          <a:r>
            <a:rPr kumimoji="1" lang="ja-JP" altLang="en-US" sz="1300">
              <a:solidFill>
                <a:sysClr val="windowText" lastClr="000000"/>
              </a:solidFill>
              <a:effectLst/>
              <a:latin typeface="+mj-ea"/>
              <a:ea typeface="+mj-ea"/>
              <a:cs typeface="+mn-cs"/>
            </a:rPr>
            <a:t>引き続き、</a:t>
          </a:r>
          <a:r>
            <a:rPr kumimoji="1" lang="ja-JP" altLang="ja-JP" sz="1300">
              <a:solidFill>
                <a:sysClr val="windowText" lastClr="000000"/>
              </a:solidFill>
              <a:effectLst/>
              <a:latin typeface="+mj-ea"/>
              <a:ea typeface="+mj-ea"/>
              <a:cs typeface="+mn-cs"/>
            </a:rPr>
            <a:t>財政運営方針（平成</a:t>
          </a:r>
          <a:r>
            <a:rPr kumimoji="1" lang="en-US" altLang="ja-JP" sz="1300">
              <a:solidFill>
                <a:sysClr val="windowText" lastClr="000000"/>
              </a:solidFill>
              <a:effectLst/>
              <a:latin typeface="+mj-ea"/>
              <a:ea typeface="+mj-ea"/>
              <a:cs typeface="+mn-cs"/>
            </a:rPr>
            <a:t>24</a:t>
          </a:r>
          <a:r>
            <a:rPr kumimoji="1" lang="ja-JP" altLang="ja-JP" sz="1300">
              <a:solidFill>
                <a:sysClr val="windowText" lastClr="000000"/>
              </a:solidFill>
              <a:effectLst/>
              <a:latin typeface="+mj-ea"/>
              <a:ea typeface="+mj-ea"/>
              <a:cs typeface="+mn-cs"/>
            </a:rPr>
            <a:t>年度～平成</a:t>
          </a:r>
          <a:r>
            <a:rPr kumimoji="1" lang="en-US" altLang="ja-JP" sz="1300">
              <a:solidFill>
                <a:sysClr val="windowText" lastClr="000000"/>
              </a:solidFill>
              <a:effectLst/>
              <a:latin typeface="+mj-ea"/>
              <a:ea typeface="+mj-ea"/>
              <a:cs typeface="+mn-cs"/>
            </a:rPr>
            <a:t>27</a:t>
          </a:r>
          <a:r>
            <a:rPr kumimoji="1" lang="ja-JP" altLang="ja-JP" sz="1300">
              <a:solidFill>
                <a:sysClr val="windowText" lastClr="000000"/>
              </a:solidFill>
              <a:effectLst/>
              <a:latin typeface="+mj-ea"/>
              <a:ea typeface="+mj-ea"/>
              <a:cs typeface="+mn-cs"/>
            </a:rPr>
            <a:t>年度）に掲げた内部管理経費の節減</a:t>
          </a:r>
          <a:r>
            <a:rPr kumimoji="1" lang="ja-JP" altLang="en-US" sz="1300">
              <a:solidFill>
                <a:sysClr val="windowText" lastClr="000000"/>
              </a:solidFill>
              <a:effectLst/>
              <a:latin typeface="+mj-ea"/>
              <a:ea typeface="+mj-ea"/>
              <a:cs typeface="+mn-cs"/>
            </a:rPr>
            <a:t>などの</a:t>
          </a:r>
          <a:r>
            <a:rPr kumimoji="1" lang="ja-JP" altLang="ja-JP" sz="1300">
              <a:solidFill>
                <a:sysClr val="windowText" lastClr="000000"/>
              </a:solidFill>
              <a:effectLst/>
              <a:latin typeface="+mj-ea"/>
              <a:ea typeface="+mj-ea"/>
              <a:cs typeface="+mn-cs"/>
            </a:rPr>
            <a:t>方策を着実に実行しながら、物件費の節減に努めていく。</a:t>
          </a:r>
          <a:endParaRPr lang="ja-JP" altLang="ja-JP" sz="1300">
            <a:solidFill>
              <a:sysClr val="windowText" lastClr="000000"/>
            </a:solidFill>
            <a:effectLst/>
            <a:latin typeface="+mj-ea"/>
            <a:ea typeface="+mj-ea"/>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101600</xdr:rowOff>
    </xdr:from>
    <xdr:to>
      <xdr:col>24</xdr:col>
      <xdr:colOff>31750</xdr:colOff>
      <xdr:row>21</xdr:row>
      <xdr:rowOff>120650</xdr:rowOff>
    </xdr:to>
    <xdr:cxnSp macro="">
      <xdr:nvCxnSpPr>
        <xdr:cNvPr id="122" name="直線コネクタ 121"/>
        <xdr:cNvCxnSpPr/>
      </xdr:nvCxnSpPr>
      <xdr:spPr>
        <a:xfrm flipV="1">
          <a:off x="16510000" y="21590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92727</xdr:rowOff>
    </xdr:from>
    <xdr:ext cx="762000" cy="259045"/>
    <xdr:sp macro="" textlink="">
      <xdr:nvSpPr>
        <xdr:cNvPr id="123"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23</xdr:col>
      <xdr:colOff>628650</xdr:colOff>
      <xdr:row>21</xdr:row>
      <xdr:rowOff>120650</xdr:rowOff>
    </xdr:from>
    <xdr:to>
      <xdr:col>24</xdr:col>
      <xdr:colOff>120650</xdr:colOff>
      <xdr:row>21</xdr:row>
      <xdr:rowOff>120650</xdr:rowOff>
    </xdr:to>
    <xdr:cxnSp macro="">
      <xdr:nvCxnSpPr>
        <xdr:cNvPr id="124" name="直線コネクタ 123"/>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16527</xdr:rowOff>
    </xdr:from>
    <xdr:ext cx="762000" cy="259045"/>
    <xdr:sp macro="" textlink="">
      <xdr:nvSpPr>
        <xdr:cNvPr id="125" name="物件費最大値テキスト"/>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12</xdr:row>
      <xdr:rowOff>101600</xdr:rowOff>
    </xdr:from>
    <xdr:to>
      <xdr:col>24</xdr:col>
      <xdr:colOff>120650</xdr:colOff>
      <xdr:row>12</xdr:row>
      <xdr:rowOff>101600</xdr:rowOff>
    </xdr:to>
    <xdr:cxnSp macro="">
      <xdr:nvCxnSpPr>
        <xdr:cNvPr id="126" name="直線コネクタ 125"/>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146050</xdr:rowOff>
    </xdr:from>
    <xdr:to>
      <xdr:col>24</xdr:col>
      <xdr:colOff>31750</xdr:colOff>
      <xdr:row>18</xdr:row>
      <xdr:rowOff>0</xdr:rowOff>
    </xdr:to>
    <xdr:cxnSp macro="">
      <xdr:nvCxnSpPr>
        <xdr:cNvPr id="127" name="直線コネクタ 126"/>
        <xdr:cNvCxnSpPr/>
      </xdr:nvCxnSpPr>
      <xdr:spPr>
        <a:xfrm>
          <a:off x="15671800" y="3060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111777</xdr:rowOff>
    </xdr:from>
    <xdr:ext cx="762000" cy="259045"/>
    <xdr:sp macro="" textlink="">
      <xdr:nvSpPr>
        <xdr:cNvPr id="128" name="物件費平均値テキスト"/>
        <xdr:cNvSpPr txBox="1"/>
      </xdr:nvSpPr>
      <xdr:spPr>
        <a:xfrm>
          <a:off x="16598900" y="251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95250</xdr:rowOff>
    </xdr:from>
    <xdr:to>
      <xdr:col>24</xdr:col>
      <xdr:colOff>82550</xdr:colOff>
      <xdr:row>16</xdr:row>
      <xdr:rowOff>25400</xdr:rowOff>
    </xdr:to>
    <xdr:sp macro="" textlink="">
      <xdr:nvSpPr>
        <xdr:cNvPr id="129" name="フローチャート : 判断 128"/>
        <xdr:cNvSpPr/>
      </xdr:nvSpPr>
      <xdr:spPr>
        <a:xfrm>
          <a:off x="164592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57150</xdr:rowOff>
    </xdr:from>
    <xdr:to>
      <xdr:col>22</xdr:col>
      <xdr:colOff>565150</xdr:colOff>
      <xdr:row>17</xdr:row>
      <xdr:rowOff>146050</xdr:rowOff>
    </xdr:to>
    <xdr:cxnSp macro="">
      <xdr:nvCxnSpPr>
        <xdr:cNvPr id="130" name="直線コネクタ 129"/>
        <xdr:cNvCxnSpPr/>
      </xdr:nvCxnSpPr>
      <xdr:spPr>
        <a:xfrm>
          <a:off x="14782800" y="2971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19050</xdr:rowOff>
    </xdr:from>
    <xdr:to>
      <xdr:col>22</xdr:col>
      <xdr:colOff>615950</xdr:colOff>
      <xdr:row>15</xdr:row>
      <xdr:rowOff>120650</xdr:rowOff>
    </xdr:to>
    <xdr:sp macro="" textlink="">
      <xdr:nvSpPr>
        <xdr:cNvPr id="131" name="フローチャート : 判断 130"/>
        <xdr:cNvSpPr/>
      </xdr:nvSpPr>
      <xdr:spPr>
        <a:xfrm>
          <a:off x="15621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130827</xdr:rowOff>
    </xdr:from>
    <xdr:ext cx="736600" cy="259045"/>
    <xdr:sp macro="" textlink="">
      <xdr:nvSpPr>
        <xdr:cNvPr id="132" name="テキスト ボックス 131"/>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57150</xdr:rowOff>
    </xdr:from>
    <xdr:to>
      <xdr:col>21</xdr:col>
      <xdr:colOff>361950</xdr:colOff>
      <xdr:row>17</xdr:row>
      <xdr:rowOff>69850</xdr:rowOff>
    </xdr:to>
    <xdr:cxnSp macro="">
      <xdr:nvCxnSpPr>
        <xdr:cNvPr id="133" name="直線コネクタ 132"/>
        <xdr:cNvCxnSpPr/>
      </xdr:nvCxnSpPr>
      <xdr:spPr>
        <a:xfrm flipV="1">
          <a:off x="13893800" y="2971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152400</xdr:rowOff>
    </xdr:from>
    <xdr:to>
      <xdr:col>21</xdr:col>
      <xdr:colOff>412750</xdr:colOff>
      <xdr:row>15</xdr:row>
      <xdr:rowOff>82550</xdr:rowOff>
    </xdr:to>
    <xdr:sp macro="" textlink="">
      <xdr:nvSpPr>
        <xdr:cNvPr id="134" name="フローチャート : 判断 133"/>
        <xdr:cNvSpPr/>
      </xdr:nvSpPr>
      <xdr:spPr>
        <a:xfrm>
          <a:off x="14732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92727</xdr:rowOff>
    </xdr:from>
    <xdr:ext cx="762000" cy="259045"/>
    <xdr:sp macro="" textlink="">
      <xdr:nvSpPr>
        <xdr:cNvPr id="135" name="テキスト ボックス 134"/>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69850</xdr:rowOff>
    </xdr:from>
    <xdr:to>
      <xdr:col>20</xdr:col>
      <xdr:colOff>158750</xdr:colOff>
      <xdr:row>17</xdr:row>
      <xdr:rowOff>95250</xdr:rowOff>
    </xdr:to>
    <xdr:cxnSp macro="">
      <xdr:nvCxnSpPr>
        <xdr:cNvPr id="136" name="直線コネクタ 135"/>
        <xdr:cNvCxnSpPr/>
      </xdr:nvCxnSpPr>
      <xdr:spPr>
        <a:xfrm flipV="1">
          <a:off x="13004800" y="2984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6350</xdr:rowOff>
    </xdr:from>
    <xdr:to>
      <xdr:col>20</xdr:col>
      <xdr:colOff>209550</xdr:colOff>
      <xdr:row>15</xdr:row>
      <xdr:rowOff>107950</xdr:rowOff>
    </xdr:to>
    <xdr:sp macro="" textlink="">
      <xdr:nvSpPr>
        <xdr:cNvPr id="137" name="フローチャート :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118127</xdr:rowOff>
    </xdr:from>
    <xdr:ext cx="762000" cy="259045"/>
    <xdr:sp macro="" textlink="">
      <xdr:nvSpPr>
        <xdr:cNvPr id="138" name="テキスト ボックス 137"/>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165100</xdr:rowOff>
    </xdr:from>
    <xdr:to>
      <xdr:col>19</xdr:col>
      <xdr:colOff>6350</xdr:colOff>
      <xdr:row>15</xdr:row>
      <xdr:rowOff>95250</xdr:rowOff>
    </xdr:to>
    <xdr:sp macro="" textlink="">
      <xdr:nvSpPr>
        <xdr:cNvPr id="139" name="フローチャート : 判断 138"/>
        <xdr:cNvSpPr/>
      </xdr:nvSpPr>
      <xdr:spPr>
        <a:xfrm>
          <a:off x="129540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105427</xdr:rowOff>
    </xdr:from>
    <xdr:ext cx="762000" cy="259045"/>
    <xdr:sp macro="" textlink="">
      <xdr:nvSpPr>
        <xdr:cNvPr id="140" name="テキスト ボックス 139"/>
        <xdr:cNvSpPr txBox="1"/>
      </xdr:nvSpPr>
      <xdr:spPr>
        <a:xfrm>
          <a:off x="12623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46" name="円/楕円 145"/>
        <xdr:cNvSpPr/>
      </xdr:nvSpPr>
      <xdr:spPr>
        <a:xfrm>
          <a:off x="164592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92727</xdr:rowOff>
    </xdr:from>
    <xdr:ext cx="762000" cy="259045"/>
    <xdr:sp macro="" textlink="">
      <xdr:nvSpPr>
        <xdr:cNvPr id="147" name="物件費該当値テキスト"/>
        <xdr:cNvSpPr txBox="1"/>
      </xdr:nvSpPr>
      <xdr:spPr>
        <a:xfrm>
          <a:off x="165989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95250</xdr:rowOff>
    </xdr:from>
    <xdr:to>
      <xdr:col>22</xdr:col>
      <xdr:colOff>615950</xdr:colOff>
      <xdr:row>18</xdr:row>
      <xdr:rowOff>25400</xdr:rowOff>
    </xdr:to>
    <xdr:sp macro="" textlink="">
      <xdr:nvSpPr>
        <xdr:cNvPr id="148" name="円/楕円 147"/>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10177</xdr:rowOff>
    </xdr:from>
    <xdr:ext cx="736600" cy="259045"/>
    <xdr:sp macro="" textlink="">
      <xdr:nvSpPr>
        <xdr:cNvPr id="149" name="テキスト ボックス 148"/>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6350</xdr:rowOff>
    </xdr:from>
    <xdr:to>
      <xdr:col>21</xdr:col>
      <xdr:colOff>412750</xdr:colOff>
      <xdr:row>17</xdr:row>
      <xdr:rowOff>107950</xdr:rowOff>
    </xdr:to>
    <xdr:sp macro="" textlink="">
      <xdr:nvSpPr>
        <xdr:cNvPr id="150" name="円/楕円 149"/>
        <xdr:cNvSpPr/>
      </xdr:nvSpPr>
      <xdr:spPr>
        <a:xfrm>
          <a:off x="14732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92727</xdr:rowOff>
    </xdr:from>
    <xdr:ext cx="762000" cy="259045"/>
    <xdr:sp macro="" textlink="">
      <xdr:nvSpPr>
        <xdr:cNvPr id="151" name="テキスト ボックス 150"/>
        <xdr:cNvSpPr txBox="1"/>
      </xdr:nvSpPr>
      <xdr:spPr>
        <a:xfrm>
          <a:off x="14401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19050</xdr:rowOff>
    </xdr:from>
    <xdr:to>
      <xdr:col>20</xdr:col>
      <xdr:colOff>209550</xdr:colOff>
      <xdr:row>17</xdr:row>
      <xdr:rowOff>120650</xdr:rowOff>
    </xdr:to>
    <xdr:sp macro="" textlink="">
      <xdr:nvSpPr>
        <xdr:cNvPr id="152" name="円/楕円 151"/>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105427</xdr:rowOff>
    </xdr:from>
    <xdr:ext cx="762000" cy="259045"/>
    <xdr:sp macro="" textlink="">
      <xdr:nvSpPr>
        <xdr:cNvPr id="153" name="テキスト ボックス 152"/>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44450</xdr:rowOff>
    </xdr:from>
    <xdr:to>
      <xdr:col>19</xdr:col>
      <xdr:colOff>6350</xdr:colOff>
      <xdr:row>17</xdr:row>
      <xdr:rowOff>146050</xdr:rowOff>
    </xdr:to>
    <xdr:sp macro="" textlink="">
      <xdr:nvSpPr>
        <xdr:cNvPr id="154" name="円/楕円 153"/>
        <xdr:cNvSpPr/>
      </xdr:nvSpPr>
      <xdr:spPr>
        <a:xfrm>
          <a:off x="12954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130827</xdr:rowOff>
    </xdr:from>
    <xdr:ext cx="762000" cy="259045"/>
    <xdr:sp macro="" textlink="">
      <xdr:nvSpPr>
        <xdr:cNvPr id="155" name="テキスト ボックス 154"/>
        <xdr:cNvSpPr txBox="1"/>
      </xdr:nvSpPr>
      <xdr:spPr>
        <a:xfrm>
          <a:off x="126238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ea"/>
              <a:ea typeface="+mn-ea"/>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ysClr val="windowText" lastClr="000000"/>
              </a:solidFill>
              <a:effectLst/>
              <a:latin typeface="+mn-ea"/>
              <a:ea typeface="+mn-ea"/>
              <a:cs typeface="+mn-cs"/>
            </a:rPr>
            <a:t>年度</a:t>
          </a:r>
          <a:r>
            <a:rPr kumimoji="1" lang="ja-JP" altLang="en-US" sz="1300">
              <a:solidFill>
                <a:sysClr val="windowText" lastClr="000000"/>
              </a:solidFill>
              <a:effectLst/>
              <a:latin typeface="+mn-ea"/>
              <a:ea typeface="+mn-ea"/>
              <a:cs typeface="+mn-cs"/>
            </a:rPr>
            <a:t>の</a:t>
          </a:r>
          <a:r>
            <a:rPr kumimoji="1" lang="en-US" altLang="ja-JP" sz="1300">
              <a:solidFill>
                <a:sysClr val="windowText" lastClr="000000"/>
              </a:solidFill>
              <a:effectLst/>
              <a:latin typeface="+mn-ea"/>
              <a:ea typeface="+mn-ea"/>
              <a:cs typeface="+mn-cs"/>
            </a:rPr>
            <a:t>14.7</a:t>
          </a:r>
          <a:r>
            <a:rPr kumimoji="1" lang="ja-JP" altLang="en-US" sz="1300">
              <a:solidFill>
                <a:sysClr val="windowText" lastClr="000000"/>
              </a:solidFill>
              <a:effectLst/>
              <a:latin typeface="+mn-ea"/>
              <a:ea typeface="+mn-ea"/>
              <a:cs typeface="+mn-cs"/>
            </a:rPr>
            <a:t>％と比べ</a:t>
          </a:r>
          <a:r>
            <a:rPr kumimoji="1" lang="en-US" altLang="ja-JP" sz="1300">
              <a:solidFill>
                <a:sysClr val="windowText" lastClr="000000"/>
              </a:solidFill>
              <a:effectLst/>
              <a:latin typeface="+mn-ea"/>
              <a:ea typeface="+mn-ea"/>
              <a:cs typeface="+mn-cs"/>
            </a:rPr>
            <a:t>0.7</a:t>
          </a:r>
          <a:r>
            <a:rPr kumimoji="1" lang="ja-JP" altLang="en-US" sz="1300">
              <a:solidFill>
                <a:sysClr val="windowText" lastClr="000000"/>
              </a:solidFill>
              <a:effectLst/>
              <a:latin typeface="+mn-ea"/>
              <a:ea typeface="+mn-ea"/>
              <a:cs typeface="+mn-cs"/>
            </a:rPr>
            <a:t>ポイント悪化して</a:t>
          </a:r>
          <a:r>
            <a:rPr kumimoji="1" lang="en-US" altLang="ja-JP" sz="1300">
              <a:solidFill>
                <a:sysClr val="windowText" lastClr="000000"/>
              </a:solidFill>
              <a:effectLst/>
              <a:latin typeface="+mn-ea"/>
              <a:ea typeface="+mn-ea"/>
              <a:cs typeface="+mn-cs"/>
            </a:rPr>
            <a:t>15.4</a:t>
          </a:r>
          <a:r>
            <a:rPr kumimoji="1" lang="ja-JP" altLang="en-US" sz="1300">
              <a:solidFill>
                <a:sysClr val="windowText" lastClr="000000"/>
              </a:solidFill>
              <a:effectLst/>
              <a:latin typeface="+mn-ea"/>
              <a:ea typeface="+mn-ea"/>
              <a:cs typeface="+mn-cs"/>
            </a:rPr>
            <a:t>％となっており、</a:t>
          </a:r>
          <a:r>
            <a:rPr kumimoji="1" lang="ja-JP" altLang="ja-JP" sz="1300">
              <a:solidFill>
                <a:sysClr val="windowText" lastClr="000000"/>
              </a:solidFill>
              <a:effectLst/>
              <a:latin typeface="+mn-ea"/>
              <a:ea typeface="+mn-ea"/>
              <a:cs typeface="+mn-cs"/>
            </a:rPr>
            <a:t>類似団体平均を下回っている。</a:t>
          </a:r>
          <a:endParaRPr lang="ja-JP" altLang="ja-JP" sz="1300">
            <a:solidFill>
              <a:sysClr val="windowText" lastClr="000000"/>
            </a:solidFill>
            <a:effectLst/>
            <a:latin typeface="+mn-ea"/>
            <a:ea typeface="+mn-ea"/>
          </a:endParaRPr>
        </a:p>
        <a:p>
          <a:r>
            <a:rPr kumimoji="1" lang="ja-JP" altLang="en-US" sz="1300">
              <a:solidFill>
                <a:sysClr val="windowText" lastClr="000000"/>
              </a:solidFill>
              <a:effectLst/>
              <a:latin typeface="+mn-ea"/>
              <a:ea typeface="+mn-ea"/>
              <a:cs typeface="+mn-cs"/>
            </a:rPr>
            <a:t>これ</a:t>
          </a:r>
          <a:r>
            <a:rPr kumimoji="1" lang="ja-JP" altLang="ja-JP" sz="1300">
              <a:solidFill>
                <a:sysClr val="windowText" lastClr="000000"/>
              </a:solidFill>
              <a:effectLst/>
              <a:latin typeface="+mn-ea"/>
              <a:ea typeface="+mn-ea"/>
              <a:cs typeface="+mn-cs"/>
            </a:rPr>
            <a:t>は、生活保護の保護率が類似他団体平均に比べて低い</a:t>
          </a:r>
          <a:r>
            <a:rPr kumimoji="1" lang="ja-JP" altLang="en-US" sz="1300">
              <a:solidFill>
                <a:sysClr val="windowText" lastClr="000000"/>
              </a:solidFill>
              <a:effectLst/>
              <a:latin typeface="+mn-ea"/>
              <a:ea typeface="+mn-ea"/>
              <a:cs typeface="+mn-cs"/>
            </a:rPr>
            <a:t>こと</a:t>
          </a:r>
          <a:r>
            <a:rPr kumimoji="1" lang="ja-JP" altLang="ja-JP" sz="1300">
              <a:solidFill>
                <a:sysClr val="windowText" lastClr="000000"/>
              </a:solidFill>
              <a:effectLst/>
              <a:latin typeface="+mn-ea"/>
              <a:ea typeface="+mn-ea"/>
              <a:cs typeface="+mn-cs"/>
            </a:rPr>
            <a:t>など</a:t>
          </a:r>
          <a:r>
            <a:rPr kumimoji="1" lang="ja-JP" altLang="en-US" sz="1300">
              <a:solidFill>
                <a:sysClr val="windowText" lastClr="000000"/>
              </a:solidFill>
              <a:effectLst/>
              <a:latin typeface="+mn-ea"/>
              <a:ea typeface="+mn-ea"/>
              <a:cs typeface="+mn-cs"/>
            </a:rPr>
            <a:t>が主な</a:t>
          </a:r>
          <a:r>
            <a:rPr kumimoji="1" lang="ja-JP" altLang="ja-JP" sz="1300">
              <a:solidFill>
                <a:sysClr val="windowText" lastClr="000000"/>
              </a:solidFill>
              <a:effectLst/>
              <a:latin typeface="+mn-ea"/>
              <a:ea typeface="+mn-ea"/>
              <a:cs typeface="+mn-cs"/>
            </a:rPr>
            <a:t>要因</a:t>
          </a:r>
          <a:r>
            <a:rPr kumimoji="1" lang="ja-JP" altLang="en-US" sz="1300">
              <a:solidFill>
                <a:sysClr val="windowText" lastClr="000000"/>
              </a:solidFill>
              <a:effectLst/>
              <a:latin typeface="+mn-ea"/>
              <a:ea typeface="+mn-ea"/>
              <a:cs typeface="+mn-cs"/>
            </a:rPr>
            <a:t>であ</a:t>
          </a:r>
          <a:r>
            <a:rPr kumimoji="1" lang="ja-JP" altLang="ja-JP" sz="1300">
              <a:solidFill>
                <a:sysClr val="windowText" lastClr="000000"/>
              </a:solidFill>
              <a:effectLst/>
              <a:latin typeface="+mn-ea"/>
              <a:ea typeface="+mn-ea"/>
              <a:cs typeface="+mn-cs"/>
            </a:rPr>
            <a:t>る。</a:t>
          </a:r>
          <a:endParaRPr lang="ja-JP" altLang="ja-JP" sz="1300">
            <a:solidFill>
              <a:sysClr val="windowText" lastClr="000000"/>
            </a:solidFill>
            <a:effectLst/>
            <a:latin typeface="+mn-ea"/>
            <a:ea typeface="+mn-ea"/>
          </a:endParaRPr>
        </a:p>
        <a:p>
          <a:r>
            <a:rPr kumimoji="1" lang="ja-JP" altLang="ja-JP" sz="1300">
              <a:solidFill>
                <a:sysClr val="windowText" lastClr="000000"/>
              </a:solidFill>
              <a:effectLst/>
              <a:latin typeface="+mn-lt"/>
              <a:ea typeface="+mn-ea"/>
              <a:cs typeface="+mn-cs"/>
            </a:rPr>
            <a:t>引き続き、</a:t>
          </a:r>
          <a:r>
            <a:rPr kumimoji="1" lang="ja-JP" altLang="ja-JP" sz="1300">
              <a:solidFill>
                <a:sysClr val="windowText" lastClr="000000"/>
              </a:solidFill>
              <a:effectLst/>
              <a:latin typeface="+mn-ea"/>
              <a:ea typeface="+mn-ea"/>
              <a:cs typeface="+mn-cs"/>
            </a:rPr>
            <a:t>財政運営方針（平成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ysClr val="windowText" lastClr="000000"/>
              </a:solidFill>
              <a:effectLst/>
              <a:latin typeface="+mn-ea"/>
              <a:ea typeface="+mn-ea"/>
              <a:cs typeface="+mn-cs"/>
            </a:rPr>
            <a:t>年度～平成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ysClr val="windowText" lastClr="000000"/>
              </a:solidFill>
              <a:effectLst/>
              <a:latin typeface="+mn-ea"/>
              <a:ea typeface="+mn-ea"/>
              <a:cs typeface="+mn-cs"/>
            </a:rPr>
            <a:t>年度）に掲げた方策を着実に実行しながら、</a:t>
          </a:r>
          <a:r>
            <a:rPr kumimoji="1" lang="ja-JP" altLang="en-US" sz="1300">
              <a:solidFill>
                <a:sysClr val="windowText" lastClr="000000"/>
              </a:solidFill>
              <a:effectLst/>
              <a:latin typeface="+mn-ea"/>
              <a:ea typeface="+mn-ea"/>
              <a:cs typeface="+mn-cs"/>
            </a:rPr>
            <a:t>扶助費の増加の抑制</a:t>
          </a:r>
          <a:r>
            <a:rPr kumimoji="1" lang="ja-JP" altLang="ja-JP" sz="1300">
              <a:solidFill>
                <a:sysClr val="windowText" lastClr="000000"/>
              </a:solidFill>
              <a:effectLst/>
              <a:latin typeface="+mn-ea"/>
              <a:ea typeface="+mn-ea"/>
              <a:cs typeface="+mn-cs"/>
            </a:rPr>
            <a:t>に努めていく。</a:t>
          </a:r>
          <a:endParaRPr lang="ja-JP" altLang="ja-JP" sz="1300">
            <a:solidFill>
              <a:sysClr val="windowText" lastClr="000000"/>
            </a:solidFill>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5" name="直線コネクタ 184"/>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6"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7" name="直線コネクタ 186"/>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20865</xdr:rowOff>
    </xdr:from>
    <xdr:to>
      <xdr:col>7</xdr:col>
      <xdr:colOff>15875</xdr:colOff>
      <xdr:row>57</xdr:row>
      <xdr:rowOff>135165</xdr:rowOff>
    </xdr:to>
    <xdr:cxnSp macro="">
      <xdr:nvCxnSpPr>
        <xdr:cNvPr id="190" name="直線コネクタ 189"/>
        <xdr:cNvCxnSpPr/>
      </xdr:nvCxnSpPr>
      <xdr:spPr>
        <a:xfrm>
          <a:off x="3987800" y="979351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97262</xdr:rowOff>
    </xdr:from>
    <xdr:ext cx="762000" cy="259045"/>
    <xdr:sp macro="" textlink="">
      <xdr:nvSpPr>
        <xdr:cNvPr id="191" name="扶助費平均値テキスト"/>
        <xdr:cNvSpPr txBox="1"/>
      </xdr:nvSpPr>
      <xdr:spPr>
        <a:xfrm>
          <a:off x="4914900" y="100413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125185</xdr:rowOff>
    </xdr:from>
    <xdr:to>
      <xdr:col>7</xdr:col>
      <xdr:colOff>66675</xdr:colOff>
      <xdr:row>59</xdr:row>
      <xdr:rowOff>55335</xdr:rowOff>
    </xdr:to>
    <xdr:sp macro="" textlink="">
      <xdr:nvSpPr>
        <xdr:cNvPr id="192" name="フローチャート : 判断 191"/>
        <xdr:cNvSpPr/>
      </xdr:nvSpPr>
      <xdr:spPr>
        <a:xfrm>
          <a:off x="47752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20865</xdr:rowOff>
    </xdr:from>
    <xdr:to>
      <xdr:col>5</xdr:col>
      <xdr:colOff>549275</xdr:colOff>
      <xdr:row>57</xdr:row>
      <xdr:rowOff>20865</xdr:rowOff>
    </xdr:to>
    <xdr:cxnSp macro="">
      <xdr:nvCxnSpPr>
        <xdr:cNvPr id="193" name="直線コネクタ 192"/>
        <xdr:cNvCxnSpPr/>
      </xdr:nvCxnSpPr>
      <xdr:spPr>
        <a:xfrm>
          <a:off x="3098800" y="9793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27215</xdr:rowOff>
    </xdr:from>
    <xdr:to>
      <xdr:col>5</xdr:col>
      <xdr:colOff>600075</xdr:colOff>
      <xdr:row>58</xdr:row>
      <xdr:rowOff>128815</xdr:rowOff>
    </xdr:to>
    <xdr:sp macro="" textlink="">
      <xdr:nvSpPr>
        <xdr:cNvPr id="194" name="フローチャート : 判断 193"/>
        <xdr:cNvSpPr/>
      </xdr:nvSpPr>
      <xdr:spPr>
        <a:xfrm>
          <a:off x="3937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113592</xdr:rowOff>
    </xdr:from>
    <xdr:ext cx="736600" cy="259045"/>
    <xdr:sp macro="" textlink="">
      <xdr:nvSpPr>
        <xdr:cNvPr id="195" name="テキスト ボックス 194"/>
        <xdr:cNvSpPr txBox="1"/>
      </xdr:nvSpPr>
      <xdr:spPr>
        <a:xfrm>
          <a:off x="3606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61685</xdr:rowOff>
    </xdr:from>
    <xdr:to>
      <xdr:col>4</xdr:col>
      <xdr:colOff>346075</xdr:colOff>
      <xdr:row>57</xdr:row>
      <xdr:rowOff>20865</xdr:rowOff>
    </xdr:to>
    <xdr:cxnSp macro="">
      <xdr:nvCxnSpPr>
        <xdr:cNvPr id="196" name="直線コネクタ 195"/>
        <xdr:cNvCxnSpPr/>
      </xdr:nvCxnSpPr>
      <xdr:spPr>
        <a:xfrm>
          <a:off x="2209800" y="96628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166007</xdr:rowOff>
    </xdr:from>
    <xdr:to>
      <xdr:col>4</xdr:col>
      <xdr:colOff>396875</xdr:colOff>
      <xdr:row>58</xdr:row>
      <xdr:rowOff>96157</xdr:rowOff>
    </xdr:to>
    <xdr:sp macro="" textlink="">
      <xdr:nvSpPr>
        <xdr:cNvPr id="197" name="フローチャート : 判断 196"/>
        <xdr:cNvSpPr/>
      </xdr:nvSpPr>
      <xdr:spPr>
        <a:xfrm>
          <a:off x="3048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80934</xdr:rowOff>
    </xdr:from>
    <xdr:ext cx="762000" cy="259045"/>
    <xdr:sp macro="" textlink="">
      <xdr:nvSpPr>
        <xdr:cNvPr id="198" name="テキスト ボックス 197"/>
        <xdr:cNvSpPr txBox="1"/>
      </xdr:nvSpPr>
      <xdr:spPr>
        <a:xfrm>
          <a:off x="2717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151493</xdr:rowOff>
    </xdr:from>
    <xdr:to>
      <xdr:col>3</xdr:col>
      <xdr:colOff>142875</xdr:colOff>
      <xdr:row>56</xdr:row>
      <xdr:rowOff>61685</xdr:rowOff>
    </xdr:to>
    <xdr:cxnSp macro="">
      <xdr:nvCxnSpPr>
        <xdr:cNvPr id="199" name="直線コネクタ 198"/>
        <xdr:cNvCxnSpPr/>
      </xdr:nvCxnSpPr>
      <xdr:spPr>
        <a:xfrm>
          <a:off x="1320800" y="95812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2722</xdr:rowOff>
    </xdr:from>
    <xdr:to>
      <xdr:col>3</xdr:col>
      <xdr:colOff>193675</xdr:colOff>
      <xdr:row>57</xdr:row>
      <xdr:rowOff>104322</xdr:rowOff>
    </xdr:to>
    <xdr:sp macro="" textlink="">
      <xdr:nvSpPr>
        <xdr:cNvPr id="200" name="フローチャート : 判断 199"/>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89099</xdr:rowOff>
    </xdr:from>
    <xdr:ext cx="762000" cy="259045"/>
    <xdr:sp macro="" textlink="">
      <xdr:nvSpPr>
        <xdr:cNvPr id="201" name="テキスト ボックス 200"/>
        <xdr:cNvSpPr txBox="1"/>
      </xdr:nvSpPr>
      <xdr:spPr>
        <a:xfrm>
          <a:off x="1828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2722</xdr:rowOff>
    </xdr:from>
    <xdr:to>
      <xdr:col>1</xdr:col>
      <xdr:colOff>676275</xdr:colOff>
      <xdr:row>57</xdr:row>
      <xdr:rowOff>104322</xdr:rowOff>
    </xdr:to>
    <xdr:sp macro="" textlink="">
      <xdr:nvSpPr>
        <xdr:cNvPr id="202" name="フローチャート : 判断 201"/>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89099</xdr:rowOff>
    </xdr:from>
    <xdr:ext cx="762000" cy="259045"/>
    <xdr:sp macro="" textlink="">
      <xdr:nvSpPr>
        <xdr:cNvPr id="203" name="テキスト ボックス 202"/>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84365</xdr:rowOff>
    </xdr:from>
    <xdr:to>
      <xdr:col>7</xdr:col>
      <xdr:colOff>66675</xdr:colOff>
      <xdr:row>58</xdr:row>
      <xdr:rowOff>14515</xdr:rowOff>
    </xdr:to>
    <xdr:sp macro="" textlink="">
      <xdr:nvSpPr>
        <xdr:cNvPr id="209" name="円/楕円 208"/>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100892</xdr:rowOff>
    </xdr:from>
    <xdr:ext cx="762000" cy="259045"/>
    <xdr:sp macro="" textlink="">
      <xdr:nvSpPr>
        <xdr:cNvPr id="210" name="扶助費該当値テキスト"/>
        <xdr:cNvSpPr txBox="1"/>
      </xdr:nvSpPr>
      <xdr:spPr>
        <a:xfrm>
          <a:off x="49149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141515</xdr:rowOff>
    </xdr:from>
    <xdr:to>
      <xdr:col>5</xdr:col>
      <xdr:colOff>600075</xdr:colOff>
      <xdr:row>57</xdr:row>
      <xdr:rowOff>71665</xdr:rowOff>
    </xdr:to>
    <xdr:sp macro="" textlink="">
      <xdr:nvSpPr>
        <xdr:cNvPr id="211" name="円/楕円 210"/>
        <xdr:cNvSpPr/>
      </xdr:nvSpPr>
      <xdr:spPr>
        <a:xfrm>
          <a:off x="3937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81842</xdr:rowOff>
    </xdr:from>
    <xdr:ext cx="736600" cy="259045"/>
    <xdr:sp macro="" textlink="">
      <xdr:nvSpPr>
        <xdr:cNvPr id="212" name="テキスト ボックス 211"/>
        <xdr:cNvSpPr txBox="1"/>
      </xdr:nvSpPr>
      <xdr:spPr>
        <a:xfrm>
          <a:off x="3606800" y="951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141515</xdr:rowOff>
    </xdr:from>
    <xdr:to>
      <xdr:col>4</xdr:col>
      <xdr:colOff>396875</xdr:colOff>
      <xdr:row>57</xdr:row>
      <xdr:rowOff>71665</xdr:rowOff>
    </xdr:to>
    <xdr:sp macro="" textlink="">
      <xdr:nvSpPr>
        <xdr:cNvPr id="213" name="円/楕円 212"/>
        <xdr:cNvSpPr/>
      </xdr:nvSpPr>
      <xdr:spPr>
        <a:xfrm>
          <a:off x="3048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81842</xdr:rowOff>
    </xdr:from>
    <xdr:ext cx="762000" cy="259045"/>
    <xdr:sp macro="" textlink="">
      <xdr:nvSpPr>
        <xdr:cNvPr id="214" name="テキスト ボックス 213"/>
        <xdr:cNvSpPr txBox="1"/>
      </xdr:nvSpPr>
      <xdr:spPr>
        <a:xfrm>
          <a:off x="2717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10885</xdr:rowOff>
    </xdr:from>
    <xdr:to>
      <xdr:col>3</xdr:col>
      <xdr:colOff>193675</xdr:colOff>
      <xdr:row>56</xdr:row>
      <xdr:rowOff>112485</xdr:rowOff>
    </xdr:to>
    <xdr:sp macro="" textlink="">
      <xdr:nvSpPr>
        <xdr:cNvPr id="215" name="円/楕円 214"/>
        <xdr:cNvSpPr/>
      </xdr:nvSpPr>
      <xdr:spPr>
        <a:xfrm>
          <a:off x="2159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122662</xdr:rowOff>
    </xdr:from>
    <xdr:ext cx="762000" cy="259045"/>
    <xdr:sp macro="" textlink="">
      <xdr:nvSpPr>
        <xdr:cNvPr id="216" name="テキスト ボックス 215"/>
        <xdr:cNvSpPr txBox="1"/>
      </xdr:nvSpPr>
      <xdr:spPr>
        <a:xfrm>
          <a:off x="1828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100693</xdr:rowOff>
    </xdr:from>
    <xdr:to>
      <xdr:col>1</xdr:col>
      <xdr:colOff>676275</xdr:colOff>
      <xdr:row>56</xdr:row>
      <xdr:rowOff>30843</xdr:rowOff>
    </xdr:to>
    <xdr:sp macro="" textlink="">
      <xdr:nvSpPr>
        <xdr:cNvPr id="217" name="円/楕円 216"/>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41020</xdr:rowOff>
    </xdr:from>
    <xdr:ext cx="762000" cy="259045"/>
    <xdr:sp macro="" textlink="">
      <xdr:nvSpPr>
        <xdr:cNvPr id="218" name="テキスト ボックス 217"/>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ea"/>
              <a:ea typeface="+mn-ea"/>
              <a:cs typeface="+mn-cs"/>
            </a:rPr>
            <a:t>平成</a:t>
          </a:r>
          <a:r>
            <a:rPr kumimoji="1" lang="en-US" altLang="ja-JP" sz="1300">
              <a:solidFill>
                <a:sysClr val="windowText" lastClr="000000"/>
              </a:solidFill>
              <a:effectLst/>
              <a:latin typeface="+mn-ea"/>
              <a:ea typeface="+mn-ea"/>
              <a:cs typeface="+mn-cs"/>
            </a:rPr>
            <a:t>25</a:t>
          </a:r>
          <a:r>
            <a:rPr kumimoji="1" lang="ja-JP" altLang="ja-JP" sz="1300">
              <a:solidFill>
                <a:sysClr val="windowText" lastClr="000000"/>
              </a:solidFill>
              <a:effectLst/>
              <a:latin typeface="+mn-ea"/>
              <a:ea typeface="+mn-ea"/>
              <a:cs typeface="+mn-cs"/>
            </a:rPr>
            <a:t>年度の</a:t>
          </a:r>
          <a:r>
            <a:rPr kumimoji="1" lang="en-US" altLang="ja-JP" sz="1300">
              <a:solidFill>
                <a:sysClr val="windowText" lastClr="000000"/>
              </a:solidFill>
              <a:effectLst/>
              <a:latin typeface="+mn-ea"/>
              <a:ea typeface="+mn-ea"/>
              <a:cs typeface="+mn-cs"/>
            </a:rPr>
            <a:t>9.0</a:t>
          </a:r>
          <a:r>
            <a:rPr kumimoji="1" lang="ja-JP" altLang="ja-JP" sz="1300">
              <a:solidFill>
                <a:sysClr val="windowText" lastClr="000000"/>
              </a:solidFill>
              <a:effectLst/>
              <a:latin typeface="+mn-ea"/>
              <a:ea typeface="+mn-ea"/>
              <a:cs typeface="+mn-cs"/>
            </a:rPr>
            <a:t>％と比べ</a:t>
          </a:r>
          <a:r>
            <a:rPr kumimoji="1" lang="en-US" altLang="ja-JP" sz="1300">
              <a:solidFill>
                <a:sysClr val="windowText" lastClr="000000"/>
              </a:solidFill>
              <a:effectLst/>
              <a:latin typeface="+mn-ea"/>
              <a:ea typeface="+mn-ea"/>
              <a:cs typeface="+mn-cs"/>
            </a:rPr>
            <a:t>0.1</a:t>
          </a:r>
          <a:r>
            <a:rPr kumimoji="1" lang="ja-JP" altLang="ja-JP" sz="1300">
              <a:solidFill>
                <a:sysClr val="windowText" lastClr="000000"/>
              </a:solidFill>
              <a:effectLst/>
              <a:latin typeface="+mn-ea"/>
              <a:ea typeface="+mn-ea"/>
              <a:cs typeface="+mn-cs"/>
            </a:rPr>
            <a:t>ポイント</a:t>
          </a:r>
          <a:r>
            <a:rPr kumimoji="1" lang="ja-JP" altLang="en-US" sz="1300">
              <a:solidFill>
                <a:sysClr val="windowText" lastClr="000000"/>
              </a:solidFill>
              <a:effectLst/>
              <a:latin typeface="+mn-ea"/>
              <a:ea typeface="+mn-ea"/>
              <a:cs typeface="+mn-cs"/>
            </a:rPr>
            <a:t>悪化</a:t>
          </a:r>
          <a:r>
            <a:rPr kumimoji="1" lang="ja-JP" altLang="ja-JP" sz="1300">
              <a:solidFill>
                <a:sysClr val="windowText" lastClr="000000"/>
              </a:solidFill>
              <a:effectLst/>
              <a:latin typeface="+mn-ea"/>
              <a:ea typeface="+mn-ea"/>
              <a:cs typeface="+mn-cs"/>
            </a:rPr>
            <a:t>して</a:t>
          </a:r>
          <a:r>
            <a:rPr kumimoji="1" lang="en-US" altLang="ja-JP" sz="1300">
              <a:solidFill>
                <a:sysClr val="windowText" lastClr="000000"/>
              </a:solidFill>
              <a:effectLst/>
              <a:latin typeface="+mn-ea"/>
              <a:ea typeface="+mn-ea"/>
              <a:cs typeface="+mn-cs"/>
            </a:rPr>
            <a:t>9.1</a:t>
          </a:r>
          <a:r>
            <a:rPr kumimoji="1" lang="ja-JP" altLang="ja-JP" sz="1300">
              <a:solidFill>
                <a:sysClr val="windowText" lastClr="000000"/>
              </a:solidFill>
              <a:effectLst/>
              <a:latin typeface="+mn-ea"/>
              <a:ea typeface="+mn-ea"/>
              <a:cs typeface="+mn-cs"/>
            </a:rPr>
            <a:t>％となって</a:t>
          </a:r>
          <a:r>
            <a:rPr kumimoji="1" lang="ja-JP" altLang="en-US" sz="1300">
              <a:solidFill>
                <a:sysClr val="windowText" lastClr="000000"/>
              </a:solidFill>
              <a:effectLst/>
              <a:latin typeface="+mn-ea"/>
              <a:ea typeface="+mn-ea"/>
              <a:cs typeface="+mn-cs"/>
            </a:rPr>
            <a:t>おり</a:t>
          </a:r>
          <a:r>
            <a:rPr kumimoji="1" lang="ja-JP" altLang="ja-JP" sz="1300">
              <a:solidFill>
                <a:sysClr val="windowText" lastClr="000000"/>
              </a:solidFill>
              <a:effectLst/>
              <a:latin typeface="+mn-ea"/>
              <a:ea typeface="+mn-ea"/>
              <a:cs typeface="+mn-cs"/>
            </a:rPr>
            <a:t>、類似団体平均を下回っている。</a:t>
          </a:r>
          <a:endParaRPr lang="ja-JP" altLang="ja-JP" sz="1300">
            <a:solidFill>
              <a:sysClr val="windowText" lastClr="000000"/>
            </a:solidFill>
            <a:effectLst/>
            <a:latin typeface="+mn-ea"/>
            <a:ea typeface="+mn-ea"/>
          </a:endParaRPr>
        </a:p>
        <a:p>
          <a:r>
            <a:rPr kumimoji="1" lang="ja-JP" altLang="en-US" sz="1300">
              <a:solidFill>
                <a:sysClr val="windowText" lastClr="000000"/>
              </a:solidFill>
              <a:effectLst/>
              <a:latin typeface="+mn-ea"/>
              <a:ea typeface="+mn-ea"/>
              <a:cs typeface="+mn-cs"/>
            </a:rPr>
            <a:t>引き続き、</a:t>
          </a:r>
          <a:r>
            <a:rPr kumimoji="1" lang="ja-JP" altLang="ja-JP" sz="1300">
              <a:solidFill>
                <a:sysClr val="windowText" lastClr="000000"/>
              </a:solidFill>
              <a:effectLst/>
              <a:latin typeface="+mn-ea"/>
              <a:ea typeface="+mn-ea"/>
              <a:cs typeface="+mn-cs"/>
            </a:rPr>
            <a:t>財政運営方針（平成</a:t>
          </a:r>
          <a:r>
            <a:rPr kumimoji="1" lang="en-US" altLang="ja-JP" sz="1300">
              <a:solidFill>
                <a:sysClr val="windowText" lastClr="000000"/>
              </a:solidFill>
              <a:effectLst/>
              <a:latin typeface="+mn-ea"/>
              <a:ea typeface="+mn-ea"/>
              <a:cs typeface="+mn-cs"/>
            </a:rPr>
            <a:t>24</a:t>
          </a:r>
          <a:r>
            <a:rPr kumimoji="1" lang="ja-JP" altLang="ja-JP" sz="1300">
              <a:solidFill>
                <a:sysClr val="windowText" lastClr="000000"/>
              </a:solidFill>
              <a:effectLst/>
              <a:latin typeface="+mn-ea"/>
              <a:ea typeface="+mn-ea"/>
              <a:cs typeface="+mn-cs"/>
            </a:rPr>
            <a:t>年度～平成</a:t>
          </a:r>
          <a:r>
            <a:rPr kumimoji="1" lang="en-US" altLang="ja-JP" sz="1300">
              <a:solidFill>
                <a:sysClr val="windowText" lastClr="000000"/>
              </a:solidFill>
              <a:effectLst/>
              <a:latin typeface="+mn-ea"/>
              <a:ea typeface="+mn-ea"/>
              <a:cs typeface="+mn-cs"/>
            </a:rPr>
            <a:t>27</a:t>
          </a:r>
          <a:r>
            <a:rPr kumimoji="1" lang="ja-JP" altLang="ja-JP" sz="1300">
              <a:solidFill>
                <a:sysClr val="windowText" lastClr="000000"/>
              </a:solidFill>
              <a:effectLst/>
              <a:latin typeface="+mn-ea"/>
              <a:ea typeface="+mn-ea"/>
              <a:cs typeface="+mn-cs"/>
            </a:rPr>
            <a:t>年度）に掲げた方策を着実に実行し、コスト縮減等に努めていく。</a:t>
          </a:r>
          <a:endParaRPr lang="ja-JP" altLang="ja-JP" sz="1300">
            <a:solidFill>
              <a:sysClr val="windowText" lastClr="000000"/>
            </a:solidFill>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165100</xdr:rowOff>
    </xdr:from>
    <xdr:to>
      <xdr:col>24</xdr:col>
      <xdr:colOff>31750</xdr:colOff>
      <xdr:row>62</xdr:row>
      <xdr:rowOff>50800</xdr:rowOff>
    </xdr:to>
    <xdr:cxnSp macro="">
      <xdr:nvCxnSpPr>
        <xdr:cNvPr id="246" name="直線コネクタ 245"/>
        <xdr:cNvCxnSpPr/>
      </xdr:nvCxnSpPr>
      <xdr:spPr>
        <a:xfrm flipV="1">
          <a:off x="16510000" y="92519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23</xdr:col>
      <xdr:colOff>628650</xdr:colOff>
      <xdr:row>62</xdr:row>
      <xdr:rowOff>50800</xdr:rowOff>
    </xdr:from>
    <xdr:to>
      <xdr:col>24</xdr:col>
      <xdr:colOff>120650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80027</xdr:rowOff>
    </xdr:from>
    <xdr:ext cx="762000" cy="259045"/>
    <xdr:sp macro="" textlink="">
      <xdr:nvSpPr>
        <xdr:cNvPr id="249"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165100</xdr:rowOff>
    </xdr:from>
    <xdr:to>
      <xdr:col>24</xdr:col>
      <xdr:colOff>120650</xdr:colOff>
      <xdr:row>53</xdr:row>
      <xdr:rowOff>165100</xdr:rowOff>
    </xdr:to>
    <xdr:cxnSp macro="">
      <xdr:nvCxnSpPr>
        <xdr:cNvPr id="250" name="直線コネクタ 249"/>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12700</xdr:rowOff>
    </xdr:from>
    <xdr:to>
      <xdr:col>24</xdr:col>
      <xdr:colOff>31750</xdr:colOff>
      <xdr:row>54</xdr:row>
      <xdr:rowOff>31750</xdr:rowOff>
    </xdr:to>
    <xdr:cxnSp macro="">
      <xdr:nvCxnSpPr>
        <xdr:cNvPr id="251" name="直線コネクタ 250"/>
        <xdr:cNvCxnSpPr/>
      </xdr:nvCxnSpPr>
      <xdr:spPr>
        <a:xfrm>
          <a:off x="15671800" y="9271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10177</xdr:rowOff>
    </xdr:from>
    <xdr:ext cx="762000" cy="259045"/>
    <xdr:sp macro="" textlink="">
      <xdr:nvSpPr>
        <xdr:cNvPr id="252" name="その他平均値テキスト"/>
        <xdr:cNvSpPr txBox="1"/>
      </xdr:nvSpPr>
      <xdr:spPr>
        <a:xfrm>
          <a:off x="16598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53" name="フローチャート : 判断 252"/>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31750</xdr:rowOff>
    </xdr:from>
    <xdr:to>
      <xdr:col>22</xdr:col>
      <xdr:colOff>565150</xdr:colOff>
      <xdr:row>54</xdr:row>
      <xdr:rowOff>12700</xdr:rowOff>
    </xdr:to>
    <xdr:cxnSp macro="">
      <xdr:nvCxnSpPr>
        <xdr:cNvPr id="254" name="直線コネクタ 253"/>
        <xdr:cNvCxnSpPr/>
      </xdr:nvCxnSpPr>
      <xdr:spPr>
        <a:xfrm>
          <a:off x="14782800" y="9118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133350</xdr:rowOff>
    </xdr:from>
    <xdr:to>
      <xdr:col>22</xdr:col>
      <xdr:colOff>615950</xdr:colOff>
      <xdr:row>56</xdr:row>
      <xdr:rowOff>63500</xdr:rowOff>
    </xdr:to>
    <xdr:sp macro="" textlink="">
      <xdr:nvSpPr>
        <xdr:cNvPr id="255" name="フローチャート : 判断 254"/>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48277</xdr:rowOff>
    </xdr:from>
    <xdr:ext cx="736600" cy="259045"/>
    <xdr:sp macro="" textlink="">
      <xdr:nvSpPr>
        <xdr:cNvPr id="256" name="テキスト ボックス 255"/>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31750</xdr:rowOff>
    </xdr:from>
    <xdr:to>
      <xdr:col>21</xdr:col>
      <xdr:colOff>361950</xdr:colOff>
      <xdr:row>53</xdr:row>
      <xdr:rowOff>50800</xdr:rowOff>
    </xdr:to>
    <xdr:cxnSp macro="">
      <xdr:nvCxnSpPr>
        <xdr:cNvPr id="257" name="直線コネクタ 256"/>
        <xdr:cNvCxnSpPr/>
      </xdr:nvCxnSpPr>
      <xdr:spPr>
        <a:xfrm flipV="1">
          <a:off x="13893800" y="9118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38100</xdr:rowOff>
    </xdr:from>
    <xdr:to>
      <xdr:col>21</xdr:col>
      <xdr:colOff>412750</xdr:colOff>
      <xdr:row>55</xdr:row>
      <xdr:rowOff>139700</xdr:rowOff>
    </xdr:to>
    <xdr:sp macro="" textlink="">
      <xdr:nvSpPr>
        <xdr:cNvPr id="258" name="フローチャート : 判断 257"/>
        <xdr:cNvSpPr/>
      </xdr:nvSpPr>
      <xdr:spPr>
        <a:xfrm>
          <a:off x="14732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124477</xdr:rowOff>
    </xdr:from>
    <xdr:ext cx="762000" cy="259045"/>
    <xdr:sp macro="" textlink="">
      <xdr:nvSpPr>
        <xdr:cNvPr id="259" name="テキスト ボックス 258"/>
        <xdr:cNvSpPr txBox="1"/>
      </xdr:nvSpPr>
      <xdr:spPr>
        <a:xfrm>
          <a:off x="14401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146050</xdr:rowOff>
    </xdr:from>
    <xdr:to>
      <xdr:col>20</xdr:col>
      <xdr:colOff>158750</xdr:colOff>
      <xdr:row>53</xdr:row>
      <xdr:rowOff>50800</xdr:rowOff>
    </xdr:to>
    <xdr:cxnSp macro="">
      <xdr:nvCxnSpPr>
        <xdr:cNvPr id="260" name="直線コネクタ 259"/>
        <xdr:cNvCxnSpPr/>
      </xdr:nvCxnSpPr>
      <xdr:spPr>
        <a:xfrm>
          <a:off x="13004800" y="9061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133350</xdr:rowOff>
    </xdr:from>
    <xdr:to>
      <xdr:col>20</xdr:col>
      <xdr:colOff>209550</xdr:colOff>
      <xdr:row>55</xdr:row>
      <xdr:rowOff>63500</xdr:rowOff>
    </xdr:to>
    <xdr:sp macro="" textlink="">
      <xdr:nvSpPr>
        <xdr:cNvPr id="261" name="フローチャート : 判断 260"/>
        <xdr:cNvSpPr/>
      </xdr:nvSpPr>
      <xdr:spPr>
        <a:xfrm>
          <a:off x="13843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48277</xdr:rowOff>
    </xdr:from>
    <xdr:ext cx="762000" cy="259045"/>
    <xdr:sp macro="" textlink="">
      <xdr:nvSpPr>
        <xdr:cNvPr id="262" name="テキスト ボックス 261"/>
        <xdr:cNvSpPr txBox="1"/>
      </xdr:nvSpPr>
      <xdr:spPr>
        <a:xfrm>
          <a:off x="13512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95250</xdr:rowOff>
    </xdr:from>
    <xdr:to>
      <xdr:col>19</xdr:col>
      <xdr:colOff>6350</xdr:colOff>
      <xdr:row>55</xdr:row>
      <xdr:rowOff>25400</xdr:rowOff>
    </xdr:to>
    <xdr:sp macro="" textlink="">
      <xdr:nvSpPr>
        <xdr:cNvPr id="263" name="フローチャート : 判断 262"/>
        <xdr:cNvSpPr/>
      </xdr:nvSpPr>
      <xdr:spPr>
        <a:xfrm>
          <a:off x="12954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10177</xdr:rowOff>
    </xdr:from>
    <xdr:ext cx="762000" cy="259045"/>
    <xdr:sp macro="" textlink="">
      <xdr:nvSpPr>
        <xdr:cNvPr id="264" name="テキスト ボックス 263"/>
        <xdr:cNvSpPr txBox="1"/>
      </xdr:nvSpPr>
      <xdr:spPr>
        <a:xfrm>
          <a:off x="12623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53</xdr:row>
      <xdr:rowOff>152400</xdr:rowOff>
    </xdr:from>
    <xdr:to>
      <xdr:col>24</xdr:col>
      <xdr:colOff>82550</xdr:colOff>
      <xdr:row>54</xdr:row>
      <xdr:rowOff>82550</xdr:rowOff>
    </xdr:to>
    <xdr:sp macro="" textlink="">
      <xdr:nvSpPr>
        <xdr:cNvPr id="270" name="円/楕円 269"/>
        <xdr:cNvSpPr/>
      </xdr:nvSpPr>
      <xdr:spPr>
        <a:xfrm>
          <a:off x="16459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60977</xdr:rowOff>
    </xdr:from>
    <xdr:ext cx="762000" cy="259045"/>
    <xdr:sp macro="" textlink="">
      <xdr:nvSpPr>
        <xdr:cNvPr id="271" name="その他該当値テキスト"/>
        <xdr:cNvSpPr txBox="1"/>
      </xdr:nvSpPr>
      <xdr:spPr>
        <a:xfrm>
          <a:off x="16598900" y="914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133350</xdr:rowOff>
    </xdr:from>
    <xdr:to>
      <xdr:col>22</xdr:col>
      <xdr:colOff>615950</xdr:colOff>
      <xdr:row>54</xdr:row>
      <xdr:rowOff>63500</xdr:rowOff>
    </xdr:to>
    <xdr:sp macro="" textlink="">
      <xdr:nvSpPr>
        <xdr:cNvPr id="272" name="円/楕円 271"/>
        <xdr:cNvSpPr/>
      </xdr:nvSpPr>
      <xdr:spPr>
        <a:xfrm>
          <a:off x="15621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73677</xdr:rowOff>
    </xdr:from>
    <xdr:ext cx="736600" cy="259045"/>
    <xdr:sp macro="" textlink="">
      <xdr:nvSpPr>
        <xdr:cNvPr id="273" name="テキスト ボックス 272"/>
        <xdr:cNvSpPr txBox="1"/>
      </xdr:nvSpPr>
      <xdr:spPr>
        <a:xfrm>
          <a:off x="15290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52</xdr:row>
      <xdr:rowOff>152400</xdr:rowOff>
    </xdr:from>
    <xdr:to>
      <xdr:col>21</xdr:col>
      <xdr:colOff>412750</xdr:colOff>
      <xdr:row>53</xdr:row>
      <xdr:rowOff>82550</xdr:rowOff>
    </xdr:to>
    <xdr:sp macro="" textlink="">
      <xdr:nvSpPr>
        <xdr:cNvPr id="274" name="円/楕円 273"/>
        <xdr:cNvSpPr/>
      </xdr:nvSpPr>
      <xdr:spPr>
        <a:xfrm>
          <a:off x="14732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92727</xdr:rowOff>
    </xdr:from>
    <xdr:ext cx="762000" cy="259045"/>
    <xdr:sp macro="" textlink="">
      <xdr:nvSpPr>
        <xdr:cNvPr id="275" name="テキスト ボックス 274"/>
        <xdr:cNvSpPr txBox="1"/>
      </xdr:nvSpPr>
      <xdr:spPr>
        <a:xfrm>
          <a:off x="14401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0</xdr:rowOff>
    </xdr:from>
    <xdr:to>
      <xdr:col>20</xdr:col>
      <xdr:colOff>209550</xdr:colOff>
      <xdr:row>53</xdr:row>
      <xdr:rowOff>101600</xdr:rowOff>
    </xdr:to>
    <xdr:sp macro="" textlink="">
      <xdr:nvSpPr>
        <xdr:cNvPr id="276" name="円/楕円 275"/>
        <xdr:cNvSpPr/>
      </xdr:nvSpPr>
      <xdr:spPr>
        <a:xfrm>
          <a:off x="13843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111777</xdr:rowOff>
    </xdr:from>
    <xdr:ext cx="762000" cy="259045"/>
    <xdr:sp macro="" textlink="">
      <xdr:nvSpPr>
        <xdr:cNvPr id="277" name="テキスト ボックス 276"/>
        <xdr:cNvSpPr txBox="1"/>
      </xdr:nvSpPr>
      <xdr:spPr>
        <a:xfrm>
          <a:off x="13512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95250</xdr:rowOff>
    </xdr:from>
    <xdr:to>
      <xdr:col>19</xdr:col>
      <xdr:colOff>6350</xdr:colOff>
      <xdr:row>53</xdr:row>
      <xdr:rowOff>25400</xdr:rowOff>
    </xdr:to>
    <xdr:sp macro="" textlink="">
      <xdr:nvSpPr>
        <xdr:cNvPr id="278" name="円/楕円 277"/>
        <xdr:cNvSpPr/>
      </xdr:nvSpPr>
      <xdr:spPr>
        <a:xfrm>
          <a:off x="12954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35577</xdr:rowOff>
    </xdr:from>
    <xdr:ext cx="762000" cy="259045"/>
    <xdr:sp macro="" textlink="">
      <xdr:nvSpPr>
        <xdr:cNvPr id="279" name="テキスト ボックス 278"/>
        <xdr:cNvSpPr txBox="1"/>
      </xdr:nvSpPr>
      <xdr:spPr>
        <a:xfrm>
          <a:off x="12623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ea"/>
              <a:ea typeface="+mn-ea"/>
              <a:cs typeface="+mn-cs"/>
            </a:rPr>
            <a:t>平成</a:t>
          </a:r>
          <a:r>
            <a:rPr kumimoji="1" lang="en-US" altLang="ja-JP" sz="1300">
              <a:solidFill>
                <a:sysClr val="windowText" lastClr="000000"/>
              </a:solidFill>
              <a:effectLst/>
              <a:latin typeface="+mn-ea"/>
              <a:ea typeface="+mn-ea"/>
              <a:cs typeface="+mn-cs"/>
            </a:rPr>
            <a:t>25</a:t>
          </a:r>
          <a:r>
            <a:rPr kumimoji="1" lang="ja-JP" altLang="ja-JP" sz="1300">
              <a:solidFill>
                <a:sysClr val="windowText" lastClr="000000"/>
              </a:solidFill>
              <a:effectLst/>
              <a:latin typeface="+mn-ea"/>
              <a:ea typeface="+mn-ea"/>
              <a:cs typeface="+mn-cs"/>
            </a:rPr>
            <a:t>年度の</a:t>
          </a:r>
          <a:r>
            <a:rPr kumimoji="1" lang="en-US" altLang="ja-JP" sz="1300">
              <a:solidFill>
                <a:sysClr val="windowText" lastClr="000000"/>
              </a:solidFill>
              <a:effectLst/>
              <a:latin typeface="+mn-ea"/>
              <a:ea typeface="+mn-ea"/>
              <a:cs typeface="+mn-cs"/>
            </a:rPr>
            <a:t>11.0</a:t>
          </a:r>
          <a:r>
            <a:rPr kumimoji="1" lang="ja-JP" altLang="ja-JP" sz="1300">
              <a:solidFill>
                <a:sysClr val="windowText" lastClr="000000"/>
              </a:solidFill>
              <a:effectLst/>
              <a:latin typeface="+mn-ea"/>
              <a:ea typeface="+mn-ea"/>
              <a:cs typeface="+mn-cs"/>
            </a:rPr>
            <a:t>％と比べ</a:t>
          </a:r>
          <a:r>
            <a:rPr kumimoji="1" lang="en-US" altLang="ja-JP" sz="1300">
              <a:solidFill>
                <a:sysClr val="windowText" lastClr="000000"/>
              </a:solidFill>
              <a:effectLst/>
              <a:latin typeface="+mn-ea"/>
              <a:ea typeface="+mn-ea"/>
              <a:cs typeface="+mn-cs"/>
            </a:rPr>
            <a:t>0.3</a:t>
          </a:r>
          <a:r>
            <a:rPr kumimoji="1" lang="ja-JP" altLang="ja-JP" sz="1300">
              <a:solidFill>
                <a:sysClr val="windowText" lastClr="000000"/>
              </a:solidFill>
              <a:effectLst/>
              <a:latin typeface="+mn-ea"/>
              <a:ea typeface="+mn-ea"/>
              <a:cs typeface="+mn-cs"/>
            </a:rPr>
            <a:t>ポイント改善して</a:t>
          </a:r>
          <a:r>
            <a:rPr kumimoji="1" lang="en-US" altLang="ja-JP" sz="1300">
              <a:solidFill>
                <a:sysClr val="windowText" lastClr="000000"/>
              </a:solidFill>
              <a:effectLst/>
              <a:latin typeface="+mn-ea"/>
              <a:ea typeface="+mn-ea"/>
              <a:cs typeface="+mn-cs"/>
            </a:rPr>
            <a:t>10.7</a:t>
          </a:r>
          <a:r>
            <a:rPr kumimoji="1" lang="ja-JP" altLang="ja-JP" sz="1300">
              <a:solidFill>
                <a:sysClr val="windowText" lastClr="000000"/>
              </a:solidFill>
              <a:effectLst/>
              <a:latin typeface="+mn-ea"/>
              <a:ea typeface="+mn-ea"/>
              <a:cs typeface="+mn-cs"/>
            </a:rPr>
            <a:t>％となっているが、類似団体平均を上回っている。</a:t>
          </a:r>
          <a:endParaRPr lang="ja-JP" altLang="ja-JP" sz="1300">
            <a:solidFill>
              <a:sysClr val="windowText" lastClr="000000"/>
            </a:solidFill>
            <a:effectLst/>
            <a:latin typeface="+mn-ea"/>
            <a:ea typeface="+mn-ea"/>
          </a:endParaRPr>
        </a:p>
        <a:p>
          <a:r>
            <a:rPr kumimoji="1" lang="ja-JP" altLang="en-US" sz="1300">
              <a:solidFill>
                <a:sysClr val="windowText" lastClr="000000"/>
              </a:solidFill>
              <a:effectLst/>
              <a:latin typeface="+mn-ea"/>
              <a:ea typeface="+mn-ea"/>
              <a:cs typeface="+mn-cs"/>
            </a:rPr>
            <a:t>これ</a:t>
          </a:r>
          <a:r>
            <a:rPr kumimoji="1" lang="ja-JP" altLang="ja-JP" sz="1300">
              <a:solidFill>
                <a:sysClr val="windowText" lastClr="000000"/>
              </a:solidFill>
              <a:effectLst/>
              <a:latin typeface="+mn-ea"/>
              <a:ea typeface="+mn-ea"/>
              <a:cs typeface="+mn-cs"/>
            </a:rPr>
            <a:t>は、下水道事業に対する</a:t>
          </a:r>
          <a:r>
            <a:rPr kumimoji="1" lang="ja-JP" altLang="en-US" sz="1300">
              <a:solidFill>
                <a:sysClr val="windowText" lastClr="000000"/>
              </a:solidFill>
              <a:effectLst/>
              <a:latin typeface="+mn-ea"/>
              <a:ea typeface="+mn-ea"/>
              <a:cs typeface="+mn-cs"/>
            </a:rPr>
            <a:t>一般会計の</a:t>
          </a:r>
          <a:r>
            <a:rPr kumimoji="1" lang="ja-JP" altLang="ja-JP" sz="1300">
              <a:solidFill>
                <a:sysClr val="windowText" lastClr="000000"/>
              </a:solidFill>
              <a:effectLst/>
              <a:latin typeface="+mn-ea"/>
              <a:ea typeface="+mn-ea"/>
              <a:cs typeface="+mn-cs"/>
            </a:rPr>
            <a:t>負担が大きいことが主な要因である。</a:t>
          </a:r>
          <a:endParaRPr lang="ja-JP" altLang="ja-JP" sz="1300">
            <a:solidFill>
              <a:sysClr val="windowText" lastClr="000000"/>
            </a:solidFill>
            <a:effectLst/>
            <a:latin typeface="+mn-ea"/>
            <a:ea typeface="+mn-ea"/>
          </a:endParaRPr>
        </a:p>
        <a:p>
          <a:r>
            <a:rPr kumimoji="1" lang="ja-JP" altLang="ja-JP" sz="1300">
              <a:solidFill>
                <a:sysClr val="windowText" lastClr="000000"/>
              </a:solidFill>
              <a:effectLst/>
              <a:latin typeface="+mn-ea"/>
              <a:ea typeface="+mn-ea"/>
              <a:cs typeface="+mn-cs"/>
            </a:rPr>
            <a:t>引き続き、財政運営方針（平成</a:t>
          </a:r>
          <a:r>
            <a:rPr kumimoji="1" lang="en-US" altLang="ja-JP" sz="1300">
              <a:solidFill>
                <a:sysClr val="windowText" lastClr="000000"/>
              </a:solidFill>
              <a:effectLst/>
              <a:latin typeface="+mn-ea"/>
              <a:ea typeface="+mn-ea"/>
              <a:cs typeface="+mn-cs"/>
            </a:rPr>
            <a:t>24</a:t>
          </a:r>
          <a:r>
            <a:rPr kumimoji="1" lang="ja-JP" altLang="ja-JP" sz="1300">
              <a:solidFill>
                <a:sysClr val="windowText" lastClr="000000"/>
              </a:solidFill>
              <a:effectLst/>
              <a:latin typeface="+mn-ea"/>
              <a:ea typeface="+mn-ea"/>
              <a:cs typeface="+mn-cs"/>
            </a:rPr>
            <a:t>年度～平成</a:t>
          </a:r>
          <a:r>
            <a:rPr kumimoji="1" lang="en-US" altLang="ja-JP" sz="1300">
              <a:solidFill>
                <a:sysClr val="windowText" lastClr="000000"/>
              </a:solidFill>
              <a:effectLst/>
              <a:latin typeface="+mn-ea"/>
              <a:ea typeface="+mn-ea"/>
              <a:cs typeface="+mn-cs"/>
            </a:rPr>
            <a:t>27</a:t>
          </a:r>
          <a:r>
            <a:rPr kumimoji="1" lang="ja-JP" altLang="ja-JP" sz="1300">
              <a:solidFill>
                <a:sysClr val="windowText" lastClr="000000"/>
              </a:solidFill>
              <a:effectLst/>
              <a:latin typeface="+mn-ea"/>
              <a:ea typeface="+mn-ea"/>
              <a:cs typeface="+mn-cs"/>
            </a:rPr>
            <a:t>年度）に基づき、より一層のコスト縮減等に努めていく。</a:t>
          </a:r>
          <a:endParaRPr lang="ja-JP" altLang="ja-JP" sz="1300">
            <a:solidFill>
              <a:sysClr val="windowText" lastClr="000000"/>
            </a:solidFill>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107950</xdr:rowOff>
    </xdr:from>
    <xdr:to>
      <xdr:col>24</xdr:col>
      <xdr:colOff>31750</xdr:colOff>
      <xdr:row>41</xdr:row>
      <xdr:rowOff>88900</xdr:rowOff>
    </xdr:to>
    <xdr:cxnSp macro="">
      <xdr:nvCxnSpPr>
        <xdr:cNvPr id="307" name="直線コネクタ 306"/>
        <xdr:cNvCxnSpPr/>
      </xdr:nvCxnSpPr>
      <xdr:spPr>
        <a:xfrm flipV="1">
          <a:off x="16510000" y="55943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60977</xdr:rowOff>
    </xdr:from>
    <xdr:ext cx="762000" cy="259045"/>
    <xdr:sp macro="" textlink="">
      <xdr:nvSpPr>
        <xdr:cNvPr id="308"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23</xdr:col>
      <xdr:colOff>628650</xdr:colOff>
      <xdr:row>41</xdr:row>
      <xdr:rowOff>88900</xdr:rowOff>
    </xdr:from>
    <xdr:to>
      <xdr:col>24</xdr:col>
      <xdr:colOff>120650</xdr:colOff>
      <xdr:row>41</xdr:row>
      <xdr:rowOff>88900</xdr:rowOff>
    </xdr:to>
    <xdr:cxnSp macro="">
      <xdr:nvCxnSpPr>
        <xdr:cNvPr id="309" name="直線コネクタ 308"/>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22877</xdr:rowOff>
    </xdr:from>
    <xdr:ext cx="762000" cy="259045"/>
    <xdr:sp macro="" textlink="">
      <xdr:nvSpPr>
        <xdr:cNvPr id="310" name="補助費等最大値テキスト"/>
        <xdr:cNvSpPr txBox="1"/>
      </xdr:nvSpPr>
      <xdr:spPr>
        <a:xfrm>
          <a:off x="16598900" y="533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32</xdr:row>
      <xdr:rowOff>107950</xdr:rowOff>
    </xdr:from>
    <xdr:to>
      <xdr:col>24</xdr:col>
      <xdr:colOff>120650</xdr:colOff>
      <xdr:row>32</xdr:row>
      <xdr:rowOff>107950</xdr:rowOff>
    </xdr:to>
    <xdr:cxnSp macro="">
      <xdr:nvCxnSpPr>
        <xdr:cNvPr id="311" name="直線コネクタ 310"/>
        <xdr:cNvCxnSpPr/>
      </xdr:nvCxnSpPr>
      <xdr:spPr>
        <a:xfrm>
          <a:off x="16421100" y="559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31750</xdr:rowOff>
    </xdr:from>
    <xdr:to>
      <xdr:col>24</xdr:col>
      <xdr:colOff>31750</xdr:colOff>
      <xdr:row>38</xdr:row>
      <xdr:rowOff>88900</xdr:rowOff>
    </xdr:to>
    <xdr:cxnSp macro="">
      <xdr:nvCxnSpPr>
        <xdr:cNvPr id="312" name="直線コネクタ 311"/>
        <xdr:cNvCxnSpPr/>
      </xdr:nvCxnSpPr>
      <xdr:spPr>
        <a:xfrm flipV="1">
          <a:off x="15671800" y="65468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16527</xdr:rowOff>
    </xdr:from>
    <xdr:ext cx="762000" cy="259045"/>
    <xdr:sp macro="" textlink="">
      <xdr:nvSpPr>
        <xdr:cNvPr id="313" name="補助費等平均値テキスト"/>
        <xdr:cNvSpPr txBox="1"/>
      </xdr:nvSpPr>
      <xdr:spPr>
        <a:xfrm>
          <a:off x="16598900" y="618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0</xdr:rowOff>
    </xdr:from>
    <xdr:to>
      <xdr:col>24</xdr:col>
      <xdr:colOff>82550</xdr:colOff>
      <xdr:row>37</xdr:row>
      <xdr:rowOff>101600</xdr:rowOff>
    </xdr:to>
    <xdr:sp macro="" textlink="">
      <xdr:nvSpPr>
        <xdr:cNvPr id="314" name="フローチャート : 判断 313"/>
        <xdr:cNvSpPr/>
      </xdr:nvSpPr>
      <xdr:spPr>
        <a:xfrm>
          <a:off x="164592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88900</xdr:rowOff>
    </xdr:from>
    <xdr:to>
      <xdr:col>22</xdr:col>
      <xdr:colOff>565150</xdr:colOff>
      <xdr:row>39</xdr:row>
      <xdr:rowOff>50800</xdr:rowOff>
    </xdr:to>
    <xdr:cxnSp macro="">
      <xdr:nvCxnSpPr>
        <xdr:cNvPr id="315" name="直線コネクタ 314"/>
        <xdr:cNvCxnSpPr/>
      </xdr:nvCxnSpPr>
      <xdr:spPr>
        <a:xfrm flipV="1">
          <a:off x="14782800" y="66040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0</xdr:rowOff>
    </xdr:from>
    <xdr:to>
      <xdr:col>22</xdr:col>
      <xdr:colOff>615950</xdr:colOff>
      <xdr:row>37</xdr:row>
      <xdr:rowOff>101600</xdr:rowOff>
    </xdr:to>
    <xdr:sp macro="" textlink="">
      <xdr:nvSpPr>
        <xdr:cNvPr id="316" name="フローチャート : 判断 315"/>
        <xdr:cNvSpPr/>
      </xdr:nvSpPr>
      <xdr:spPr>
        <a:xfrm>
          <a:off x="156210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111777</xdr:rowOff>
    </xdr:from>
    <xdr:ext cx="736600" cy="259045"/>
    <xdr:sp macro="" textlink="">
      <xdr:nvSpPr>
        <xdr:cNvPr id="317" name="テキスト ボックス 316"/>
        <xdr:cNvSpPr txBox="1"/>
      </xdr:nvSpPr>
      <xdr:spPr>
        <a:xfrm>
          <a:off x="15290800" y="611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165100</xdr:rowOff>
    </xdr:from>
    <xdr:to>
      <xdr:col>21</xdr:col>
      <xdr:colOff>361950</xdr:colOff>
      <xdr:row>39</xdr:row>
      <xdr:rowOff>50800</xdr:rowOff>
    </xdr:to>
    <xdr:cxnSp macro="">
      <xdr:nvCxnSpPr>
        <xdr:cNvPr id="318" name="直線コネクタ 317"/>
        <xdr:cNvCxnSpPr/>
      </xdr:nvCxnSpPr>
      <xdr:spPr>
        <a:xfrm>
          <a:off x="13893800" y="6680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76200</xdr:rowOff>
    </xdr:from>
    <xdr:to>
      <xdr:col>21</xdr:col>
      <xdr:colOff>412750</xdr:colOff>
      <xdr:row>38</xdr:row>
      <xdr:rowOff>6350</xdr:rowOff>
    </xdr:to>
    <xdr:sp macro="" textlink="">
      <xdr:nvSpPr>
        <xdr:cNvPr id="319" name="フローチャート : 判断 318"/>
        <xdr:cNvSpPr/>
      </xdr:nvSpPr>
      <xdr:spPr>
        <a:xfrm>
          <a:off x="14732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16527</xdr:rowOff>
    </xdr:from>
    <xdr:ext cx="762000" cy="259045"/>
    <xdr:sp macro="" textlink="">
      <xdr:nvSpPr>
        <xdr:cNvPr id="320" name="テキスト ボックス 319"/>
        <xdr:cNvSpPr txBox="1"/>
      </xdr:nvSpPr>
      <xdr:spPr>
        <a:xfrm>
          <a:off x="14401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165100</xdr:rowOff>
    </xdr:from>
    <xdr:to>
      <xdr:col>20</xdr:col>
      <xdr:colOff>158750</xdr:colOff>
      <xdr:row>39</xdr:row>
      <xdr:rowOff>127000</xdr:rowOff>
    </xdr:to>
    <xdr:cxnSp macro="">
      <xdr:nvCxnSpPr>
        <xdr:cNvPr id="321" name="直線コネクタ 320"/>
        <xdr:cNvCxnSpPr/>
      </xdr:nvCxnSpPr>
      <xdr:spPr>
        <a:xfrm flipV="1">
          <a:off x="13004800" y="66802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114300</xdr:rowOff>
    </xdr:from>
    <xdr:to>
      <xdr:col>20</xdr:col>
      <xdr:colOff>209550</xdr:colOff>
      <xdr:row>38</xdr:row>
      <xdr:rowOff>44450</xdr:rowOff>
    </xdr:to>
    <xdr:sp macro="" textlink="">
      <xdr:nvSpPr>
        <xdr:cNvPr id="322" name="フローチャート : 判断 321"/>
        <xdr:cNvSpPr/>
      </xdr:nvSpPr>
      <xdr:spPr>
        <a:xfrm>
          <a:off x="13843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54627</xdr:rowOff>
    </xdr:from>
    <xdr:ext cx="762000" cy="259045"/>
    <xdr:sp macro="" textlink="">
      <xdr:nvSpPr>
        <xdr:cNvPr id="323" name="テキスト ボックス 322"/>
        <xdr:cNvSpPr txBox="1"/>
      </xdr:nvSpPr>
      <xdr:spPr>
        <a:xfrm>
          <a:off x="1351280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133350</xdr:rowOff>
    </xdr:from>
    <xdr:to>
      <xdr:col>19</xdr:col>
      <xdr:colOff>6350</xdr:colOff>
      <xdr:row>38</xdr:row>
      <xdr:rowOff>63500</xdr:rowOff>
    </xdr:to>
    <xdr:sp macro="" textlink="">
      <xdr:nvSpPr>
        <xdr:cNvPr id="324" name="フローチャート : 判断 323"/>
        <xdr:cNvSpPr/>
      </xdr:nvSpPr>
      <xdr:spPr>
        <a:xfrm>
          <a:off x="12954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73677</xdr:rowOff>
    </xdr:from>
    <xdr:ext cx="762000" cy="259045"/>
    <xdr:sp macro="" textlink="">
      <xdr:nvSpPr>
        <xdr:cNvPr id="325" name="テキスト ボックス 324"/>
        <xdr:cNvSpPr txBox="1"/>
      </xdr:nvSpPr>
      <xdr:spPr>
        <a:xfrm>
          <a:off x="12623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152400</xdr:rowOff>
    </xdr:from>
    <xdr:to>
      <xdr:col>24</xdr:col>
      <xdr:colOff>82550</xdr:colOff>
      <xdr:row>38</xdr:row>
      <xdr:rowOff>82550</xdr:rowOff>
    </xdr:to>
    <xdr:sp macro="" textlink="">
      <xdr:nvSpPr>
        <xdr:cNvPr id="331" name="円/楕円 330"/>
        <xdr:cNvSpPr/>
      </xdr:nvSpPr>
      <xdr:spPr>
        <a:xfrm>
          <a:off x="164592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124477</xdr:rowOff>
    </xdr:from>
    <xdr:ext cx="762000" cy="259045"/>
    <xdr:sp macro="" textlink="">
      <xdr:nvSpPr>
        <xdr:cNvPr id="332" name="補助費等該当値テキスト"/>
        <xdr:cNvSpPr txBox="1"/>
      </xdr:nvSpPr>
      <xdr:spPr>
        <a:xfrm>
          <a:off x="165989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38100</xdr:rowOff>
    </xdr:from>
    <xdr:to>
      <xdr:col>22</xdr:col>
      <xdr:colOff>615950</xdr:colOff>
      <xdr:row>38</xdr:row>
      <xdr:rowOff>139700</xdr:rowOff>
    </xdr:to>
    <xdr:sp macro="" textlink="">
      <xdr:nvSpPr>
        <xdr:cNvPr id="333" name="円/楕円 332"/>
        <xdr:cNvSpPr/>
      </xdr:nvSpPr>
      <xdr:spPr>
        <a:xfrm>
          <a:off x="15621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124477</xdr:rowOff>
    </xdr:from>
    <xdr:ext cx="736600" cy="259045"/>
    <xdr:sp macro="" textlink="">
      <xdr:nvSpPr>
        <xdr:cNvPr id="334" name="テキスト ボックス 333"/>
        <xdr:cNvSpPr txBox="1"/>
      </xdr:nvSpPr>
      <xdr:spPr>
        <a:xfrm>
          <a:off x="15290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0</xdr:rowOff>
    </xdr:from>
    <xdr:to>
      <xdr:col>21</xdr:col>
      <xdr:colOff>412750</xdr:colOff>
      <xdr:row>39</xdr:row>
      <xdr:rowOff>101600</xdr:rowOff>
    </xdr:to>
    <xdr:sp macro="" textlink="">
      <xdr:nvSpPr>
        <xdr:cNvPr id="335" name="円/楕円 334"/>
        <xdr:cNvSpPr/>
      </xdr:nvSpPr>
      <xdr:spPr>
        <a:xfrm>
          <a:off x="14732000" y="6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86377</xdr:rowOff>
    </xdr:from>
    <xdr:ext cx="762000" cy="259045"/>
    <xdr:sp macro="" textlink="">
      <xdr:nvSpPr>
        <xdr:cNvPr id="336" name="テキスト ボックス 335"/>
        <xdr:cNvSpPr txBox="1"/>
      </xdr:nvSpPr>
      <xdr:spPr>
        <a:xfrm>
          <a:off x="14401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114300</xdr:rowOff>
    </xdr:from>
    <xdr:to>
      <xdr:col>20</xdr:col>
      <xdr:colOff>209550</xdr:colOff>
      <xdr:row>39</xdr:row>
      <xdr:rowOff>44450</xdr:rowOff>
    </xdr:to>
    <xdr:sp macro="" textlink="">
      <xdr:nvSpPr>
        <xdr:cNvPr id="337" name="円/楕円 336"/>
        <xdr:cNvSpPr/>
      </xdr:nvSpPr>
      <xdr:spPr>
        <a:xfrm>
          <a:off x="13843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29227</xdr:rowOff>
    </xdr:from>
    <xdr:ext cx="762000" cy="259045"/>
    <xdr:sp macro="" textlink="">
      <xdr:nvSpPr>
        <xdr:cNvPr id="338" name="テキスト ボックス 337"/>
        <xdr:cNvSpPr txBox="1"/>
      </xdr:nvSpPr>
      <xdr:spPr>
        <a:xfrm>
          <a:off x="13512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76200</xdr:rowOff>
    </xdr:from>
    <xdr:to>
      <xdr:col>19</xdr:col>
      <xdr:colOff>6350</xdr:colOff>
      <xdr:row>40</xdr:row>
      <xdr:rowOff>6350</xdr:rowOff>
    </xdr:to>
    <xdr:sp macro="" textlink="">
      <xdr:nvSpPr>
        <xdr:cNvPr id="339" name="円/楕円 338"/>
        <xdr:cNvSpPr/>
      </xdr:nvSpPr>
      <xdr:spPr>
        <a:xfrm>
          <a:off x="129540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162577</xdr:rowOff>
    </xdr:from>
    <xdr:ext cx="762000" cy="259045"/>
    <xdr:sp macro="" textlink="">
      <xdr:nvSpPr>
        <xdr:cNvPr id="340" name="テキスト ボックス 339"/>
        <xdr:cNvSpPr txBox="1"/>
      </xdr:nvSpPr>
      <xdr:spPr>
        <a:xfrm>
          <a:off x="12623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50">
              <a:solidFill>
                <a:sysClr val="windowText" lastClr="000000"/>
              </a:solidFill>
              <a:effectLst/>
              <a:latin typeface="+mn-lt"/>
              <a:ea typeface="+mn-ea"/>
              <a:cs typeface="+mn-cs"/>
            </a:rPr>
            <a:t>平成</a:t>
          </a:r>
          <a:r>
            <a:rPr kumimoji="1" lang="en-US" altLang="ja-JP" sz="1150">
              <a:solidFill>
                <a:sysClr val="windowText" lastClr="000000"/>
              </a:solidFill>
              <a:effectLst/>
              <a:latin typeface="+mn-lt"/>
              <a:ea typeface="+mn-ea"/>
              <a:cs typeface="+mn-cs"/>
            </a:rPr>
            <a:t>25</a:t>
          </a:r>
          <a:r>
            <a:rPr kumimoji="1" lang="ja-JP" altLang="ja-JP" sz="1150">
              <a:solidFill>
                <a:sysClr val="windowText" lastClr="000000"/>
              </a:solidFill>
              <a:effectLst/>
              <a:latin typeface="+mn-lt"/>
              <a:ea typeface="+mn-ea"/>
              <a:cs typeface="+mn-cs"/>
            </a:rPr>
            <a:t>年度の</a:t>
          </a:r>
          <a:r>
            <a:rPr kumimoji="1" lang="en-US" altLang="ja-JP" sz="1150">
              <a:solidFill>
                <a:sysClr val="windowText" lastClr="000000"/>
              </a:solidFill>
              <a:effectLst/>
              <a:latin typeface="+mn-lt"/>
              <a:ea typeface="+mn-ea"/>
              <a:cs typeface="+mn-cs"/>
            </a:rPr>
            <a:t>22.6</a:t>
          </a:r>
          <a:r>
            <a:rPr kumimoji="1" lang="ja-JP" altLang="ja-JP" sz="1150">
              <a:solidFill>
                <a:sysClr val="windowText" lastClr="000000"/>
              </a:solidFill>
              <a:effectLst/>
              <a:latin typeface="+mn-lt"/>
              <a:ea typeface="+mn-ea"/>
              <a:cs typeface="+mn-cs"/>
            </a:rPr>
            <a:t>％と比べ横ばいとなっており、類似団体平均を上回っている。</a:t>
          </a:r>
          <a:endParaRPr lang="ja-JP" altLang="ja-JP" sz="1150">
            <a:solidFill>
              <a:sysClr val="windowText" lastClr="000000"/>
            </a:solidFill>
            <a:effectLst/>
          </a:endParaRPr>
        </a:p>
        <a:p>
          <a:r>
            <a:rPr kumimoji="1" lang="ja-JP" altLang="ja-JP" sz="1150">
              <a:solidFill>
                <a:sysClr val="windowText" lastClr="000000"/>
              </a:solidFill>
              <a:effectLst/>
              <a:latin typeface="+mn-lt"/>
              <a:ea typeface="+mn-ea"/>
              <a:cs typeface="+mn-cs"/>
            </a:rPr>
            <a:t>公債費に係る経常収支比率は年々逓減しているものの、政令指定都市移行後のインフラ整備やアジア競技大会を契機とした都市基盤の整備を積極的に進め、多額の市債を発行してきたため、依然として高水準である。</a:t>
          </a:r>
          <a:endParaRPr lang="ja-JP" altLang="ja-JP" sz="1150">
            <a:solidFill>
              <a:sysClr val="windowText" lastClr="000000"/>
            </a:solidFill>
            <a:effectLst/>
          </a:endParaRPr>
        </a:p>
        <a:p>
          <a:r>
            <a:rPr kumimoji="1" lang="ja-JP" altLang="ja-JP" sz="1150">
              <a:solidFill>
                <a:sysClr val="windowText" lastClr="000000"/>
              </a:solidFill>
              <a:effectLst/>
              <a:latin typeface="+mn-lt"/>
              <a:ea typeface="+mn-ea"/>
              <a:cs typeface="+mn-cs"/>
            </a:rPr>
            <a:t>引き続き、財政運営方針（平成</a:t>
          </a:r>
          <a:r>
            <a:rPr kumimoji="1" lang="en-US" altLang="ja-JP" sz="1150">
              <a:solidFill>
                <a:sysClr val="windowText" lastClr="000000"/>
              </a:solidFill>
              <a:effectLst/>
              <a:latin typeface="+mn-lt"/>
              <a:ea typeface="+mn-ea"/>
              <a:cs typeface="+mn-cs"/>
            </a:rPr>
            <a:t>24</a:t>
          </a:r>
          <a:r>
            <a:rPr kumimoji="1" lang="ja-JP" altLang="ja-JP" sz="1150">
              <a:solidFill>
                <a:sysClr val="windowText" lastClr="000000"/>
              </a:solidFill>
              <a:effectLst/>
              <a:latin typeface="+mn-lt"/>
              <a:ea typeface="+mn-ea"/>
              <a:cs typeface="+mn-cs"/>
            </a:rPr>
            <a:t>年度～平成</a:t>
          </a:r>
          <a:r>
            <a:rPr kumimoji="1" lang="en-US" altLang="ja-JP" sz="1150">
              <a:solidFill>
                <a:sysClr val="windowText" lastClr="000000"/>
              </a:solidFill>
              <a:effectLst/>
              <a:latin typeface="+mn-lt"/>
              <a:ea typeface="+mn-ea"/>
              <a:cs typeface="+mn-cs"/>
            </a:rPr>
            <a:t>27</a:t>
          </a:r>
          <a:r>
            <a:rPr kumimoji="1" lang="ja-JP" altLang="ja-JP" sz="1150">
              <a:solidFill>
                <a:sysClr val="windowText" lastClr="000000"/>
              </a:solidFill>
              <a:effectLst/>
              <a:latin typeface="+mn-lt"/>
              <a:ea typeface="+mn-ea"/>
              <a:cs typeface="+mn-cs"/>
            </a:rPr>
            <a:t>年度）に沿って、市債の償還方法等の見直しや低利の市債への借換えを行うこと等により、金利負担の軽減に努めていく。</a:t>
          </a:r>
          <a:endParaRPr lang="ja-JP" altLang="ja-JP" sz="115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37193</xdr:rowOff>
    </xdr:from>
    <xdr:to>
      <xdr:col>7</xdr:col>
      <xdr:colOff>15875</xdr:colOff>
      <xdr:row>81</xdr:row>
      <xdr:rowOff>102507</xdr:rowOff>
    </xdr:to>
    <xdr:cxnSp macro="">
      <xdr:nvCxnSpPr>
        <xdr:cNvPr id="370" name="直線コネクタ 369"/>
        <xdr:cNvCxnSpPr/>
      </xdr:nvCxnSpPr>
      <xdr:spPr>
        <a:xfrm flipV="1">
          <a:off x="4826000" y="125530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74584</xdr:rowOff>
    </xdr:from>
    <xdr:ext cx="762000" cy="259045"/>
    <xdr:sp macro="" textlink="">
      <xdr:nvSpPr>
        <xdr:cNvPr id="371" name="公債費最小値テキスト"/>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612775</xdr:colOff>
      <xdr:row>81</xdr:row>
      <xdr:rowOff>102507</xdr:rowOff>
    </xdr:from>
    <xdr:to>
      <xdr:col>7</xdr:col>
      <xdr:colOff>104775</xdr:colOff>
      <xdr:row>81</xdr:row>
      <xdr:rowOff>102507</xdr:rowOff>
    </xdr:to>
    <xdr:cxnSp macro="">
      <xdr:nvCxnSpPr>
        <xdr:cNvPr id="372" name="直線コネクタ 371"/>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123570</xdr:rowOff>
    </xdr:from>
    <xdr:ext cx="762000" cy="259045"/>
    <xdr:sp macro="" textlink="">
      <xdr:nvSpPr>
        <xdr:cNvPr id="373" name="公債費最大値テキスト"/>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73</xdr:row>
      <xdr:rowOff>37193</xdr:rowOff>
    </xdr:from>
    <xdr:to>
      <xdr:col>7</xdr:col>
      <xdr:colOff>104775</xdr:colOff>
      <xdr:row>73</xdr:row>
      <xdr:rowOff>37193</xdr:rowOff>
    </xdr:to>
    <xdr:cxnSp macro="">
      <xdr:nvCxnSpPr>
        <xdr:cNvPr id="374" name="直線コネクタ 373"/>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80736</xdr:rowOff>
    </xdr:from>
    <xdr:to>
      <xdr:col>7</xdr:col>
      <xdr:colOff>15875</xdr:colOff>
      <xdr:row>77</xdr:row>
      <xdr:rowOff>80736</xdr:rowOff>
    </xdr:to>
    <xdr:cxnSp macro="">
      <xdr:nvCxnSpPr>
        <xdr:cNvPr id="375" name="直線コネクタ 374"/>
        <xdr:cNvCxnSpPr/>
      </xdr:nvCxnSpPr>
      <xdr:spPr>
        <a:xfrm>
          <a:off x="3987800" y="132823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13806</xdr:rowOff>
    </xdr:from>
    <xdr:ext cx="762000" cy="259045"/>
    <xdr:sp macro="" textlink="">
      <xdr:nvSpPr>
        <xdr:cNvPr id="376" name="公債費平均値テキスト"/>
        <xdr:cNvSpPr txBox="1"/>
      </xdr:nvSpPr>
      <xdr:spPr>
        <a:xfrm>
          <a:off x="4914900" y="1304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168729</xdr:rowOff>
    </xdr:from>
    <xdr:to>
      <xdr:col>7</xdr:col>
      <xdr:colOff>66675</xdr:colOff>
      <xdr:row>77</xdr:row>
      <xdr:rowOff>98879</xdr:rowOff>
    </xdr:to>
    <xdr:sp macro="" textlink="">
      <xdr:nvSpPr>
        <xdr:cNvPr id="377" name="フローチャート : 判断 376"/>
        <xdr:cNvSpPr/>
      </xdr:nvSpPr>
      <xdr:spPr>
        <a:xfrm>
          <a:off x="47752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80736</xdr:rowOff>
    </xdr:from>
    <xdr:to>
      <xdr:col>5</xdr:col>
      <xdr:colOff>549275</xdr:colOff>
      <xdr:row>77</xdr:row>
      <xdr:rowOff>91621</xdr:rowOff>
    </xdr:to>
    <xdr:cxnSp macro="">
      <xdr:nvCxnSpPr>
        <xdr:cNvPr id="378" name="直線コネクタ 377"/>
        <xdr:cNvCxnSpPr/>
      </xdr:nvCxnSpPr>
      <xdr:spPr>
        <a:xfrm flipV="1">
          <a:off x="3098800" y="132823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51707</xdr:rowOff>
    </xdr:from>
    <xdr:to>
      <xdr:col>5</xdr:col>
      <xdr:colOff>600075</xdr:colOff>
      <xdr:row>77</xdr:row>
      <xdr:rowOff>153307</xdr:rowOff>
    </xdr:to>
    <xdr:sp macro="" textlink="">
      <xdr:nvSpPr>
        <xdr:cNvPr id="379" name="フローチャート : 判断 378"/>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138084</xdr:rowOff>
    </xdr:from>
    <xdr:ext cx="736600" cy="259045"/>
    <xdr:sp macro="" textlink="">
      <xdr:nvSpPr>
        <xdr:cNvPr id="380" name="テキスト ボックス 379"/>
        <xdr:cNvSpPr txBox="1"/>
      </xdr:nvSpPr>
      <xdr:spPr>
        <a:xfrm>
          <a:off x="3606800" y="1333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91621</xdr:rowOff>
    </xdr:from>
    <xdr:to>
      <xdr:col>4</xdr:col>
      <xdr:colOff>346075</xdr:colOff>
      <xdr:row>77</xdr:row>
      <xdr:rowOff>156936</xdr:rowOff>
    </xdr:to>
    <xdr:cxnSp macro="">
      <xdr:nvCxnSpPr>
        <xdr:cNvPr id="381" name="直線コネクタ 380"/>
        <xdr:cNvCxnSpPr/>
      </xdr:nvCxnSpPr>
      <xdr:spPr>
        <a:xfrm flipV="1">
          <a:off x="2209800" y="132932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40821</xdr:rowOff>
    </xdr:from>
    <xdr:to>
      <xdr:col>4</xdr:col>
      <xdr:colOff>396875</xdr:colOff>
      <xdr:row>77</xdr:row>
      <xdr:rowOff>142421</xdr:rowOff>
    </xdr:to>
    <xdr:sp macro="" textlink="">
      <xdr:nvSpPr>
        <xdr:cNvPr id="382" name="フローチャート : 判断 381"/>
        <xdr:cNvSpPr/>
      </xdr:nvSpPr>
      <xdr:spPr>
        <a:xfrm>
          <a:off x="3048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152598</xdr:rowOff>
    </xdr:from>
    <xdr:ext cx="762000" cy="259045"/>
    <xdr:sp macro="" textlink="">
      <xdr:nvSpPr>
        <xdr:cNvPr id="383" name="テキスト ボックス 382"/>
        <xdr:cNvSpPr txBox="1"/>
      </xdr:nvSpPr>
      <xdr:spPr>
        <a:xfrm>
          <a:off x="2717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146050</xdr:rowOff>
    </xdr:from>
    <xdr:to>
      <xdr:col>3</xdr:col>
      <xdr:colOff>142875</xdr:colOff>
      <xdr:row>77</xdr:row>
      <xdr:rowOff>156936</xdr:rowOff>
    </xdr:to>
    <xdr:cxnSp macro="">
      <xdr:nvCxnSpPr>
        <xdr:cNvPr id="384" name="直線コネクタ 383"/>
        <xdr:cNvCxnSpPr/>
      </xdr:nvCxnSpPr>
      <xdr:spPr>
        <a:xfrm>
          <a:off x="1320800" y="133477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40821</xdr:rowOff>
    </xdr:from>
    <xdr:to>
      <xdr:col>3</xdr:col>
      <xdr:colOff>193675</xdr:colOff>
      <xdr:row>77</xdr:row>
      <xdr:rowOff>142421</xdr:rowOff>
    </xdr:to>
    <xdr:sp macro="" textlink="">
      <xdr:nvSpPr>
        <xdr:cNvPr id="385" name="フローチャート : 判断 384"/>
        <xdr:cNvSpPr/>
      </xdr:nvSpPr>
      <xdr:spPr>
        <a:xfrm>
          <a:off x="2159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152598</xdr:rowOff>
    </xdr:from>
    <xdr:ext cx="762000" cy="259045"/>
    <xdr:sp macro="" textlink="">
      <xdr:nvSpPr>
        <xdr:cNvPr id="386" name="テキスト ボックス 385"/>
        <xdr:cNvSpPr txBox="1"/>
      </xdr:nvSpPr>
      <xdr:spPr>
        <a:xfrm>
          <a:off x="1828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51707</xdr:rowOff>
    </xdr:from>
    <xdr:to>
      <xdr:col>1</xdr:col>
      <xdr:colOff>676275</xdr:colOff>
      <xdr:row>77</xdr:row>
      <xdr:rowOff>153307</xdr:rowOff>
    </xdr:to>
    <xdr:sp macro="" textlink="">
      <xdr:nvSpPr>
        <xdr:cNvPr id="387" name="フローチャート : 判断 386"/>
        <xdr:cNvSpPr/>
      </xdr:nvSpPr>
      <xdr:spPr>
        <a:xfrm>
          <a:off x="1270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163484</xdr:rowOff>
    </xdr:from>
    <xdr:ext cx="762000" cy="259045"/>
    <xdr:sp macro="" textlink="">
      <xdr:nvSpPr>
        <xdr:cNvPr id="388" name="テキスト ボックス 387"/>
        <xdr:cNvSpPr txBox="1"/>
      </xdr:nvSpPr>
      <xdr:spPr>
        <a:xfrm>
          <a:off x="939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29936</xdr:rowOff>
    </xdr:from>
    <xdr:to>
      <xdr:col>7</xdr:col>
      <xdr:colOff>66675</xdr:colOff>
      <xdr:row>77</xdr:row>
      <xdr:rowOff>131536</xdr:rowOff>
    </xdr:to>
    <xdr:sp macro="" textlink="">
      <xdr:nvSpPr>
        <xdr:cNvPr id="394" name="円/楕円 393"/>
        <xdr:cNvSpPr/>
      </xdr:nvSpPr>
      <xdr:spPr>
        <a:xfrm>
          <a:off x="47752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2013</xdr:rowOff>
    </xdr:from>
    <xdr:ext cx="762000" cy="259045"/>
    <xdr:sp macro="" textlink="">
      <xdr:nvSpPr>
        <xdr:cNvPr id="395" name="公債費該当値テキスト"/>
        <xdr:cNvSpPr txBox="1"/>
      </xdr:nvSpPr>
      <xdr:spPr>
        <a:xfrm>
          <a:off x="4914900" y="1320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29936</xdr:rowOff>
    </xdr:from>
    <xdr:to>
      <xdr:col>5</xdr:col>
      <xdr:colOff>600075</xdr:colOff>
      <xdr:row>77</xdr:row>
      <xdr:rowOff>131536</xdr:rowOff>
    </xdr:to>
    <xdr:sp macro="" textlink="">
      <xdr:nvSpPr>
        <xdr:cNvPr id="396" name="円/楕円 395"/>
        <xdr:cNvSpPr/>
      </xdr:nvSpPr>
      <xdr:spPr>
        <a:xfrm>
          <a:off x="39370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141713</xdr:rowOff>
    </xdr:from>
    <xdr:ext cx="736600" cy="259045"/>
    <xdr:sp macro="" textlink="">
      <xdr:nvSpPr>
        <xdr:cNvPr id="397" name="テキスト ボックス 396"/>
        <xdr:cNvSpPr txBox="1"/>
      </xdr:nvSpPr>
      <xdr:spPr>
        <a:xfrm>
          <a:off x="3606800" y="1300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40821</xdr:rowOff>
    </xdr:from>
    <xdr:to>
      <xdr:col>4</xdr:col>
      <xdr:colOff>396875</xdr:colOff>
      <xdr:row>77</xdr:row>
      <xdr:rowOff>142421</xdr:rowOff>
    </xdr:to>
    <xdr:sp macro="" textlink="">
      <xdr:nvSpPr>
        <xdr:cNvPr id="398" name="円/楕円 397"/>
        <xdr:cNvSpPr/>
      </xdr:nvSpPr>
      <xdr:spPr>
        <a:xfrm>
          <a:off x="3048000" y="132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127198</xdr:rowOff>
    </xdr:from>
    <xdr:ext cx="762000" cy="259045"/>
    <xdr:sp macro="" textlink="">
      <xdr:nvSpPr>
        <xdr:cNvPr id="399" name="テキスト ボックス 398"/>
        <xdr:cNvSpPr txBox="1"/>
      </xdr:nvSpPr>
      <xdr:spPr>
        <a:xfrm>
          <a:off x="2717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106136</xdr:rowOff>
    </xdr:from>
    <xdr:to>
      <xdr:col>3</xdr:col>
      <xdr:colOff>193675</xdr:colOff>
      <xdr:row>78</xdr:row>
      <xdr:rowOff>36286</xdr:rowOff>
    </xdr:to>
    <xdr:sp macro="" textlink="">
      <xdr:nvSpPr>
        <xdr:cNvPr id="400" name="円/楕円 399"/>
        <xdr:cNvSpPr/>
      </xdr:nvSpPr>
      <xdr:spPr>
        <a:xfrm>
          <a:off x="21590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21063</xdr:rowOff>
    </xdr:from>
    <xdr:ext cx="762000" cy="259045"/>
    <xdr:sp macro="" textlink="">
      <xdr:nvSpPr>
        <xdr:cNvPr id="401" name="テキスト ボックス 400"/>
        <xdr:cNvSpPr txBox="1"/>
      </xdr:nvSpPr>
      <xdr:spPr>
        <a:xfrm>
          <a:off x="1828800" y="1339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95250</xdr:rowOff>
    </xdr:from>
    <xdr:to>
      <xdr:col>1</xdr:col>
      <xdr:colOff>676275</xdr:colOff>
      <xdr:row>78</xdr:row>
      <xdr:rowOff>25400</xdr:rowOff>
    </xdr:to>
    <xdr:sp macro="" textlink="">
      <xdr:nvSpPr>
        <xdr:cNvPr id="402" name="円/楕円 401"/>
        <xdr:cNvSpPr/>
      </xdr:nvSpPr>
      <xdr:spPr>
        <a:xfrm>
          <a:off x="1270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10177</xdr:rowOff>
    </xdr:from>
    <xdr:ext cx="762000" cy="259045"/>
    <xdr:sp macro="" textlink="">
      <xdr:nvSpPr>
        <xdr:cNvPr id="403" name="テキスト ボックス 402"/>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ea"/>
              <a:ea typeface="+mn-ea"/>
              <a:cs typeface="+mn-cs"/>
            </a:rPr>
            <a:t>平成</a:t>
          </a:r>
          <a:r>
            <a:rPr kumimoji="1" lang="en-US" altLang="ja-JP" sz="1300">
              <a:solidFill>
                <a:sysClr val="windowText" lastClr="000000"/>
              </a:solidFill>
              <a:effectLst/>
              <a:latin typeface="+mn-ea"/>
              <a:ea typeface="+mn-ea"/>
              <a:cs typeface="+mn-cs"/>
            </a:rPr>
            <a:t>25</a:t>
          </a:r>
          <a:r>
            <a:rPr kumimoji="1" lang="ja-JP" altLang="ja-JP" sz="1300">
              <a:solidFill>
                <a:sysClr val="windowText" lastClr="000000"/>
              </a:solidFill>
              <a:effectLst/>
              <a:latin typeface="+mn-ea"/>
              <a:ea typeface="+mn-ea"/>
              <a:cs typeface="+mn-cs"/>
            </a:rPr>
            <a:t>年度の</a:t>
          </a:r>
          <a:r>
            <a:rPr kumimoji="1" lang="en-US" altLang="ja-JP" sz="1300">
              <a:solidFill>
                <a:sysClr val="windowText" lastClr="000000"/>
              </a:solidFill>
              <a:effectLst/>
              <a:latin typeface="+mn-ea"/>
              <a:ea typeface="+mn-ea"/>
              <a:cs typeface="+mn-cs"/>
            </a:rPr>
            <a:t>73.8</a:t>
          </a:r>
          <a:r>
            <a:rPr kumimoji="1" lang="ja-JP" altLang="ja-JP" sz="1300">
              <a:solidFill>
                <a:sysClr val="windowText" lastClr="000000"/>
              </a:solidFill>
              <a:effectLst/>
              <a:latin typeface="+mn-ea"/>
              <a:ea typeface="+mn-ea"/>
              <a:cs typeface="+mn-cs"/>
            </a:rPr>
            <a:t>％と比べ</a:t>
          </a:r>
          <a:r>
            <a:rPr kumimoji="1" lang="en-US" altLang="ja-JP" sz="1300">
              <a:solidFill>
                <a:sysClr val="windowText" lastClr="000000"/>
              </a:solidFill>
              <a:effectLst/>
              <a:latin typeface="+mn-ea"/>
              <a:ea typeface="+mn-ea"/>
              <a:cs typeface="+mn-cs"/>
            </a:rPr>
            <a:t>1.3</a:t>
          </a:r>
          <a:r>
            <a:rPr kumimoji="1" lang="ja-JP" altLang="ja-JP" sz="1300">
              <a:solidFill>
                <a:sysClr val="windowText" lastClr="000000"/>
              </a:solidFill>
              <a:effectLst/>
              <a:latin typeface="+mn-ea"/>
              <a:ea typeface="+mn-ea"/>
              <a:cs typeface="+mn-cs"/>
            </a:rPr>
            <a:t>ポイント</a:t>
          </a:r>
          <a:r>
            <a:rPr kumimoji="1" lang="ja-JP" altLang="en-US" sz="1300">
              <a:solidFill>
                <a:sysClr val="windowText" lastClr="000000"/>
              </a:solidFill>
              <a:effectLst/>
              <a:latin typeface="+mn-ea"/>
              <a:ea typeface="+mn-ea"/>
              <a:cs typeface="+mn-cs"/>
            </a:rPr>
            <a:t>悪化</a:t>
          </a:r>
          <a:r>
            <a:rPr kumimoji="1" lang="ja-JP" altLang="ja-JP" sz="1300">
              <a:solidFill>
                <a:sysClr val="windowText" lastClr="000000"/>
              </a:solidFill>
              <a:effectLst/>
              <a:latin typeface="+mn-ea"/>
              <a:ea typeface="+mn-ea"/>
              <a:cs typeface="+mn-cs"/>
            </a:rPr>
            <a:t>して</a:t>
          </a:r>
          <a:r>
            <a:rPr kumimoji="1" lang="en-US" altLang="ja-JP" sz="1300">
              <a:solidFill>
                <a:sysClr val="windowText" lastClr="000000"/>
              </a:solidFill>
              <a:effectLst/>
              <a:latin typeface="+mn-ea"/>
              <a:ea typeface="+mn-ea"/>
              <a:cs typeface="+mn-cs"/>
            </a:rPr>
            <a:t>75.1</a:t>
          </a:r>
          <a:r>
            <a:rPr kumimoji="1" lang="ja-JP" altLang="ja-JP" sz="1300">
              <a:solidFill>
                <a:sysClr val="windowText" lastClr="000000"/>
              </a:solidFill>
              <a:effectLst/>
              <a:latin typeface="+mn-ea"/>
              <a:ea typeface="+mn-ea"/>
              <a:cs typeface="+mn-cs"/>
            </a:rPr>
            <a:t>％となって</a:t>
          </a:r>
          <a:r>
            <a:rPr kumimoji="1" lang="ja-JP" altLang="en-US" sz="1300">
              <a:solidFill>
                <a:sysClr val="windowText" lastClr="000000"/>
              </a:solidFill>
              <a:effectLst/>
              <a:latin typeface="+mn-ea"/>
              <a:ea typeface="+mn-ea"/>
              <a:cs typeface="+mn-cs"/>
            </a:rPr>
            <a:t>おり</a:t>
          </a:r>
          <a:r>
            <a:rPr kumimoji="1" lang="ja-JP" altLang="ja-JP" sz="1300">
              <a:solidFill>
                <a:sysClr val="windowText" lastClr="000000"/>
              </a:solidFill>
              <a:effectLst/>
              <a:latin typeface="+mn-ea"/>
              <a:ea typeface="+mn-ea"/>
              <a:cs typeface="+mn-cs"/>
            </a:rPr>
            <a:t>、類似団体平均を上回っている。</a:t>
          </a:r>
          <a:endParaRPr lang="ja-JP" altLang="ja-JP" sz="1300">
            <a:solidFill>
              <a:sysClr val="windowText" lastClr="000000"/>
            </a:solidFill>
            <a:effectLst/>
            <a:latin typeface="+mn-ea"/>
            <a:ea typeface="+mn-ea"/>
          </a:endParaRPr>
        </a:p>
        <a:p>
          <a:r>
            <a:rPr kumimoji="1" lang="ja-JP" altLang="ja-JP" sz="1300">
              <a:solidFill>
                <a:sysClr val="windowText" lastClr="000000"/>
              </a:solidFill>
              <a:effectLst/>
              <a:latin typeface="+mn-ea"/>
              <a:ea typeface="+mn-ea"/>
              <a:cs typeface="+mn-cs"/>
            </a:rPr>
            <a:t>扶助費</a:t>
          </a:r>
          <a:r>
            <a:rPr kumimoji="1" lang="ja-JP" altLang="en-US" sz="1300">
              <a:solidFill>
                <a:sysClr val="windowText" lastClr="000000"/>
              </a:solidFill>
              <a:effectLst/>
              <a:latin typeface="+mn-ea"/>
              <a:ea typeface="+mn-ea"/>
              <a:cs typeface="+mn-cs"/>
            </a:rPr>
            <a:t>が</a:t>
          </a:r>
          <a:r>
            <a:rPr kumimoji="1" lang="ja-JP" altLang="ja-JP" sz="1300">
              <a:solidFill>
                <a:sysClr val="windowText" lastClr="000000"/>
              </a:solidFill>
              <a:effectLst/>
              <a:latin typeface="+mn-ea"/>
              <a:ea typeface="+mn-ea"/>
              <a:cs typeface="+mn-cs"/>
            </a:rPr>
            <a:t>類似団体平均を下回っている一方で、物件費及び補助費等が類似団体平均を上回っており、その結果類似団体平均とほぼ同水準で推移している。</a:t>
          </a:r>
          <a:endParaRPr lang="ja-JP" altLang="ja-JP" sz="1300">
            <a:solidFill>
              <a:sysClr val="windowText" lastClr="000000"/>
            </a:solidFill>
            <a:effectLst/>
            <a:latin typeface="+mn-ea"/>
            <a:ea typeface="+mn-ea"/>
          </a:endParaRPr>
        </a:p>
        <a:p>
          <a:r>
            <a:rPr kumimoji="1" lang="ja-JP" altLang="ja-JP" sz="1300">
              <a:solidFill>
                <a:sysClr val="windowText" lastClr="000000"/>
              </a:solidFill>
              <a:effectLst/>
              <a:latin typeface="+mn-ea"/>
              <a:ea typeface="+mn-ea"/>
              <a:cs typeface="+mn-cs"/>
            </a:rPr>
            <a:t>引き続き、財政運営方針（平成</a:t>
          </a:r>
          <a:r>
            <a:rPr kumimoji="1" lang="en-US" altLang="ja-JP" sz="1300">
              <a:solidFill>
                <a:sysClr val="windowText" lastClr="000000"/>
              </a:solidFill>
              <a:effectLst/>
              <a:latin typeface="+mn-ea"/>
              <a:ea typeface="+mn-ea"/>
              <a:cs typeface="+mn-cs"/>
            </a:rPr>
            <a:t>24</a:t>
          </a:r>
          <a:r>
            <a:rPr kumimoji="1" lang="ja-JP" altLang="ja-JP" sz="1300">
              <a:solidFill>
                <a:sysClr val="windowText" lastClr="000000"/>
              </a:solidFill>
              <a:effectLst/>
              <a:latin typeface="+mn-ea"/>
              <a:ea typeface="+mn-ea"/>
              <a:cs typeface="+mn-cs"/>
            </a:rPr>
            <a:t>年度～平成</a:t>
          </a:r>
          <a:r>
            <a:rPr kumimoji="1" lang="en-US" altLang="ja-JP" sz="1300">
              <a:solidFill>
                <a:sysClr val="windowText" lastClr="000000"/>
              </a:solidFill>
              <a:effectLst/>
              <a:latin typeface="+mn-ea"/>
              <a:ea typeface="+mn-ea"/>
              <a:cs typeface="+mn-cs"/>
            </a:rPr>
            <a:t>27</a:t>
          </a:r>
          <a:r>
            <a:rPr kumimoji="1" lang="ja-JP" altLang="ja-JP" sz="1300">
              <a:solidFill>
                <a:sysClr val="windowText" lastClr="000000"/>
              </a:solidFill>
              <a:effectLst/>
              <a:latin typeface="+mn-ea"/>
              <a:ea typeface="+mn-ea"/>
              <a:cs typeface="+mn-cs"/>
            </a:rPr>
            <a:t>年度）に基づき、より一層のコスト縮減等に努めていく。</a:t>
          </a:r>
          <a:endParaRPr lang="ja-JP" altLang="ja-JP" sz="1300">
            <a:solidFill>
              <a:sysClr val="windowText" lastClr="000000"/>
            </a:solidFill>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82550</xdr:colOff>
      <xdr:row>82</xdr:row>
      <xdr:rowOff>69850</xdr:rowOff>
    </xdr:from>
    <xdr:to>
      <xdr:col>24</xdr:col>
      <xdr:colOff>590550</xdr:colOff>
      <xdr:row>82</xdr:row>
      <xdr:rowOff>69850</xdr:rowOff>
    </xdr:to>
    <xdr:cxnSp macro="">
      <xdr:nvCxnSpPr>
        <xdr:cNvPr id="418" name="直線コネクタ 417"/>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99077</xdr:rowOff>
    </xdr:from>
    <xdr:ext cx="508000" cy="259045"/>
    <xdr:sp macro="" textlink="">
      <xdr:nvSpPr>
        <xdr:cNvPr id="419" name="テキスト ボックス 418"/>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0" name="直線コネクタ 419"/>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1" name="テキスト ボックス 420"/>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82550</xdr:colOff>
      <xdr:row>79</xdr:row>
      <xdr:rowOff>12700</xdr:rowOff>
    </xdr:from>
    <xdr:to>
      <xdr:col>24</xdr:col>
      <xdr:colOff>590550</xdr:colOff>
      <xdr:row>79</xdr:row>
      <xdr:rowOff>12700</xdr:rowOff>
    </xdr:to>
    <xdr:cxnSp macro="">
      <xdr:nvCxnSpPr>
        <xdr:cNvPr id="422" name="直線コネクタ 421"/>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41927</xdr:rowOff>
    </xdr:from>
    <xdr:ext cx="508000" cy="259045"/>
    <xdr:sp macro="" textlink="">
      <xdr:nvSpPr>
        <xdr:cNvPr id="423" name="テキスト ボックス 422"/>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127000</xdr:rowOff>
    </xdr:from>
    <xdr:to>
      <xdr:col>24</xdr:col>
      <xdr:colOff>590550</xdr:colOff>
      <xdr:row>75</xdr:row>
      <xdr:rowOff>127000</xdr:rowOff>
    </xdr:to>
    <xdr:cxnSp macro="">
      <xdr:nvCxnSpPr>
        <xdr:cNvPr id="426" name="直線コネクタ 425"/>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156227</xdr:rowOff>
    </xdr:from>
    <xdr:ext cx="508000" cy="259045"/>
    <xdr:sp macro="" textlink="">
      <xdr:nvSpPr>
        <xdr:cNvPr id="427" name="テキスト ボックス 426"/>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8" name="直線コネクタ 42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9" name="テキスト ボックス 42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72</xdr:row>
      <xdr:rowOff>69850</xdr:rowOff>
    </xdr:from>
    <xdr:to>
      <xdr:col>24</xdr:col>
      <xdr:colOff>590550</xdr:colOff>
      <xdr:row>72</xdr:row>
      <xdr:rowOff>69850</xdr:rowOff>
    </xdr:to>
    <xdr:cxnSp macro="">
      <xdr:nvCxnSpPr>
        <xdr:cNvPr id="430" name="直線コネクタ 429"/>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99077</xdr:rowOff>
    </xdr:from>
    <xdr:ext cx="508000" cy="259045"/>
    <xdr:sp macro="" textlink="">
      <xdr:nvSpPr>
        <xdr:cNvPr id="431" name="テキスト ボックス 430"/>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41275</xdr:rowOff>
    </xdr:from>
    <xdr:to>
      <xdr:col>24</xdr:col>
      <xdr:colOff>31750</xdr:colOff>
      <xdr:row>81</xdr:row>
      <xdr:rowOff>69850</xdr:rowOff>
    </xdr:to>
    <xdr:cxnSp macro="">
      <xdr:nvCxnSpPr>
        <xdr:cNvPr id="435" name="直線コネクタ 434"/>
        <xdr:cNvCxnSpPr/>
      </xdr:nvCxnSpPr>
      <xdr:spPr>
        <a:xfrm flipV="1">
          <a:off x="16510000" y="12557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3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37" name="直線コネクタ 43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38"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39" name="直線コネクタ 438"/>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127000</xdr:rowOff>
    </xdr:from>
    <xdr:to>
      <xdr:col>24</xdr:col>
      <xdr:colOff>31750</xdr:colOff>
      <xdr:row>77</xdr:row>
      <xdr:rowOff>79375</xdr:rowOff>
    </xdr:to>
    <xdr:cxnSp macro="">
      <xdr:nvCxnSpPr>
        <xdr:cNvPr id="440" name="直線コネクタ 439"/>
        <xdr:cNvCxnSpPr/>
      </xdr:nvCxnSpPr>
      <xdr:spPr>
        <a:xfrm>
          <a:off x="15671800" y="13157200"/>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140352</xdr:rowOff>
    </xdr:from>
    <xdr:ext cx="762000" cy="259045"/>
    <xdr:sp macro="" textlink="">
      <xdr:nvSpPr>
        <xdr:cNvPr id="441" name="公債費以外平均値テキスト"/>
        <xdr:cNvSpPr txBox="1"/>
      </xdr:nvSpPr>
      <xdr:spPr>
        <a:xfrm>
          <a:off x="16598900" y="12999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123825</xdr:rowOff>
    </xdr:from>
    <xdr:to>
      <xdr:col>24</xdr:col>
      <xdr:colOff>82550</xdr:colOff>
      <xdr:row>77</xdr:row>
      <xdr:rowOff>53975</xdr:rowOff>
    </xdr:to>
    <xdr:sp macro="" textlink="">
      <xdr:nvSpPr>
        <xdr:cNvPr id="442" name="フローチャート : 判断 441"/>
        <xdr:cNvSpPr/>
      </xdr:nvSpPr>
      <xdr:spPr>
        <a:xfrm>
          <a:off x="16459200" y="131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127000</xdr:rowOff>
    </xdr:from>
    <xdr:to>
      <xdr:col>22</xdr:col>
      <xdr:colOff>565150</xdr:colOff>
      <xdr:row>76</xdr:row>
      <xdr:rowOff>155575</xdr:rowOff>
    </xdr:to>
    <xdr:cxnSp macro="">
      <xdr:nvCxnSpPr>
        <xdr:cNvPr id="443" name="直線コネクタ 442"/>
        <xdr:cNvCxnSpPr/>
      </xdr:nvCxnSpPr>
      <xdr:spPr>
        <a:xfrm flipV="1">
          <a:off x="14782800" y="131572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133350</xdr:rowOff>
    </xdr:from>
    <xdr:to>
      <xdr:col>22</xdr:col>
      <xdr:colOff>615950</xdr:colOff>
      <xdr:row>76</xdr:row>
      <xdr:rowOff>63500</xdr:rowOff>
    </xdr:to>
    <xdr:sp macro="" textlink="">
      <xdr:nvSpPr>
        <xdr:cNvPr id="444" name="フローチャート : 判断 443"/>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73677</xdr:rowOff>
    </xdr:from>
    <xdr:ext cx="736600" cy="259045"/>
    <xdr:sp macro="" textlink="">
      <xdr:nvSpPr>
        <xdr:cNvPr id="445" name="テキスト ボックス 444"/>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107950</xdr:rowOff>
    </xdr:from>
    <xdr:to>
      <xdr:col>21</xdr:col>
      <xdr:colOff>361950</xdr:colOff>
      <xdr:row>76</xdr:row>
      <xdr:rowOff>155575</xdr:rowOff>
    </xdr:to>
    <xdr:cxnSp macro="">
      <xdr:nvCxnSpPr>
        <xdr:cNvPr id="446" name="直線コネクタ 445"/>
        <xdr:cNvCxnSpPr/>
      </xdr:nvCxnSpPr>
      <xdr:spPr>
        <a:xfrm>
          <a:off x="13893800" y="131381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28575</xdr:rowOff>
    </xdr:from>
    <xdr:to>
      <xdr:col>21</xdr:col>
      <xdr:colOff>412750</xdr:colOff>
      <xdr:row>76</xdr:row>
      <xdr:rowOff>130175</xdr:rowOff>
    </xdr:to>
    <xdr:sp macro="" textlink="">
      <xdr:nvSpPr>
        <xdr:cNvPr id="447" name="フローチャート : 判断 446"/>
        <xdr:cNvSpPr/>
      </xdr:nvSpPr>
      <xdr:spPr>
        <a:xfrm>
          <a:off x="14732000" y="1305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140352</xdr:rowOff>
    </xdr:from>
    <xdr:ext cx="762000" cy="259045"/>
    <xdr:sp macro="" textlink="">
      <xdr:nvSpPr>
        <xdr:cNvPr id="448" name="テキスト ボックス 447"/>
        <xdr:cNvSpPr txBox="1"/>
      </xdr:nvSpPr>
      <xdr:spPr>
        <a:xfrm>
          <a:off x="14401800" y="1282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60325</xdr:rowOff>
    </xdr:from>
    <xdr:to>
      <xdr:col>20</xdr:col>
      <xdr:colOff>158750</xdr:colOff>
      <xdr:row>76</xdr:row>
      <xdr:rowOff>107950</xdr:rowOff>
    </xdr:to>
    <xdr:cxnSp macro="">
      <xdr:nvCxnSpPr>
        <xdr:cNvPr id="449" name="直線コネクタ 448"/>
        <xdr:cNvCxnSpPr/>
      </xdr:nvCxnSpPr>
      <xdr:spPr>
        <a:xfrm>
          <a:off x="13004800" y="130905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152400</xdr:rowOff>
    </xdr:from>
    <xdr:to>
      <xdr:col>20</xdr:col>
      <xdr:colOff>209550</xdr:colOff>
      <xdr:row>76</xdr:row>
      <xdr:rowOff>82550</xdr:rowOff>
    </xdr:to>
    <xdr:sp macro="" textlink="">
      <xdr:nvSpPr>
        <xdr:cNvPr id="450" name="フローチャート : 判断 449"/>
        <xdr:cNvSpPr/>
      </xdr:nvSpPr>
      <xdr:spPr>
        <a:xfrm>
          <a:off x="138430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92727</xdr:rowOff>
    </xdr:from>
    <xdr:ext cx="762000" cy="259045"/>
    <xdr:sp macro="" textlink="">
      <xdr:nvSpPr>
        <xdr:cNvPr id="451" name="テキスト ボックス 450"/>
        <xdr:cNvSpPr txBox="1"/>
      </xdr:nvSpPr>
      <xdr:spPr>
        <a:xfrm>
          <a:off x="13512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133350</xdr:rowOff>
    </xdr:from>
    <xdr:to>
      <xdr:col>19</xdr:col>
      <xdr:colOff>6350</xdr:colOff>
      <xdr:row>76</xdr:row>
      <xdr:rowOff>63500</xdr:rowOff>
    </xdr:to>
    <xdr:sp macro="" textlink="">
      <xdr:nvSpPr>
        <xdr:cNvPr id="452" name="フローチャート : 判断 451"/>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73677</xdr:rowOff>
    </xdr:from>
    <xdr:ext cx="762000" cy="259045"/>
    <xdr:sp macro="" textlink="">
      <xdr:nvSpPr>
        <xdr:cNvPr id="453" name="テキスト ボックス 452"/>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28575</xdr:rowOff>
    </xdr:from>
    <xdr:to>
      <xdr:col>24</xdr:col>
      <xdr:colOff>82550</xdr:colOff>
      <xdr:row>77</xdr:row>
      <xdr:rowOff>130175</xdr:rowOff>
    </xdr:to>
    <xdr:sp macro="" textlink="">
      <xdr:nvSpPr>
        <xdr:cNvPr id="459" name="円/楕円 458"/>
        <xdr:cNvSpPr/>
      </xdr:nvSpPr>
      <xdr:spPr>
        <a:xfrm>
          <a:off x="16459200" y="1323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652</xdr:rowOff>
    </xdr:from>
    <xdr:ext cx="762000" cy="259045"/>
    <xdr:sp macro="" textlink="">
      <xdr:nvSpPr>
        <xdr:cNvPr id="460" name="公債費以外該当値テキスト"/>
        <xdr:cNvSpPr txBox="1"/>
      </xdr:nvSpPr>
      <xdr:spPr>
        <a:xfrm>
          <a:off x="16598900" y="1320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76200</xdr:rowOff>
    </xdr:from>
    <xdr:to>
      <xdr:col>22</xdr:col>
      <xdr:colOff>615950</xdr:colOff>
      <xdr:row>77</xdr:row>
      <xdr:rowOff>6350</xdr:rowOff>
    </xdr:to>
    <xdr:sp macro="" textlink="">
      <xdr:nvSpPr>
        <xdr:cNvPr id="461" name="円/楕円 460"/>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162577</xdr:rowOff>
    </xdr:from>
    <xdr:ext cx="736600" cy="259045"/>
    <xdr:sp macro="" textlink="">
      <xdr:nvSpPr>
        <xdr:cNvPr id="462" name="テキスト ボックス 461"/>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104775</xdr:rowOff>
    </xdr:from>
    <xdr:to>
      <xdr:col>21</xdr:col>
      <xdr:colOff>412750</xdr:colOff>
      <xdr:row>77</xdr:row>
      <xdr:rowOff>34925</xdr:rowOff>
    </xdr:to>
    <xdr:sp macro="" textlink="">
      <xdr:nvSpPr>
        <xdr:cNvPr id="463" name="円/楕円 462"/>
        <xdr:cNvSpPr/>
      </xdr:nvSpPr>
      <xdr:spPr>
        <a:xfrm>
          <a:off x="14732000" y="131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19702</xdr:rowOff>
    </xdr:from>
    <xdr:ext cx="762000" cy="259045"/>
    <xdr:sp macro="" textlink="">
      <xdr:nvSpPr>
        <xdr:cNvPr id="464" name="テキスト ボックス 463"/>
        <xdr:cNvSpPr txBox="1"/>
      </xdr:nvSpPr>
      <xdr:spPr>
        <a:xfrm>
          <a:off x="14401800" y="1322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57150</xdr:rowOff>
    </xdr:from>
    <xdr:to>
      <xdr:col>20</xdr:col>
      <xdr:colOff>209550</xdr:colOff>
      <xdr:row>76</xdr:row>
      <xdr:rowOff>158750</xdr:rowOff>
    </xdr:to>
    <xdr:sp macro="" textlink="">
      <xdr:nvSpPr>
        <xdr:cNvPr id="465" name="円/楕円 464"/>
        <xdr:cNvSpPr/>
      </xdr:nvSpPr>
      <xdr:spPr>
        <a:xfrm>
          <a:off x="13843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143527</xdr:rowOff>
    </xdr:from>
    <xdr:ext cx="762000" cy="259045"/>
    <xdr:sp macro="" textlink="">
      <xdr:nvSpPr>
        <xdr:cNvPr id="466" name="テキスト ボックス 465"/>
        <xdr:cNvSpPr txBox="1"/>
      </xdr:nvSpPr>
      <xdr:spPr>
        <a:xfrm>
          <a:off x="13512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9525</xdr:rowOff>
    </xdr:from>
    <xdr:to>
      <xdr:col>19</xdr:col>
      <xdr:colOff>6350</xdr:colOff>
      <xdr:row>76</xdr:row>
      <xdr:rowOff>111125</xdr:rowOff>
    </xdr:to>
    <xdr:sp macro="" textlink="">
      <xdr:nvSpPr>
        <xdr:cNvPr id="467" name="円/楕円 466"/>
        <xdr:cNvSpPr/>
      </xdr:nvSpPr>
      <xdr:spPr>
        <a:xfrm>
          <a:off x="12954000" y="1303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95902</xdr:rowOff>
    </xdr:from>
    <xdr:ext cx="762000" cy="259045"/>
    <xdr:sp macro="" textlink="">
      <xdr:nvSpPr>
        <xdr:cNvPr id="468" name="テキスト ボックス 467"/>
        <xdr:cNvSpPr txBox="1"/>
      </xdr:nvSpPr>
      <xdr:spPr>
        <a:xfrm>
          <a:off x="12623800" y="13126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広島県広島市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106365</xdr:rowOff>
    </xdr:from>
    <xdr:to>
      <xdr:col>4</xdr:col>
      <xdr:colOff>1117600</xdr:colOff>
      <xdr:row>20</xdr:row>
      <xdr:rowOff>44552</xdr:rowOff>
    </xdr:to>
    <xdr:cxnSp macro="">
      <xdr:nvCxnSpPr>
        <xdr:cNvPr id="43" name="直線コネクタ 42"/>
        <xdr:cNvCxnSpPr/>
      </xdr:nvCxnSpPr>
      <xdr:spPr bwMode="auto">
        <a:xfrm flipV="1">
          <a:off x="5651500" y="2211390"/>
          <a:ext cx="0" cy="13097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16629</xdr:rowOff>
    </xdr:from>
    <xdr:ext cx="762000" cy="259045"/>
    <xdr:sp macro="" textlink="">
      <xdr:nvSpPr>
        <xdr:cNvPr id="44" name="人口1人当たり決算額の推移最小値テキスト130"/>
        <xdr:cNvSpPr txBox="1"/>
      </xdr:nvSpPr>
      <xdr:spPr>
        <a:xfrm>
          <a:off x="5740400" y="34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49,095</a:t>
          </a:r>
          <a:endParaRPr kumimoji="1" lang="ja-JP" altLang="en-US" sz="1000" b="1">
            <a:latin typeface="ＭＳ Ｐゴシック"/>
          </a:endParaRPr>
        </a:p>
      </xdr:txBody>
    </xdr:sp>
    <xdr:clientData/>
  </xdr:oneCellAnchor>
  <xdr:twoCellAnchor>
    <xdr:from>
      <xdr:col>4</xdr:col>
      <xdr:colOff>1028700</xdr:colOff>
      <xdr:row>20</xdr:row>
      <xdr:rowOff>44552</xdr:rowOff>
    </xdr:from>
    <xdr:to>
      <xdr:col>5</xdr:col>
      <xdr:colOff>73025</xdr:colOff>
      <xdr:row>20</xdr:row>
      <xdr:rowOff>44552</xdr:rowOff>
    </xdr:to>
    <xdr:cxnSp macro="">
      <xdr:nvCxnSpPr>
        <xdr:cNvPr id="45" name="直線コネクタ 44"/>
        <xdr:cNvCxnSpPr/>
      </xdr:nvCxnSpPr>
      <xdr:spPr bwMode="auto">
        <a:xfrm>
          <a:off x="5562600" y="35211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21292</xdr:rowOff>
    </xdr:from>
    <xdr:ext cx="762000" cy="259045"/>
    <xdr:sp macro="" textlink="">
      <xdr:nvSpPr>
        <xdr:cNvPr id="46" name="人口1人当たり決算額の推移最大値テキスト130"/>
        <xdr:cNvSpPr txBox="1"/>
      </xdr:nvSpPr>
      <xdr:spPr>
        <a:xfrm>
          <a:off x="5740400" y="195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77,743</a:t>
          </a:r>
          <a:endParaRPr kumimoji="1" lang="ja-JP" altLang="en-US" sz="1000" b="1">
            <a:latin typeface="ＭＳ Ｐゴシック"/>
          </a:endParaRPr>
        </a:p>
      </xdr:txBody>
    </xdr:sp>
    <xdr:clientData/>
  </xdr:oneCellAnchor>
  <xdr:twoCellAnchor>
    <xdr:from>
      <xdr:col>4</xdr:col>
      <xdr:colOff>1028700</xdr:colOff>
      <xdr:row>12</xdr:row>
      <xdr:rowOff>106365</xdr:rowOff>
    </xdr:from>
    <xdr:to>
      <xdr:col>5</xdr:col>
      <xdr:colOff>73025</xdr:colOff>
      <xdr:row>12</xdr:row>
      <xdr:rowOff>106365</xdr:rowOff>
    </xdr:to>
    <xdr:cxnSp macro="">
      <xdr:nvCxnSpPr>
        <xdr:cNvPr id="47" name="直線コネクタ 46"/>
        <xdr:cNvCxnSpPr/>
      </xdr:nvCxnSpPr>
      <xdr:spPr bwMode="auto">
        <a:xfrm>
          <a:off x="5562600" y="22113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97770</xdr:rowOff>
    </xdr:from>
    <xdr:to>
      <xdr:col>4</xdr:col>
      <xdr:colOff>1117600</xdr:colOff>
      <xdr:row>15</xdr:row>
      <xdr:rowOff>87757</xdr:rowOff>
    </xdr:to>
    <xdr:cxnSp macro="">
      <xdr:nvCxnSpPr>
        <xdr:cNvPr id="48" name="直線コネクタ 47"/>
        <xdr:cNvCxnSpPr/>
      </xdr:nvCxnSpPr>
      <xdr:spPr bwMode="auto">
        <a:xfrm flipV="1">
          <a:off x="5003800" y="2545695"/>
          <a:ext cx="647700" cy="161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162059</xdr:rowOff>
    </xdr:from>
    <xdr:ext cx="762000" cy="259045"/>
    <xdr:sp macro="" textlink="">
      <xdr:nvSpPr>
        <xdr:cNvPr id="49" name="人口1人当たり決算額の推移平均値テキスト130"/>
        <xdr:cNvSpPr txBox="1"/>
      </xdr:nvSpPr>
      <xdr:spPr>
        <a:xfrm>
          <a:off x="5740400" y="278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18532</xdr:rowOff>
    </xdr:from>
    <xdr:to>
      <xdr:col>5</xdr:col>
      <xdr:colOff>34925</xdr:colOff>
      <xdr:row>16</xdr:row>
      <xdr:rowOff>120132</xdr:rowOff>
    </xdr:to>
    <xdr:sp macro="" textlink="">
      <xdr:nvSpPr>
        <xdr:cNvPr id="50" name="フローチャート : 判断 49"/>
        <xdr:cNvSpPr/>
      </xdr:nvSpPr>
      <xdr:spPr bwMode="auto">
        <a:xfrm>
          <a:off x="5600700" y="280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157297</xdr:rowOff>
    </xdr:from>
    <xdr:to>
      <xdr:col>4</xdr:col>
      <xdr:colOff>469900</xdr:colOff>
      <xdr:row>15</xdr:row>
      <xdr:rowOff>87757</xdr:rowOff>
    </xdr:to>
    <xdr:cxnSp macro="">
      <xdr:nvCxnSpPr>
        <xdr:cNvPr id="51" name="直線コネクタ 50"/>
        <xdr:cNvCxnSpPr/>
      </xdr:nvCxnSpPr>
      <xdr:spPr bwMode="auto">
        <a:xfrm>
          <a:off x="4305300" y="2605222"/>
          <a:ext cx="698500" cy="101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71338</xdr:rowOff>
    </xdr:from>
    <xdr:to>
      <xdr:col>4</xdr:col>
      <xdr:colOff>520700</xdr:colOff>
      <xdr:row>17</xdr:row>
      <xdr:rowOff>1488</xdr:rowOff>
    </xdr:to>
    <xdr:sp macro="" textlink="">
      <xdr:nvSpPr>
        <xdr:cNvPr id="52" name="フローチャート : 判断 51"/>
        <xdr:cNvSpPr/>
      </xdr:nvSpPr>
      <xdr:spPr bwMode="auto">
        <a:xfrm>
          <a:off x="49530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157715</xdr:rowOff>
    </xdr:from>
    <xdr:ext cx="736600" cy="259045"/>
    <xdr:sp macro="" textlink="">
      <xdr:nvSpPr>
        <xdr:cNvPr id="53" name="テキスト ボックス 52"/>
        <xdr:cNvSpPr txBox="1"/>
      </xdr:nvSpPr>
      <xdr:spPr>
        <a:xfrm>
          <a:off x="4622800" y="2948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50221</xdr:rowOff>
    </xdr:from>
    <xdr:to>
      <xdr:col>3</xdr:col>
      <xdr:colOff>904875</xdr:colOff>
      <xdr:row>14</xdr:row>
      <xdr:rowOff>157297</xdr:rowOff>
    </xdr:to>
    <xdr:cxnSp macro="">
      <xdr:nvCxnSpPr>
        <xdr:cNvPr id="54" name="直線コネクタ 53"/>
        <xdr:cNvCxnSpPr/>
      </xdr:nvCxnSpPr>
      <xdr:spPr bwMode="auto">
        <a:xfrm>
          <a:off x="3606800" y="2498146"/>
          <a:ext cx="698500" cy="107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146228</xdr:rowOff>
    </xdr:from>
    <xdr:to>
      <xdr:col>3</xdr:col>
      <xdr:colOff>955675</xdr:colOff>
      <xdr:row>16</xdr:row>
      <xdr:rowOff>76378</xdr:rowOff>
    </xdr:to>
    <xdr:sp macro="" textlink="">
      <xdr:nvSpPr>
        <xdr:cNvPr id="55" name="フローチャート : 判断 54"/>
        <xdr:cNvSpPr/>
      </xdr:nvSpPr>
      <xdr:spPr bwMode="auto">
        <a:xfrm>
          <a:off x="42545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61155</xdr:rowOff>
    </xdr:from>
    <xdr:ext cx="762000" cy="259045"/>
    <xdr:sp macro="" textlink="">
      <xdr:nvSpPr>
        <xdr:cNvPr id="56" name="テキスト ボックス 55"/>
        <xdr:cNvSpPr txBox="1"/>
      </xdr:nvSpPr>
      <xdr:spPr>
        <a:xfrm>
          <a:off x="3924300" y="2851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30333</xdr:rowOff>
    </xdr:from>
    <xdr:to>
      <xdr:col>3</xdr:col>
      <xdr:colOff>206375</xdr:colOff>
      <xdr:row>14</xdr:row>
      <xdr:rowOff>50221</xdr:rowOff>
    </xdr:to>
    <xdr:cxnSp macro="">
      <xdr:nvCxnSpPr>
        <xdr:cNvPr id="57" name="直線コネクタ 56"/>
        <xdr:cNvCxnSpPr/>
      </xdr:nvCxnSpPr>
      <xdr:spPr bwMode="auto">
        <a:xfrm>
          <a:off x="2908300" y="2478258"/>
          <a:ext cx="698500" cy="19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10302</xdr:rowOff>
    </xdr:from>
    <xdr:to>
      <xdr:col>3</xdr:col>
      <xdr:colOff>257175</xdr:colOff>
      <xdr:row>15</xdr:row>
      <xdr:rowOff>111902</xdr:rowOff>
    </xdr:to>
    <xdr:sp macro="" textlink="">
      <xdr:nvSpPr>
        <xdr:cNvPr id="58" name="フローチャート : 判断 57"/>
        <xdr:cNvSpPr/>
      </xdr:nvSpPr>
      <xdr:spPr bwMode="auto">
        <a:xfrm>
          <a:off x="3556000" y="262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96679</xdr:rowOff>
    </xdr:from>
    <xdr:ext cx="762000" cy="259045"/>
    <xdr:sp macro="" textlink="">
      <xdr:nvSpPr>
        <xdr:cNvPr id="59" name="テキスト ボックス 58"/>
        <xdr:cNvSpPr txBox="1"/>
      </xdr:nvSpPr>
      <xdr:spPr>
        <a:xfrm>
          <a:off x="3225800" y="271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147005</xdr:rowOff>
    </xdr:from>
    <xdr:to>
      <xdr:col>2</xdr:col>
      <xdr:colOff>692150</xdr:colOff>
      <xdr:row>15</xdr:row>
      <xdr:rowOff>77155</xdr:rowOff>
    </xdr:to>
    <xdr:sp macro="" textlink="">
      <xdr:nvSpPr>
        <xdr:cNvPr id="60" name="フローチャート : 判断 59"/>
        <xdr:cNvSpPr/>
      </xdr:nvSpPr>
      <xdr:spPr bwMode="auto">
        <a:xfrm>
          <a:off x="2857500" y="2594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61932</xdr:rowOff>
    </xdr:from>
    <xdr:ext cx="762000" cy="259045"/>
    <xdr:sp macro="" textlink="">
      <xdr:nvSpPr>
        <xdr:cNvPr id="61" name="テキスト ボックス 60"/>
        <xdr:cNvSpPr txBox="1"/>
      </xdr:nvSpPr>
      <xdr:spPr>
        <a:xfrm>
          <a:off x="2527300" y="268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46970</xdr:rowOff>
    </xdr:from>
    <xdr:to>
      <xdr:col>5</xdr:col>
      <xdr:colOff>34925</xdr:colOff>
      <xdr:row>14</xdr:row>
      <xdr:rowOff>148570</xdr:rowOff>
    </xdr:to>
    <xdr:sp macro="" textlink="">
      <xdr:nvSpPr>
        <xdr:cNvPr id="67" name="円/楕円 66"/>
        <xdr:cNvSpPr/>
      </xdr:nvSpPr>
      <xdr:spPr bwMode="auto">
        <a:xfrm>
          <a:off x="5600700" y="2494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63497</xdr:rowOff>
    </xdr:from>
    <xdr:ext cx="762000" cy="259045"/>
    <xdr:sp macro="" textlink="">
      <xdr:nvSpPr>
        <xdr:cNvPr id="68" name="人口1人当たり決算額の推移該当値テキスト130"/>
        <xdr:cNvSpPr txBox="1"/>
      </xdr:nvSpPr>
      <xdr:spPr>
        <a:xfrm>
          <a:off x="5740400" y="2339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70,431</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36957</xdr:rowOff>
    </xdr:from>
    <xdr:to>
      <xdr:col>4</xdr:col>
      <xdr:colOff>520700</xdr:colOff>
      <xdr:row>15</xdr:row>
      <xdr:rowOff>138557</xdr:rowOff>
    </xdr:to>
    <xdr:sp macro="" textlink="">
      <xdr:nvSpPr>
        <xdr:cNvPr id="69" name="円/楕円 68"/>
        <xdr:cNvSpPr/>
      </xdr:nvSpPr>
      <xdr:spPr bwMode="auto">
        <a:xfrm>
          <a:off x="4953000" y="2656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148734</xdr:rowOff>
    </xdr:from>
    <xdr:ext cx="736600" cy="259045"/>
    <xdr:sp macro="" textlink="">
      <xdr:nvSpPr>
        <xdr:cNvPr id="70" name="テキスト ボックス 69"/>
        <xdr:cNvSpPr txBox="1"/>
      </xdr:nvSpPr>
      <xdr:spPr>
        <a:xfrm>
          <a:off x="4622800" y="2425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66,900</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106497</xdr:rowOff>
    </xdr:from>
    <xdr:to>
      <xdr:col>3</xdr:col>
      <xdr:colOff>955675</xdr:colOff>
      <xdr:row>15</xdr:row>
      <xdr:rowOff>36647</xdr:rowOff>
    </xdr:to>
    <xdr:sp macro="" textlink="">
      <xdr:nvSpPr>
        <xdr:cNvPr id="71" name="円/楕円 70"/>
        <xdr:cNvSpPr/>
      </xdr:nvSpPr>
      <xdr:spPr bwMode="auto">
        <a:xfrm>
          <a:off x="4254500" y="2554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46824</xdr:rowOff>
    </xdr:from>
    <xdr:ext cx="762000" cy="259045"/>
    <xdr:sp macro="" textlink="">
      <xdr:nvSpPr>
        <xdr:cNvPr id="72" name="テキスト ボックス 71"/>
        <xdr:cNvSpPr txBox="1"/>
      </xdr:nvSpPr>
      <xdr:spPr>
        <a:xfrm>
          <a:off x="3924300" y="232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69,129</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170871</xdr:rowOff>
    </xdr:from>
    <xdr:to>
      <xdr:col>3</xdr:col>
      <xdr:colOff>257175</xdr:colOff>
      <xdr:row>14</xdr:row>
      <xdr:rowOff>101021</xdr:rowOff>
    </xdr:to>
    <xdr:sp macro="" textlink="">
      <xdr:nvSpPr>
        <xdr:cNvPr id="73" name="円/楕円 72"/>
        <xdr:cNvSpPr/>
      </xdr:nvSpPr>
      <xdr:spPr bwMode="auto">
        <a:xfrm>
          <a:off x="3556000" y="2447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111198</xdr:rowOff>
    </xdr:from>
    <xdr:ext cx="762000" cy="259045"/>
    <xdr:sp macro="" textlink="">
      <xdr:nvSpPr>
        <xdr:cNvPr id="74" name="テキスト ボックス 73"/>
        <xdr:cNvSpPr txBox="1"/>
      </xdr:nvSpPr>
      <xdr:spPr>
        <a:xfrm>
          <a:off x="3225800" y="221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71,471</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150983</xdr:rowOff>
    </xdr:from>
    <xdr:to>
      <xdr:col>2</xdr:col>
      <xdr:colOff>692150</xdr:colOff>
      <xdr:row>14</xdr:row>
      <xdr:rowOff>81133</xdr:rowOff>
    </xdr:to>
    <xdr:sp macro="" textlink="">
      <xdr:nvSpPr>
        <xdr:cNvPr id="75" name="円/楕円 74"/>
        <xdr:cNvSpPr/>
      </xdr:nvSpPr>
      <xdr:spPr bwMode="auto">
        <a:xfrm>
          <a:off x="2857500" y="2427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91310</xdr:rowOff>
    </xdr:from>
    <xdr:ext cx="762000" cy="259045"/>
    <xdr:sp macro="" textlink="">
      <xdr:nvSpPr>
        <xdr:cNvPr id="76" name="テキスト ボックス 75"/>
        <xdr:cNvSpPr txBox="1"/>
      </xdr:nvSpPr>
      <xdr:spPr>
        <a:xfrm>
          <a:off x="2527300" y="2196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71,906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250444</xdr:rowOff>
    </xdr:from>
    <xdr:to>
      <xdr:col>4</xdr:col>
      <xdr:colOff>1117600</xdr:colOff>
      <xdr:row>37</xdr:row>
      <xdr:rowOff>250672</xdr:rowOff>
    </xdr:to>
    <xdr:cxnSp macro="">
      <xdr:nvCxnSpPr>
        <xdr:cNvPr id="105" name="直線コネクタ 104"/>
        <xdr:cNvCxnSpPr/>
      </xdr:nvCxnSpPr>
      <xdr:spPr bwMode="auto">
        <a:xfrm flipV="1">
          <a:off x="5651500" y="6174994"/>
          <a:ext cx="0" cy="12003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222749</xdr:rowOff>
    </xdr:from>
    <xdr:ext cx="762000" cy="259045"/>
    <xdr:sp macro="" textlink="">
      <xdr:nvSpPr>
        <xdr:cNvPr id="106" name="人口1人当たり決算額の推移最小値テキスト445"/>
        <xdr:cNvSpPr txBox="1"/>
      </xdr:nvSpPr>
      <xdr:spPr>
        <a:xfrm>
          <a:off x="5740400" y="73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4,754</a:t>
          </a:r>
          <a:endParaRPr kumimoji="1" lang="ja-JP" altLang="en-US" sz="1000" b="1">
            <a:latin typeface="ＭＳ Ｐゴシック"/>
          </a:endParaRPr>
        </a:p>
      </xdr:txBody>
    </xdr:sp>
    <xdr:clientData/>
  </xdr:oneCellAnchor>
  <xdr:twoCellAnchor>
    <xdr:from>
      <xdr:col>4</xdr:col>
      <xdr:colOff>1028700</xdr:colOff>
      <xdr:row>37</xdr:row>
      <xdr:rowOff>250672</xdr:rowOff>
    </xdr:from>
    <xdr:to>
      <xdr:col>5</xdr:col>
      <xdr:colOff>73025</xdr:colOff>
      <xdr:row>37</xdr:row>
      <xdr:rowOff>250672</xdr:rowOff>
    </xdr:to>
    <xdr:cxnSp macro="">
      <xdr:nvCxnSpPr>
        <xdr:cNvPr id="107" name="直線コネクタ 106"/>
        <xdr:cNvCxnSpPr/>
      </xdr:nvCxnSpPr>
      <xdr:spPr bwMode="auto">
        <a:xfrm>
          <a:off x="5562600" y="737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165371</xdr:rowOff>
    </xdr:from>
    <xdr:ext cx="762000" cy="259045"/>
    <xdr:sp macro="" textlink="">
      <xdr:nvSpPr>
        <xdr:cNvPr id="108" name="人口1人当たり決算額の推移最大値テキスト445"/>
        <xdr:cNvSpPr txBox="1"/>
      </xdr:nvSpPr>
      <xdr:spPr>
        <a:xfrm>
          <a:off x="5740400" y="5918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36,260</a:t>
          </a:r>
          <a:endParaRPr kumimoji="1" lang="ja-JP" altLang="en-US" sz="1000" b="1">
            <a:latin typeface="ＭＳ Ｐゴシック"/>
          </a:endParaRPr>
        </a:p>
      </xdr:txBody>
    </xdr:sp>
    <xdr:clientData/>
  </xdr:oneCellAnchor>
  <xdr:twoCellAnchor>
    <xdr:from>
      <xdr:col>4</xdr:col>
      <xdr:colOff>1028700</xdr:colOff>
      <xdr:row>33</xdr:row>
      <xdr:rowOff>250444</xdr:rowOff>
    </xdr:from>
    <xdr:to>
      <xdr:col>5</xdr:col>
      <xdr:colOff>73025</xdr:colOff>
      <xdr:row>33</xdr:row>
      <xdr:rowOff>250444</xdr:rowOff>
    </xdr:to>
    <xdr:cxnSp macro="">
      <xdr:nvCxnSpPr>
        <xdr:cNvPr id="109" name="直線コネクタ 108"/>
        <xdr:cNvCxnSpPr/>
      </xdr:nvCxnSpPr>
      <xdr:spPr bwMode="auto">
        <a:xfrm>
          <a:off x="5562600" y="61749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150736</xdr:rowOff>
    </xdr:from>
    <xdr:to>
      <xdr:col>4</xdr:col>
      <xdr:colOff>1117600</xdr:colOff>
      <xdr:row>34</xdr:row>
      <xdr:rowOff>172453</xdr:rowOff>
    </xdr:to>
    <xdr:cxnSp macro="">
      <xdr:nvCxnSpPr>
        <xdr:cNvPr id="110" name="直線コネクタ 109"/>
        <xdr:cNvCxnSpPr/>
      </xdr:nvCxnSpPr>
      <xdr:spPr bwMode="auto">
        <a:xfrm>
          <a:off x="5003800" y="6418186"/>
          <a:ext cx="647700" cy="21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12578</xdr:rowOff>
    </xdr:from>
    <xdr:ext cx="762000" cy="259045"/>
    <xdr:sp macro="" textlink="">
      <xdr:nvSpPr>
        <xdr:cNvPr id="111" name="人口1人当たり決算額の推移平均値テキスト445"/>
        <xdr:cNvSpPr txBox="1"/>
      </xdr:nvSpPr>
      <xdr:spPr>
        <a:xfrm>
          <a:off x="5740400" y="6622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40501</xdr:rowOff>
    </xdr:from>
    <xdr:to>
      <xdr:col>5</xdr:col>
      <xdr:colOff>34925</xdr:colOff>
      <xdr:row>35</xdr:row>
      <xdr:rowOff>142101</xdr:rowOff>
    </xdr:to>
    <xdr:sp macro="" textlink="">
      <xdr:nvSpPr>
        <xdr:cNvPr id="112" name="フローチャート : 判断 111"/>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119418</xdr:rowOff>
    </xdr:from>
    <xdr:to>
      <xdr:col>4</xdr:col>
      <xdr:colOff>469900</xdr:colOff>
      <xdr:row>34</xdr:row>
      <xdr:rowOff>150736</xdr:rowOff>
    </xdr:to>
    <xdr:cxnSp macro="">
      <xdr:nvCxnSpPr>
        <xdr:cNvPr id="113" name="直線コネクタ 112"/>
        <xdr:cNvCxnSpPr/>
      </xdr:nvCxnSpPr>
      <xdr:spPr bwMode="auto">
        <a:xfrm>
          <a:off x="4305300" y="6386868"/>
          <a:ext cx="698500" cy="31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56312</xdr:rowOff>
    </xdr:from>
    <xdr:to>
      <xdr:col>4</xdr:col>
      <xdr:colOff>520700</xdr:colOff>
      <xdr:row>35</xdr:row>
      <xdr:rowOff>157912</xdr:rowOff>
    </xdr:to>
    <xdr:sp macro="" textlink="">
      <xdr:nvSpPr>
        <xdr:cNvPr id="114" name="フローチャート : 判断 113"/>
        <xdr:cNvSpPr/>
      </xdr:nvSpPr>
      <xdr:spPr bwMode="auto">
        <a:xfrm>
          <a:off x="4953000" y="6666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142689</xdr:rowOff>
    </xdr:from>
    <xdr:ext cx="736600" cy="259045"/>
    <xdr:sp macro="" textlink="">
      <xdr:nvSpPr>
        <xdr:cNvPr id="115" name="テキスト ボックス 114"/>
        <xdr:cNvSpPr txBox="1"/>
      </xdr:nvSpPr>
      <xdr:spPr>
        <a:xfrm>
          <a:off x="4622800" y="6753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99301</xdr:rowOff>
    </xdr:from>
    <xdr:to>
      <xdr:col>3</xdr:col>
      <xdr:colOff>904875</xdr:colOff>
      <xdr:row>34</xdr:row>
      <xdr:rowOff>119418</xdr:rowOff>
    </xdr:to>
    <xdr:cxnSp macro="">
      <xdr:nvCxnSpPr>
        <xdr:cNvPr id="116" name="直線コネクタ 115"/>
        <xdr:cNvCxnSpPr/>
      </xdr:nvCxnSpPr>
      <xdr:spPr bwMode="auto">
        <a:xfrm>
          <a:off x="3606800" y="6366751"/>
          <a:ext cx="698500" cy="20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41377</xdr:rowOff>
    </xdr:from>
    <xdr:to>
      <xdr:col>3</xdr:col>
      <xdr:colOff>955675</xdr:colOff>
      <xdr:row>35</xdr:row>
      <xdr:rowOff>142977</xdr:rowOff>
    </xdr:to>
    <xdr:sp macro="" textlink="">
      <xdr:nvSpPr>
        <xdr:cNvPr id="117" name="フローチャート : 判断 116"/>
        <xdr:cNvSpPr/>
      </xdr:nvSpPr>
      <xdr:spPr bwMode="auto">
        <a:xfrm>
          <a:off x="4254500" y="6651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127754</xdr:rowOff>
    </xdr:from>
    <xdr:ext cx="762000" cy="259045"/>
    <xdr:sp macro="" textlink="">
      <xdr:nvSpPr>
        <xdr:cNvPr id="118" name="テキスト ボックス 117"/>
        <xdr:cNvSpPr txBox="1"/>
      </xdr:nvSpPr>
      <xdr:spPr>
        <a:xfrm>
          <a:off x="3924300" y="6738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99301</xdr:rowOff>
    </xdr:from>
    <xdr:to>
      <xdr:col>3</xdr:col>
      <xdr:colOff>206375</xdr:colOff>
      <xdr:row>34</xdr:row>
      <xdr:rowOff>112979</xdr:rowOff>
    </xdr:to>
    <xdr:cxnSp macro="">
      <xdr:nvCxnSpPr>
        <xdr:cNvPr id="119" name="直線コネクタ 118"/>
        <xdr:cNvCxnSpPr/>
      </xdr:nvCxnSpPr>
      <xdr:spPr bwMode="auto">
        <a:xfrm flipV="1">
          <a:off x="2908300" y="6366751"/>
          <a:ext cx="698500" cy="13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34899</xdr:rowOff>
    </xdr:from>
    <xdr:to>
      <xdr:col>3</xdr:col>
      <xdr:colOff>257175</xdr:colOff>
      <xdr:row>35</xdr:row>
      <xdr:rowOff>136499</xdr:rowOff>
    </xdr:to>
    <xdr:sp macro="" textlink="">
      <xdr:nvSpPr>
        <xdr:cNvPr id="120" name="フローチャート : 判断 119"/>
        <xdr:cNvSpPr/>
      </xdr:nvSpPr>
      <xdr:spPr bwMode="auto">
        <a:xfrm>
          <a:off x="3556000" y="6645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121276</xdr:rowOff>
    </xdr:from>
    <xdr:ext cx="762000" cy="259045"/>
    <xdr:sp macro="" textlink="">
      <xdr:nvSpPr>
        <xdr:cNvPr id="121" name="テキスト ボックス 120"/>
        <xdr:cNvSpPr txBox="1"/>
      </xdr:nvSpPr>
      <xdr:spPr>
        <a:xfrm>
          <a:off x="3225800" y="673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321145</xdr:rowOff>
    </xdr:from>
    <xdr:to>
      <xdr:col>2</xdr:col>
      <xdr:colOff>692150</xdr:colOff>
      <xdr:row>35</xdr:row>
      <xdr:rowOff>79845</xdr:rowOff>
    </xdr:to>
    <xdr:sp macro="" textlink="">
      <xdr:nvSpPr>
        <xdr:cNvPr id="122" name="フローチャート : 判断 121"/>
        <xdr:cNvSpPr/>
      </xdr:nvSpPr>
      <xdr:spPr bwMode="auto">
        <a:xfrm>
          <a:off x="2857500" y="6588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64622</xdr:rowOff>
    </xdr:from>
    <xdr:ext cx="762000" cy="259045"/>
    <xdr:sp macro="" textlink="">
      <xdr:nvSpPr>
        <xdr:cNvPr id="123" name="テキスト ボックス 122"/>
        <xdr:cNvSpPr txBox="1"/>
      </xdr:nvSpPr>
      <xdr:spPr>
        <a:xfrm>
          <a:off x="2527300" y="667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121653</xdr:rowOff>
    </xdr:from>
    <xdr:to>
      <xdr:col>5</xdr:col>
      <xdr:colOff>34925</xdr:colOff>
      <xdr:row>34</xdr:row>
      <xdr:rowOff>223253</xdr:rowOff>
    </xdr:to>
    <xdr:sp macro="" textlink="">
      <xdr:nvSpPr>
        <xdr:cNvPr id="129" name="円/楕円 128"/>
        <xdr:cNvSpPr/>
      </xdr:nvSpPr>
      <xdr:spPr bwMode="auto">
        <a:xfrm>
          <a:off x="5600700" y="6389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309630</xdr:rowOff>
    </xdr:from>
    <xdr:ext cx="762000" cy="259045"/>
    <xdr:sp macro="" textlink="">
      <xdr:nvSpPr>
        <xdr:cNvPr id="130" name="人口1人当たり決算額の推移該当値テキスト445"/>
        <xdr:cNvSpPr txBox="1"/>
      </xdr:nvSpPr>
      <xdr:spPr>
        <a:xfrm>
          <a:off x="5740400" y="6234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29,307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99936</xdr:rowOff>
    </xdr:from>
    <xdr:to>
      <xdr:col>4</xdr:col>
      <xdr:colOff>520700</xdr:colOff>
      <xdr:row>34</xdr:row>
      <xdr:rowOff>201536</xdr:rowOff>
    </xdr:to>
    <xdr:sp macro="" textlink="">
      <xdr:nvSpPr>
        <xdr:cNvPr id="131" name="円/楕円 130"/>
        <xdr:cNvSpPr/>
      </xdr:nvSpPr>
      <xdr:spPr bwMode="auto">
        <a:xfrm>
          <a:off x="4953000" y="6367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211713</xdr:rowOff>
    </xdr:from>
    <xdr:ext cx="736600" cy="259045"/>
    <xdr:sp macro="" textlink="">
      <xdr:nvSpPr>
        <xdr:cNvPr id="132" name="テキスト ボックス 131"/>
        <xdr:cNvSpPr txBox="1"/>
      </xdr:nvSpPr>
      <xdr:spPr>
        <a:xfrm>
          <a:off x="4622800" y="613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29,877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68618</xdr:rowOff>
    </xdr:from>
    <xdr:to>
      <xdr:col>3</xdr:col>
      <xdr:colOff>955675</xdr:colOff>
      <xdr:row>34</xdr:row>
      <xdr:rowOff>170218</xdr:rowOff>
    </xdr:to>
    <xdr:sp macro="" textlink="">
      <xdr:nvSpPr>
        <xdr:cNvPr id="133" name="円/楕円 132"/>
        <xdr:cNvSpPr/>
      </xdr:nvSpPr>
      <xdr:spPr bwMode="auto">
        <a:xfrm>
          <a:off x="4254500" y="6336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180395</xdr:rowOff>
    </xdr:from>
    <xdr:ext cx="762000" cy="259045"/>
    <xdr:sp macro="" textlink="">
      <xdr:nvSpPr>
        <xdr:cNvPr id="134" name="テキスト ボックス 133"/>
        <xdr:cNvSpPr txBox="1"/>
      </xdr:nvSpPr>
      <xdr:spPr>
        <a:xfrm>
          <a:off x="3924300" y="610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30,699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48501</xdr:rowOff>
    </xdr:from>
    <xdr:to>
      <xdr:col>3</xdr:col>
      <xdr:colOff>257175</xdr:colOff>
      <xdr:row>34</xdr:row>
      <xdr:rowOff>150101</xdr:rowOff>
    </xdr:to>
    <xdr:sp macro="" textlink="">
      <xdr:nvSpPr>
        <xdr:cNvPr id="135" name="円/楕円 134"/>
        <xdr:cNvSpPr/>
      </xdr:nvSpPr>
      <xdr:spPr bwMode="auto">
        <a:xfrm>
          <a:off x="3556000" y="6315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160278</xdr:rowOff>
    </xdr:from>
    <xdr:ext cx="762000" cy="259045"/>
    <xdr:sp macro="" textlink="">
      <xdr:nvSpPr>
        <xdr:cNvPr id="136" name="テキスト ボックス 135"/>
        <xdr:cNvSpPr txBox="1"/>
      </xdr:nvSpPr>
      <xdr:spPr>
        <a:xfrm>
          <a:off x="3225800" y="6084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31,227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62179</xdr:rowOff>
    </xdr:from>
    <xdr:to>
      <xdr:col>2</xdr:col>
      <xdr:colOff>692150</xdr:colOff>
      <xdr:row>34</xdr:row>
      <xdr:rowOff>163779</xdr:rowOff>
    </xdr:to>
    <xdr:sp macro="" textlink="">
      <xdr:nvSpPr>
        <xdr:cNvPr id="137" name="円/楕円 136"/>
        <xdr:cNvSpPr/>
      </xdr:nvSpPr>
      <xdr:spPr bwMode="auto">
        <a:xfrm>
          <a:off x="2857500" y="6329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173956</xdr:rowOff>
    </xdr:from>
    <xdr:ext cx="762000" cy="259045"/>
    <xdr:sp macro="" textlink="">
      <xdr:nvSpPr>
        <xdr:cNvPr id="138" name="テキスト ボックス 137"/>
        <xdr:cNvSpPr txBox="1"/>
      </xdr:nvSpPr>
      <xdr:spPr>
        <a:xfrm>
          <a:off x="2527300" y="6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30,868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mn-ea"/>
              <a:ea typeface="+mn-ea"/>
              <a:cs typeface="+mn-cs"/>
            </a:rPr>
            <a:t>実質収支額は黒字で推移しており、平成</a:t>
          </a:r>
          <a:r>
            <a:rPr kumimoji="1" lang="en-US" altLang="ja-JP" sz="1300">
              <a:solidFill>
                <a:sysClr val="windowText" lastClr="000000"/>
              </a:solidFill>
              <a:effectLst/>
              <a:latin typeface="+mn-ea"/>
              <a:ea typeface="+mn-ea"/>
              <a:cs typeface="+mn-cs"/>
            </a:rPr>
            <a:t>26</a:t>
          </a:r>
          <a:r>
            <a:rPr kumimoji="1" lang="ja-JP" altLang="ja-JP" sz="1300">
              <a:solidFill>
                <a:sysClr val="windowText" lastClr="000000"/>
              </a:solidFill>
              <a:effectLst/>
              <a:latin typeface="+mn-ea"/>
              <a:ea typeface="+mn-ea"/>
              <a:cs typeface="+mn-cs"/>
            </a:rPr>
            <a:t>年度は</a:t>
          </a:r>
          <a:r>
            <a:rPr kumimoji="1" lang="en-US" altLang="ja-JP" sz="1300">
              <a:solidFill>
                <a:sysClr val="windowText" lastClr="000000"/>
              </a:solidFill>
              <a:effectLst/>
              <a:latin typeface="+mn-ea"/>
              <a:ea typeface="+mn-ea"/>
              <a:cs typeface="+mn-cs"/>
            </a:rPr>
            <a:t>24</a:t>
          </a:r>
          <a:r>
            <a:rPr kumimoji="1" lang="ja-JP" altLang="ja-JP" sz="1300">
              <a:solidFill>
                <a:sysClr val="windowText" lastClr="000000"/>
              </a:solidFill>
              <a:effectLst/>
              <a:latin typeface="+mn-ea"/>
              <a:ea typeface="+mn-ea"/>
              <a:cs typeface="+mn-cs"/>
            </a:rPr>
            <a:t>億円（標準財政規模費</a:t>
          </a:r>
          <a:r>
            <a:rPr kumimoji="1" lang="en-US" altLang="ja-JP" sz="1300">
              <a:solidFill>
                <a:sysClr val="windowText" lastClr="000000"/>
              </a:solidFill>
              <a:effectLst/>
              <a:latin typeface="+mn-ea"/>
              <a:ea typeface="+mn-ea"/>
              <a:cs typeface="+mn-cs"/>
            </a:rPr>
            <a:t>0.86</a:t>
          </a:r>
          <a:r>
            <a:rPr kumimoji="1" lang="ja-JP" altLang="ja-JP" sz="1300">
              <a:solidFill>
                <a:sysClr val="windowText" lastClr="000000"/>
              </a:solidFill>
              <a:effectLst/>
              <a:latin typeface="+mn-ea"/>
              <a:ea typeface="+mn-ea"/>
              <a:cs typeface="+mn-cs"/>
            </a:rPr>
            <a:t>％）の黒字となった。また、平成</a:t>
          </a:r>
          <a:r>
            <a:rPr kumimoji="1" lang="en-US" altLang="ja-JP" sz="1300">
              <a:solidFill>
                <a:sysClr val="windowText" lastClr="000000"/>
              </a:solidFill>
              <a:effectLst/>
              <a:latin typeface="+mn-ea"/>
              <a:ea typeface="+mn-ea"/>
              <a:cs typeface="+mn-cs"/>
            </a:rPr>
            <a:t>26</a:t>
          </a:r>
          <a:r>
            <a:rPr kumimoji="1" lang="ja-JP" altLang="ja-JP" sz="1300">
              <a:solidFill>
                <a:sysClr val="windowText" lastClr="000000"/>
              </a:solidFill>
              <a:effectLst/>
              <a:latin typeface="+mn-ea"/>
              <a:ea typeface="+mn-ea"/>
              <a:cs typeface="+mn-cs"/>
            </a:rPr>
            <a:t>年度末における財政調整基金残高は、前年度から</a:t>
          </a:r>
          <a:r>
            <a:rPr kumimoji="1" lang="en-US" altLang="ja-JP" sz="1300">
              <a:solidFill>
                <a:sysClr val="windowText" lastClr="000000"/>
              </a:solidFill>
              <a:effectLst/>
              <a:latin typeface="+mn-ea"/>
              <a:ea typeface="+mn-ea"/>
              <a:cs typeface="+mn-cs"/>
            </a:rPr>
            <a:t>3</a:t>
          </a:r>
          <a:r>
            <a:rPr kumimoji="1" lang="ja-JP" altLang="ja-JP" sz="1300">
              <a:solidFill>
                <a:sysClr val="windowText" lastClr="000000"/>
              </a:solidFill>
              <a:effectLst/>
              <a:latin typeface="+mn-ea"/>
              <a:ea typeface="+mn-ea"/>
              <a:cs typeface="+mn-cs"/>
            </a:rPr>
            <a:t>億円</a:t>
          </a:r>
          <a:r>
            <a:rPr kumimoji="1" lang="ja-JP" altLang="en-US" sz="1300">
              <a:solidFill>
                <a:sysClr val="windowText" lastClr="000000"/>
              </a:solidFill>
              <a:effectLst/>
              <a:latin typeface="+mn-ea"/>
              <a:ea typeface="+mn-ea"/>
              <a:cs typeface="+mn-cs"/>
            </a:rPr>
            <a:t>減</a:t>
          </a:r>
          <a:r>
            <a:rPr kumimoji="1" lang="ja-JP" altLang="ja-JP" sz="1300">
              <a:solidFill>
                <a:sysClr val="windowText" lastClr="000000"/>
              </a:solidFill>
              <a:effectLst/>
              <a:latin typeface="+mn-ea"/>
              <a:ea typeface="+mn-ea"/>
              <a:cs typeface="+mn-cs"/>
            </a:rPr>
            <a:t>の</a:t>
          </a:r>
          <a:r>
            <a:rPr kumimoji="1" lang="en-US" altLang="ja-JP" sz="1300">
              <a:solidFill>
                <a:sysClr val="windowText" lastClr="000000"/>
              </a:solidFill>
              <a:effectLst/>
              <a:latin typeface="+mn-ea"/>
              <a:ea typeface="+mn-ea"/>
              <a:cs typeface="+mn-cs"/>
            </a:rPr>
            <a:t>112</a:t>
          </a:r>
          <a:r>
            <a:rPr kumimoji="1" lang="ja-JP" altLang="ja-JP" sz="1300">
              <a:solidFill>
                <a:sysClr val="windowText" lastClr="000000"/>
              </a:solidFill>
              <a:effectLst/>
              <a:latin typeface="+mn-ea"/>
              <a:ea typeface="+mn-ea"/>
              <a:cs typeface="+mn-cs"/>
            </a:rPr>
            <a:t>億円となっており、標準財政規模比では</a:t>
          </a:r>
          <a:r>
            <a:rPr kumimoji="1" lang="en-US" altLang="ja-JP" sz="1300">
              <a:solidFill>
                <a:sysClr val="windowText" lastClr="000000"/>
              </a:solidFill>
              <a:effectLst/>
              <a:latin typeface="+mn-ea"/>
              <a:ea typeface="+mn-ea"/>
              <a:cs typeface="+mn-cs"/>
            </a:rPr>
            <a:t>4.05</a:t>
          </a:r>
          <a:r>
            <a:rPr kumimoji="1" lang="ja-JP" altLang="ja-JP" sz="1300">
              <a:solidFill>
                <a:sysClr val="windowText" lastClr="000000"/>
              </a:solidFill>
              <a:effectLst/>
              <a:latin typeface="+mn-ea"/>
              <a:ea typeface="+mn-ea"/>
              <a:cs typeface="+mn-cs"/>
            </a:rPr>
            <a:t>％となっている。</a:t>
          </a:r>
          <a:endParaRPr lang="ja-JP" altLang="ja-JP" sz="1300">
            <a:solidFill>
              <a:sysClr val="windowText" lastClr="000000"/>
            </a:solidFill>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mn-ea"/>
              <a:ea typeface="+mn-ea"/>
              <a:cs typeface="+mn-cs"/>
            </a:rPr>
            <a:t>指標を算定している平成</a:t>
          </a:r>
          <a:r>
            <a:rPr kumimoji="1" lang="en-US" altLang="ja-JP" sz="1300">
              <a:solidFill>
                <a:sysClr val="windowText" lastClr="000000"/>
              </a:solidFill>
              <a:effectLst/>
              <a:latin typeface="+mn-ea"/>
              <a:ea typeface="+mn-ea"/>
              <a:cs typeface="+mn-cs"/>
            </a:rPr>
            <a:t>19</a:t>
          </a:r>
          <a:r>
            <a:rPr kumimoji="1" lang="ja-JP" altLang="ja-JP" sz="1300">
              <a:solidFill>
                <a:sysClr val="windowText" lastClr="000000"/>
              </a:solidFill>
              <a:effectLst/>
              <a:latin typeface="+mn-ea"/>
              <a:ea typeface="+mn-ea"/>
              <a:cs typeface="+mn-cs"/>
            </a:rPr>
            <a:t>年度以降、連結実質赤字は生じていない。</a:t>
          </a:r>
          <a:endParaRPr lang="ja-JP" altLang="ja-JP" sz="1300">
            <a:solidFill>
              <a:sysClr val="windowText" lastClr="000000"/>
            </a:solidFill>
            <a:effectLst/>
            <a:latin typeface="+mn-ea"/>
            <a:ea typeface="+mn-ea"/>
          </a:endParaRPr>
        </a:p>
        <a:p>
          <a:r>
            <a:rPr kumimoji="1" lang="ja-JP" altLang="ja-JP" sz="1300">
              <a:solidFill>
                <a:sysClr val="windowText" lastClr="000000"/>
              </a:solidFill>
              <a:effectLst/>
              <a:latin typeface="+mn-ea"/>
              <a:ea typeface="+mn-ea"/>
              <a:cs typeface="+mn-cs"/>
            </a:rPr>
            <a:t>平成</a:t>
          </a:r>
          <a:r>
            <a:rPr kumimoji="1" lang="en-US" altLang="ja-JP" sz="1300">
              <a:solidFill>
                <a:sysClr val="windowText" lastClr="000000"/>
              </a:solidFill>
              <a:effectLst/>
              <a:latin typeface="+mn-ea"/>
              <a:ea typeface="+mn-ea"/>
              <a:cs typeface="+mn-cs"/>
            </a:rPr>
            <a:t>26</a:t>
          </a:r>
          <a:r>
            <a:rPr kumimoji="1" lang="ja-JP" altLang="ja-JP" sz="1300">
              <a:solidFill>
                <a:sysClr val="windowText" lastClr="000000"/>
              </a:solidFill>
              <a:effectLst/>
              <a:latin typeface="+mn-ea"/>
              <a:ea typeface="+mn-ea"/>
              <a:cs typeface="+mn-cs"/>
            </a:rPr>
            <a:t>年度</a:t>
          </a:r>
          <a:r>
            <a:rPr kumimoji="1" lang="ja-JP" altLang="en-US" sz="1300">
              <a:solidFill>
                <a:sysClr val="windowText" lastClr="000000"/>
              </a:solidFill>
              <a:effectLst/>
              <a:latin typeface="+mn-ea"/>
              <a:ea typeface="+mn-ea"/>
              <a:cs typeface="+mn-cs"/>
            </a:rPr>
            <a:t>の</a:t>
          </a:r>
          <a:r>
            <a:rPr kumimoji="1" lang="ja-JP" altLang="ja-JP" sz="1300">
              <a:solidFill>
                <a:sysClr val="windowText" lastClr="000000"/>
              </a:solidFill>
              <a:effectLst/>
              <a:latin typeface="+mn-ea"/>
              <a:ea typeface="+mn-ea"/>
              <a:cs typeface="+mn-cs"/>
            </a:rPr>
            <a:t>連結実質赤字比率に係る黒字は</a:t>
          </a:r>
          <a:r>
            <a:rPr kumimoji="1" lang="en-US" altLang="ja-JP" sz="1300" u="none">
              <a:solidFill>
                <a:sysClr val="windowText" lastClr="000000"/>
              </a:solidFill>
              <a:effectLst/>
              <a:latin typeface="+mn-ea"/>
              <a:ea typeface="+mn-ea"/>
              <a:cs typeface="+mn-cs"/>
            </a:rPr>
            <a:t>174</a:t>
          </a:r>
          <a:r>
            <a:rPr kumimoji="1" lang="ja-JP" altLang="ja-JP" sz="1300" u="none">
              <a:solidFill>
                <a:sysClr val="windowText" lastClr="000000"/>
              </a:solidFill>
              <a:effectLst/>
              <a:latin typeface="+mn-ea"/>
              <a:ea typeface="+mn-ea"/>
              <a:cs typeface="+mn-cs"/>
            </a:rPr>
            <a:t>億円</a:t>
          </a:r>
          <a:r>
            <a:rPr kumimoji="1" lang="ja-JP" altLang="ja-JP" sz="1300">
              <a:solidFill>
                <a:sysClr val="windowText" lastClr="000000"/>
              </a:solidFill>
              <a:effectLst/>
              <a:latin typeface="+mn-ea"/>
              <a:ea typeface="+mn-ea"/>
              <a:cs typeface="+mn-cs"/>
            </a:rPr>
            <a:t>となっており、標準財政規模比では</a:t>
          </a:r>
          <a:r>
            <a:rPr kumimoji="1" lang="en-US" altLang="ja-JP" sz="1300">
              <a:solidFill>
                <a:sysClr val="windowText" lastClr="000000"/>
              </a:solidFill>
              <a:effectLst/>
              <a:latin typeface="+mn-ea"/>
              <a:ea typeface="+mn-ea"/>
              <a:cs typeface="+mn-cs"/>
            </a:rPr>
            <a:t>6.23</a:t>
          </a:r>
          <a:r>
            <a:rPr kumimoji="1" lang="ja-JP" altLang="ja-JP" sz="1300">
              <a:solidFill>
                <a:sysClr val="windowText" lastClr="000000"/>
              </a:solidFill>
              <a:effectLst/>
              <a:latin typeface="+mn-ea"/>
              <a:ea typeface="+mn-ea"/>
              <a:cs typeface="+mn-cs"/>
            </a:rPr>
            <a:t>％となっている。</a:t>
          </a:r>
          <a:endParaRPr lang="ja-JP" altLang="ja-JP" sz="1300">
            <a:solidFill>
              <a:sysClr val="windowText" lastClr="000000"/>
            </a:solidFill>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年度の実質公債費比率の分子は、前年度を約</a:t>
          </a:r>
          <a:r>
            <a:rPr kumimoji="1" lang="en-US" altLang="ja-JP" sz="1300">
              <a:solidFill>
                <a:schemeClr val="dk1"/>
              </a:solidFill>
              <a:effectLst/>
              <a:latin typeface="+mn-ea"/>
              <a:ea typeface="+mn-ea"/>
              <a:cs typeface="+mn-cs"/>
            </a:rPr>
            <a:t>6</a:t>
          </a:r>
          <a:r>
            <a:rPr kumimoji="1" lang="ja-JP" altLang="ja-JP" sz="1300">
              <a:solidFill>
                <a:schemeClr val="dk1"/>
              </a:solidFill>
              <a:effectLst/>
              <a:latin typeface="+mn-ea"/>
              <a:ea typeface="+mn-ea"/>
              <a:cs typeface="+mn-cs"/>
            </a:rPr>
            <a:t>億円下回っている。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これは</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元利償還金等が、市立病院機構特別会計に係る公債費の皆増等により対前年度比で</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億円増</a:t>
          </a:r>
          <a:r>
            <a:rPr kumimoji="1" lang="ja-JP" altLang="en-US" sz="1300">
              <a:solidFill>
                <a:schemeClr val="dk1"/>
              </a:solidFill>
              <a:effectLst/>
              <a:latin typeface="+mn-ea"/>
              <a:ea typeface="+mn-ea"/>
              <a:cs typeface="+mn-cs"/>
            </a:rPr>
            <a:t>、また、</a:t>
          </a:r>
          <a:r>
            <a:rPr kumimoji="1" lang="ja-JP" altLang="ja-JP" sz="1300">
              <a:solidFill>
                <a:schemeClr val="dk1"/>
              </a:solidFill>
              <a:effectLst/>
              <a:latin typeface="+mn-ea"/>
              <a:ea typeface="+mn-ea"/>
              <a:cs typeface="+mn-cs"/>
            </a:rPr>
            <a:t>算入公債費等が、市立病院機構貸付金元利収入の増等により対前年度比で約</a:t>
          </a:r>
          <a:r>
            <a:rPr kumimoji="1" lang="en-US" altLang="ja-JP" sz="1300">
              <a:solidFill>
                <a:schemeClr val="dk1"/>
              </a:solidFill>
              <a:effectLst/>
              <a:latin typeface="+mn-ea"/>
              <a:ea typeface="+mn-ea"/>
              <a:cs typeface="+mn-cs"/>
            </a:rPr>
            <a:t>31</a:t>
          </a:r>
          <a:r>
            <a:rPr kumimoji="1" lang="ja-JP" altLang="ja-JP" sz="1300">
              <a:solidFill>
                <a:schemeClr val="dk1"/>
              </a:solidFill>
              <a:effectLst/>
              <a:latin typeface="+mn-ea"/>
              <a:ea typeface="+mn-ea"/>
              <a:cs typeface="+mn-cs"/>
            </a:rPr>
            <a:t>億円増となったことが要因である。</a:t>
          </a:r>
          <a:endParaRPr lang="ja-JP" altLang="ja-JP" sz="1300">
            <a:effectLst/>
            <a:latin typeface="+mn-ea"/>
            <a:ea typeface="+mn-ea"/>
          </a:endParaRPr>
        </a:p>
        <a:p>
          <a:r>
            <a:rPr kumimoji="1" lang="ja-JP" altLang="ja-JP" sz="1300">
              <a:solidFill>
                <a:schemeClr val="dk1"/>
              </a:solidFill>
              <a:effectLst/>
              <a:latin typeface="+mn-ea"/>
              <a:ea typeface="+mn-ea"/>
              <a:cs typeface="+mn-cs"/>
            </a:rPr>
            <a:t>引き続き</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市債発行額の抑制に努めるとともに</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市債の償還方法等の見直しや低利の市債への借換えを行うことにより、公債費負担の軽減を図っていく。</a:t>
          </a:r>
          <a:endParaRPr lang="ja-JP" altLang="ja-JP" sz="13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年度の将来負担比率の分子は、前年度を約</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億円下回っ</a:t>
          </a:r>
          <a:r>
            <a:rPr kumimoji="1" lang="ja-JP" altLang="en-US" sz="1300">
              <a:solidFill>
                <a:schemeClr val="dk1"/>
              </a:solidFill>
              <a:effectLst/>
              <a:latin typeface="+mn-ea"/>
              <a:ea typeface="+mn-ea"/>
              <a:cs typeface="+mn-cs"/>
            </a:rPr>
            <a:t>ている</a:t>
          </a:r>
          <a:r>
            <a:rPr kumimoji="1" lang="ja-JP" altLang="ja-JP" sz="1300">
              <a:solidFill>
                <a:schemeClr val="dk1"/>
              </a:solidFill>
              <a:effectLst/>
              <a:latin typeface="+mn-ea"/>
              <a:ea typeface="+mn-ea"/>
              <a:cs typeface="+mn-cs"/>
            </a:rPr>
            <a:t>。</a:t>
          </a:r>
          <a:endParaRPr lang="ja-JP" altLang="ja-JP" sz="1300">
            <a:effectLst/>
            <a:latin typeface="+mn-ea"/>
            <a:ea typeface="+mn-ea"/>
          </a:endParaRPr>
        </a:p>
        <a:p>
          <a:r>
            <a:rPr kumimoji="1" lang="ja-JP" altLang="ja-JP" sz="1300">
              <a:solidFill>
                <a:schemeClr val="dk1"/>
              </a:solidFill>
              <a:effectLst/>
              <a:latin typeface="+mn-ea"/>
              <a:ea typeface="+mn-ea"/>
              <a:cs typeface="+mn-cs"/>
            </a:rPr>
            <a:t>しかし、一般会計等に係る地方債の現在高は、近年の臨時財政対策債の借入増を受けて増加傾向にあり、</a:t>
          </a:r>
          <a:r>
            <a:rPr kumimoji="1" lang="en-US" altLang="ja-JP" sz="1300">
              <a:solidFill>
                <a:schemeClr val="dk1"/>
              </a:solidFill>
              <a:effectLst/>
              <a:latin typeface="+mn-ea"/>
              <a:ea typeface="+mn-ea"/>
              <a:cs typeface="+mn-cs"/>
            </a:rPr>
            <a:t>1</a:t>
          </a:r>
          <a:r>
            <a:rPr kumimoji="1" lang="ja-JP" altLang="ja-JP" sz="1300">
              <a:solidFill>
                <a:schemeClr val="dk1"/>
              </a:solidFill>
              <a:effectLst/>
              <a:latin typeface="+mn-ea"/>
              <a:ea typeface="+mn-ea"/>
              <a:cs typeface="+mn-cs"/>
            </a:rPr>
            <a:t>兆</a:t>
          </a:r>
          <a:r>
            <a:rPr kumimoji="1" lang="en-US" altLang="ja-JP" sz="1300">
              <a:solidFill>
                <a:schemeClr val="dk1"/>
              </a:solidFill>
              <a:effectLst/>
              <a:latin typeface="+mn-ea"/>
              <a:ea typeface="+mn-ea"/>
              <a:cs typeface="+mn-cs"/>
            </a:rPr>
            <a:t>1,000</a:t>
          </a:r>
          <a:r>
            <a:rPr kumimoji="1" lang="ja-JP" altLang="en-US" sz="1300">
              <a:solidFill>
                <a:schemeClr val="dk1"/>
              </a:solidFill>
              <a:effectLst/>
              <a:latin typeface="+mn-ea"/>
              <a:ea typeface="+mn-ea"/>
              <a:cs typeface="+mn-cs"/>
            </a:rPr>
            <a:t>億</a:t>
          </a:r>
          <a:r>
            <a:rPr kumimoji="1" lang="ja-JP" altLang="ja-JP" sz="1300">
              <a:solidFill>
                <a:schemeClr val="dk1"/>
              </a:solidFill>
              <a:effectLst/>
              <a:latin typeface="+mn-ea"/>
              <a:ea typeface="+mn-ea"/>
              <a:cs typeface="+mn-cs"/>
            </a:rPr>
            <a:t>円</a:t>
          </a:r>
          <a:r>
            <a:rPr kumimoji="1" lang="ja-JP" altLang="en-US" sz="1300">
              <a:solidFill>
                <a:schemeClr val="dk1"/>
              </a:solidFill>
              <a:effectLst/>
              <a:latin typeface="+mn-ea"/>
              <a:ea typeface="+mn-ea"/>
              <a:cs typeface="+mn-cs"/>
            </a:rPr>
            <a:t>を</a:t>
          </a:r>
          <a:r>
            <a:rPr kumimoji="1" lang="ja-JP" altLang="ja-JP" sz="1300">
              <a:solidFill>
                <a:schemeClr val="dk1"/>
              </a:solidFill>
              <a:effectLst/>
              <a:latin typeface="+mn-ea"/>
              <a:ea typeface="+mn-ea"/>
              <a:cs typeface="+mn-cs"/>
            </a:rPr>
            <a:t>超</a:t>
          </a:r>
          <a:r>
            <a:rPr kumimoji="1" lang="ja-JP" altLang="en-US" sz="1300">
              <a:solidFill>
                <a:schemeClr val="dk1"/>
              </a:solidFill>
              <a:effectLst/>
              <a:latin typeface="+mn-ea"/>
              <a:ea typeface="+mn-ea"/>
              <a:cs typeface="+mn-cs"/>
            </a:rPr>
            <a:t>えて</a:t>
          </a:r>
          <a:r>
            <a:rPr kumimoji="1" lang="ja-JP" altLang="ja-JP" sz="1300">
              <a:solidFill>
                <a:schemeClr val="dk1"/>
              </a:solidFill>
              <a:effectLst/>
              <a:latin typeface="+mn-ea"/>
              <a:ea typeface="+mn-ea"/>
              <a:cs typeface="+mn-cs"/>
            </a:rPr>
            <a:t>いる。</a:t>
          </a:r>
          <a:endParaRPr lang="ja-JP" altLang="ja-JP" sz="1300">
            <a:effectLst/>
            <a:latin typeface="+mn-ea"/>
            <a:ea typeface="+mn-ea"/>
          </a:endParaRPr>
        </a:p>
        <a:p>
          <a:r>
            <a:rPr kumimoji="1" lang="ja-JP" altLang="ja-JP" sz="1300">
              <a:solidFill>
                <a:schemeClr val="dk1"/>
              </a:solidFill>
              <a:effectLst/>
              <a:latin typeface="+mn-ea"/>
              <a:ea typeface="+mn-ea"/>
              <a:cs typeface="+mn-cs"/>
            </a:rPr>
            <a:t>財政運営方針（平成</a:t>
          </a:r>
          <a:r>
            <a:rPr kumimoji="1" lang="en-US" altLang="ja-JP" sz="1300">
              <a:solidFill>
                <a:schemeClr val="dk1"/>
              </a:solidFill>
              <a:effectLst/>
              <a:latin typeface="+mn-ea"/>
              <a:ea typeface="+mn-ea"/>
              <a:cs typeface="+mn-cs"/>
            </a:rPr>
            <a:t>24</a:t>
          </a:r>
          <a:r>
            <a:rPr kumimoji="1" lang="ja-JP" altLang="ja-JP" sz="1300">
              <a:solidFill>
                <a:schemeClr val="dk1"/>
              </a:solidFill>
              <a:effectLst/>
              <a:latin typeface="+mn-ea"/>
              <a:ea typeface="+mn-ea"/>
              <a:cs typeface="+mn-cs"/>
            </a:rPr>
            <a:t>年度～平成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年度）では、今後</a:t>
          </a:r>
          <a:r>
            <a:rPr kumimoji="1" lang="en-US" altLang="ja-JP" sz="1300">
              <a:solidFill>
                <a:schemeClr val="dk1"/>
              </a:solidFill>
              <a:effectLst/>
              <a:latin typeface="+mn-ea"/>
              <a:ea typeface="+mn-ea"/>
              <a:cs typeface="+mn-cs"/>
            </a:rPr>
            <a:t>10</a:t>
          </a:r>
          <a:r>
            <a:rPr kumimoji="1" lang="ja-JP" altLang="ja-JP" sz="1300">
              <a:solidFill>
                <a:schemeClr val="dk1"/>
              </a:solidFill>
              <a:effectLst/>
              <a:latin typeface="+mn-ea"/>
              <a:ea typeface="+mn-ea"/>
              <a:cs typeface="+mn-cs"/>
            </a:rPr>
            <a:t>年間で市民一人当たりの市債残高が政令指定都市平均を下回るよう、市債残高を抑制していくことを目標として</a:t>
          </a:r>
          <a:r>
            <a:rPr kumimoji="1" lang="ja-JP" altLang="en-US" sz="1300">
              <a:solidFill>
                <a:schemeClr val="dk1"/>
              </a:solidFill>
              <a:effectLst/>
              <a:latin typeface="+mn-ea"/>
              <a:ea typeface="+mn-ea"/>
              <a:cs typeface="+mn-cs"/>
            </a:rPr>
            <a:t>掲げ</a:t>
          </a:r>
          <a:r>
            <a:rPr kumimoji="1" lang="ja-JP" altLang="ja-JP" sz="1300">
              <a:solidFill>
                <a:schemeClr val="dk1"/>
              </a:solidFill>
              <a:effectLst/>
              <a:latin typeface="+mn-ea"/>
              <a:ea typeface="+mn-ea"/>
              <a:cs typeface="+mn-cs"/>
            </a:rPr>
            <a:t>、この方針に沿って財政の健全化に努めていく。</a:t>
          </a:r>
          <a:endParaRPr lang="ja-JP" altLang="ja-JP" sz="13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559781283</v>
      </c>
      <c r="BO4" s="349"/>
      <c r="BP4" s="349"/>
      <c r="BQ4" s="349"/>
      <c r="BR4" s="349"/>
      <c r="BS4" s="349"/>
      <c r="BT4" s="349"/>
      <c r="BU4" s="350"/>
      <c r="BV4" s="348">
        <v>558334022</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0.9</v>
      </c>
      <c r="CU4" s="355"/>
      <c r="CV4" s="355"/>
      <c r="CW4" s="355"/>
      <c r="CX4" s="355"/>
      <c r="CY4" s="355"/>
      <c r="CZ4" s="355"/>
      <c r="DA4" s="356"/>
      <c r="DB4" s="354">
        <v>0.8</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554126925</v>
      </c>
      <c r="BO5" s="386"/>
      <c r="BP5" s="386"/>
      <c r="BQ5" s="386"/>
      <c r="BR5" s="386"/>
      <c r="BS5" s="386"/>
      <c r="BT5" s="386"/>
      <c r="BU5" s="387"/>
      <c r="BV5" s="385">
        <v>551537075</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97.7</v>
      </c>
      <c r="CU5" s="383"/>
      <c r="CV5" s="383"/>
      <c r="CW5" s="383"/>
      <c r="CX5" s="383"/>
      <c r="CY5" s="383"/>
      <c r="CZ5" s="383"/>
      <c r="DA5" s="384"/>
      <c r="DB5" s="382">
        <v>96.4</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5654358</v>
      </c>
      <c r="BO6" s="386"/>
      <c r="BP6" s="386"/>
      <c r="BQ6" s="386"/>
      <c r="BR6" s="386"/>
      <c r="BS6" s="386"/>
      <c r="BT6" s="386"/>
      <c r="BU6" s="387"/>
      <c r="BV6" s="385">
        <v>6796947</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111.5</v>
      </c>
      <c r="CU6" s="423"/>
      <c r="CV6" s="423"/>
      <c r="CW6" s="423"/>
      <c r="CX6" s="423"/>
      <c r="CY6" s="423"/>
      <c r="CZ6" s="423"/>
      <c r="DA6" s="424"/>
      <c r="DB6" s="422">
        <v>110.7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3271885</v>
      </c>
      <c r="BO7" s="386"/>
      <c r="BP7" s="386"/>
      <c r="BQ7" s="386"/>
      <c r="BR7" s="386"/>
      <c r="BS7" s="386"/>
      <c r="BT7" s="386"/>
      <c r="BU7" s="387"/>
      <c r="BV7" s="385">
        <v>4451071</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276896109</v>
      </c>
      <c r="CU7" s="386"/>
      <c r="CV7" s="386"/>
      <c r="CW7" s="386"/>
      <c r="CX7" s="386"/>
      <c r="CY7" s="386"/>
      <c r="CZ7" s="386"/>
      <c r="DA7" s="387"/>
      <c r="DB7" s="385">
        <v>277137132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2382473</v>
      </c>
      <c r="BO8" s="386"/>
      <c r="BP8" s="386"/>
      <c r="BQ8" s="386"/>
      <c r="BR8" s="386"/>
      <c r="BS8" s="386"/>
      <c r="BT8" s="386"/>
      <c r="BU8" s="387"/>
      <c r="BV8" s="385">
        <v>2345876</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0.82</v>
      </c>
      <c r="CU8" s="426"/>
      <c r="CV8" s="426"/>
      <c r="CW8" s="426"/>
      <c r="CX8" s="426"/>
      <c r="CY8" s="426"/>
      <c r="CZ8" s="426"/>
      <c r="DA8" s="427"/>
      <c r="DB8" s="425">
        <v>0.81</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1173843</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36597</v>
      </c>
      <c r="BO9" s="386"/>
      <c r="BP9" s="386"/>
      <c r="BQ9" s="386"/>
      <c r="BR9" s="386"/>
      <c r="BS9" s="386"/>
      <c r="BT9" s="386"/>
      <c r="BU9" s="387"/>
      <c r="BV9" s="385">
        <v>41465</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19.7</v>
      </c>
      <c r="CU9" s="383"/>
      <c r="CV9" s="383"/>
      <c r="CW9" s="383"/>
      <c r="CX9" s="383"/>
      <c r="CY9" s="383"/>
      <c r="CZ9" s="383"/>
      <c r="DA9" s="384"/>
      <c r="DB9" s="382">
        <v>20</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1154391</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1174039</v>
      </c>
      <c r="BO10" s="386"/>
      <c r="BP10" s="386"/>
      <c r="BQ10" s="386"/>
      <c r="BR10" s="386"/>
      <c r="BS10" s="386"/>
      <c r="BT10" s="386"/>
      <c r="BU10" s="387"/>
      <c r="BV10" s="385">
        <v>1886280</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1188398</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1441645</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1172496</v>
      </c>
      <c r="S13" s="467"/>
      <c r="T13" s="467"/>
      <c r="U13" s="467"/>
      <c r="V13" s="468"/>
      <c r="W13" s="401" t="s">
        <v>123</v>
      </c>
      <c r="X13" s="402"/>
      <c r="Y13" s="402"/>
      <c r="Z13" s="402"/>
      <c r="AA13" s="402"/>
      <c r="AB13" s="392"/>
      <c r="AC13" s="436">
        <v>5442</v>
      </c>
      <c r="AD13" s="437"/>
      <c r="AE13" s="437"/>
      <c r="AF13" s="437"/>
      <c r="AG13" s="476"/>
      <c r="AH13" s="436">
        <v>7186</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-231009</v>
      </c>
      <c r="BO13" s="386"/>
      <c r="BP13" s="386"/>
      <c r="BQ13" s="386"/>
      <c r="BR13" s="386"/>
      <c r="BS13" s="386"/>
      <c r="BT13" s="386"/>
      <c r="BU13" s="387"/>
      <c r="BV13" s="385">
        <v>1927745</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15.4</v>
      </c>
      <c r="CU13" s="383"/>
      <c r="CV13" s="383"/>
      <c r="CW13" s="383"/>
      <c r="CX13" s="383"/>
      <c r="CY13" s="383"/>
      <c r="CZ13" s="383"/>
      <c r="DA13" s="384"/>
      <c r="DB13" s="382">
        <v>15.6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1186928</v>
      </c>
      <c r="S14" s="467"/>
      <c r="T14" s="467"/>
      <c r="U14" s="467"/>
      <c r="V14" s="468"/>
      <c r="W14" s="375"/>
      <c r="X14" s="376"/>
      <c r="Y14" s="376"/>
      <c r="Z14" s="376"/>
      <c r="AA14" s="376"/>
      <c r="AB14" s="365"/>
      <c r="AC14" s="469">
        <v>1</v>
      </c>
      <c r="AD14" s="470"/>
      <c r="AE14" s="470"/>
      <c r="AF14" s="470"/>
      <c r="AG14" s="471"/>
      <c r="AH14" s="469">
        <v>1.3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228</v>
      </c>
      <c r="CU14" s="481"/>
      <c r="CV14" s="481"/>
      <c r="CW14" s="481"/>
      <c r="CX14" s="481"/>
      <c r="CY14" s="481"/>
      <c r="CZ14" s="481"/>
      <c r="DA14" s="482"/>
      <c r="DB14" s="480">
        <v>228.2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1171324</v>
      </c>
      <c r="S15" s="467"/>
      <c r="T15" s="467"/>
      <c r="U15" s="467"/>
      <c r="V15" s="468"/>
      <c r="W15" s="401" t="s">
        <v>130</v>
      </c>
      <c r="X15" s="402"/>
      <c r="Y15" s="402"/>
      <c r="Z15" s="402"/>
      <c r="AA15" s="402"/>
      <c r="AB15" s="392"/>
      <c r="AC15" s="436">
        <v>114782</v>
      </c>
      <c r="AD15" s="437"/>
      <c r="AE15" s="437"/>
      <c r="AF15" s="437"/>
      <c r="AG15" s="476"/>
      <c r="AH15" s="436">
        <v>124063</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160182700</v>
      </c>
      <c r="BO15" s="349"/>
      <c r="BP15" s="349"/>
      <c r="BQ15" s="349"/>
      <c r="BR15" s="349"/>
      <c r="BS15" s="349"/>
      <c r="BT15" s="349"/>
      <c r="BU15" s="350"/>
      <c r="BV15" s="348">
        <v>157363488</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21.7</v>
      </c>
      <c r="AD16" s="470"/>
      <c r="AE16" s="470"/>
      <c r="AF16" s="470"/>
      <c r="AG16" s="471"/>
      <c r="AH16" s="469">
        <v>22</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192322763</v>
      </c>
      <c r="BO16" s="386"/>
      <c r="BP16" s="386"/>
      <c r="BQ16" s="386"/>
      <c r="BR16" s="386"/>
      <c r="BS16" s="386"/>
      <c r="BT16" s="386"/>
      <c r="BU16" s="387"/>
      <c r="BV16" s="385">
        <v>191676006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409570</v>
      </c>
      <c r="AD17" s="437"/>
      <c r="AE17" s="437"/>
      <c r="AF17" s="437"/>
      <c r="AG17" s="476"/>
      <c r="AH17" s="436">
        <v>420128</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208418325</v>
      </c>
      <c r="BO17" s="386"/>
      <c r="BP17" s="386"/>
      <c r="BQ17" s="386"/>
      <c r="BR17" s="386"/>
      <c r="BS17" s="386"/>
      <c r="BT17" s="386"/>
      <c r="BU17" s="387"/>
      <c r="BV17" s="385">
        <v>205381873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906.53</v>
      </c>
      <c r="M18" s="498"/>
      <c r="N18" s="498"/>
      <c r="O18" s="498"/>
      <c r="P18" s="498"/>
      <c r="Q18" s="498"/>
      <c r="R18" s="499"/>
      <c r="S18" s="499"/>
      <c r="T18" s="499"/>
      <c r="U18" s="499"/>
      <c r="V18" s="500"/>
      <c r="W18" s="403"/>
      <c r="X18" s="404"/>
      <c r="Y18" s="404"/>
      <c r="Z18" s="404"/>
      <c r="AA18" s="404"/>
      <c r="AB18" s="395"/>
      <c r="AC18" s="501">
        <v>77.3</v>
      </c>
      <c r="AD18" s="502"/>
      <c r="AE18" s="502"/>
      <c r="AF18" s="502"/>
      <c r="AG18" s="503"/>
      <c r="AH18" s="501">
        <v>74.5</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278578697</v>
      </c>
      <c r="BO18" s="386"/>
      <c r="BP18" s="386"/>
      <c r="BQ18" s="386"/>
      <c r="BR18" s="386"/>
      <c r="BS18" s="386"/>
      <c r="BT18" s="386"/>
      <c r="BU18" s="387"/>
      <c r="BV18" s="385">
        <v>273371685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1295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327508130</v>
      </c>
      <c r="BO19" s="386"/>
      <c r="BP19" s="386"/>
      <c r="BQ19" s="386"/>
      <c r="BR19" s="386"/>
      <c r="BS19" s="386"/>
      <c r="BT19" s="386"/>
      <c r="BU19" s="387"/>
      <c r="BV19" s="385">
        <v>320617889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512907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992803716</v>
      </c>
      <c r="BO23" s="386"/>
      <c r="BP23" s="386"/>
      <c r="BQ23" s="386"/>
      <c r="BR23" s="386"/>
      <c r="BS23" s="386"/>
      <c r="BT23" s="386"/>
      <c r="BU23" s="387"/>
      <c r="BV23" s="385">
        <v>980098432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13100</v>
      </c>
      <c r="R24" s="437"/>
      <c r="S24" s="437"/>
      <c r="T24" s="437"/>
      <c r="U24" s="437"/>
      <c r="V24" s="476"/>
      <c r="W24" s="531"/>
      <c r="X24" s="519"/>
      <c r="Y24" s="520"/>
      <c r="Z24" s="435" t="s">
        <v>153</v>
      </c>
      <c r="AA24" s="415"/>
      <c r="AB24" s="415"/>
      <c r="AC24" s="415"/>
      <c r="AD24" s="415"/>
      <c r="AE24" s="415"/>
      <c r="AF24" s="415"/>
      <c r="AG24" s="416"/>
      <c r="AH24" s="436">
        <v>7671</v>
      </c>
      <c r="AI24" s="437"/>
      <c r="AJ24" s="437"/>
      <c r="AK24" s="437"/>
      <c r="AL24" s="476"/>
      <c r="AM24" s="436">
        <v>24938421</v>
      </c>
      <c r="AN24" s="437"/>
      <c r="AO24" s="437"/>
      <c r="AP24" s="437"/>
      <c r="AQ24" s="437"/>
      <c r="AR24" s="476"/>
      <c r="AS24" s="436">
        <v>3251</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206325331</v>
      </c>
      <c r="BO24" s="386"/>
      <c r="BP24" s="386"/>
      <c r="BQ24" s="386"/>
      <c r="BR24" s="386"/>
      <c r="BS24" s="386"/>
      <c r="BT24" s="386"/>
      <c r="BU24" s="387"/>
      <c r="BV24" s="385">
        <v>218819738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2</v>
      </c>
      <c r="M25" s="437"/>
      <c r="N25" s="437"/>
      <c r="O25" s="437"/>
      <c r="P25" s="476"/>
      <c r="Q25" s="436">
        <v>10500</v>
      </c>
      <c r="R25" s="437"/>
      <c r="S25" s="437"/>
      <c r="T25" s="437"/>
      <c r="U25" s="437"/>
      <c r="V25" s="476"/>
      <c r="W25" s="531"/>
      <c r="X25" s="519"/>
      <c r="Y25" s="520"/>
      <c r="Z25" s="435" t="s">
        <v>156</v>
      </c>
      <c r="AA25" s="415"/>
      <c r="AB25" s="415"/>
      <c r="AC25" s="415"/>
      <c r="AD25" s="415"/>
      <c r="AE25" s="415"/>
      <c r="AF25" s="415"/>
      <c r="AG25" s="416"/>
      <c r="AH25" s="436">
        <v>1323</v>
      </c>
      <c r="AI25" s="437"/>
      <c r="AJ25" s="437"/>
      <c r="AK25" s="437"/>
      <c r="AL25" s="476"/>
      <c r="AM25" s="436">
        <v>3853899</v>
      </c>
      <c r="AN25" s="437"/>
      <c r="AO25" s="437"/>
      <c r="AP25" s="437"/>
      <c r="AQ25" s="437"/>
      <c r="AR25" s="476"/>
      <c r="AS25" s="436">
        <v>2913</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84810852</v>
      </c>
      <c r="BO25" s="349"/>
      <c r="BP25" s="349"/>
      <c r="BQ25" s="349"/>
      <c r="BR25" s="349"/>
      <c r="BS25" s="349"/>
      <c r="BT25" s="349"/>
      <c r="BU25" s="350"/>
      <c r="BV25" s="348">
        <v>84672338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7900</v>
      </c>
      <c r="R26" s="437"/>
      <c r="S26" s="437"/>
      <c r="T26" s="437"/>
      <c r="U26" s="437"/>
      <c r="V26" s="476"/>
      <c r="W26" s="531"/>
      <c r="X26" s="519"/>
      <c r="Y26" s="520"/>
      <c r="Z26" s="435" t="s">
        <v>159</v>
      </c>
      <c r="AA26" s="541"/>
      <c r="AB26" s="541"/>
      <c r="AC26" s="541"/>
      <c r="AD26" s="541"/>
      <c r="AE26" s="541"/>
      <c r="AF26" s="541"/>
      <c r="AG26" s="542"/>
      <c r="AH26" s="436">
        <v>661</v>
      </c>
      <c r="AI26" s="437"/>
      <c r="AJ26" s="437"/>
      <c r="AK26" s="437"/>
      <c r="AL26" s="476"/>
      <c r="AM26" s="436">
        <v>2215672</v>
      </c>
      <c r="AN26" s="437"/>
      <c r="AO26" s="437"/>
      <c r="AP26" s="437"/>
      <c r="AQ26" s="437"/>
      <c r="AR26" s="476"/>
      <c r="AS26" s="436">
        <v>3352</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v>3617901</v>
      </c>
      <c r="BO26" s="386"/>
      <c r="BP26" s="386"/>
      <c r="BQ26" s="386"/>
      <c r="BR26" s="386"/>
      <c r="BS26" s="386"/>
      <c r="BT26" s="386"/>
      <c r="BU26" s="387"/>
      <c r="BV26" s="385">
        <v>3804629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10070</v>
      </c>
      <c r="R27" s="437"/>
      <c r="S27" s="437"/>
      <c r="T27" s="437"/>
      <c r="U27" s="437"/>
      <c r="V27" s="476"/>
      <c r="W27" s="531"/>
      <c r="X27" s="519"/>
      <c r="Y27" s="520"/>
      <c r="Z27" s="435" t="s">
        <v>162</v>
      </c>
      <c r="AA27" s="415"/>
      <c r="AB27" s="415"/>
      <c r="AC27" s="415"/>
      <c r="AD27" s="415"/>
      <c r="AE27" s="415"/>
      <c r="AF27" s="415"/>
      <c r="AG27" s="416"/>
      <c r="AH27" s="436">
        <v>572</v>
      </c>
      <c r="AI27" s="437"/>
      <c r="AJ27" s="437"/>
      <c r="AK27" s="437"/>
      <c r="AL27" s="476"/>
      <c r="AM27" s="436">
        <v>2322378</v>
      </c>
      <c r="AN27" s="437"/>
      <c r="AO27" s="437"/>
      <c r="AP27" s="437"/>
      <c r="AQ27" s="437"/>
      <c r="AR27" s="476"/>
      <c r="AS27" s="436">
        <v>4060</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4990937</v>
      </c>
      <c r="BO27" s="555"/>
      <c r="BP27" s="555"/>
      <c r="BQ27" s="555"/>
      <c r="BR27" s="555"/>
      <c r="BS27" s="555"/>
      <c r="BT27" s="555"/>
      <c r="BU27" s="556"/>
      <c r="BV27" s="554">
        <v>6301105</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8835</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11209877</v>
      </c>
      <c r="BO28" s="349"/>
      <c r="BP28" s="349"/>
      <c r="BQ28" s="349"/>
      <c r="BR28" s="349"/>
      <c r="BS28" s="349"/>
      <c r="BT28" s="349"/>
      <c r="BU28" s="350"/>
      <c r="BV28" s="348">
        <v>11477483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52</v>
      </c>
      <c r="M29" s="437"/>
      <c r="N29" s="437"/>
      <c r="O29" s="437"/>
      <c r="P29" s="476"/>
      <c r="Q29" s="436">
        <v>8170</v>
      </c>
      <c r="R29" s="437"/>
      <c r="S29" s="437"/>
      <c r="T29" s="437"/>
      <c r="U29" s="437"/>
      <c r="V29" s="476"/>
      <c r="W29" s="532"/>
      <c r="X29" s="533"/>
      <c r="Y29" s="534"/>
      <c r="Z29" s="435" t="s">
        <v>169</v>
      </c>
      <c r="AA29" s="415"/>
      <c r="AB29" s="415"/>
      <c r="AC29" s="415"/>
      <c r="AD29" s="415"/>
      <c r="AE29" s="415"/>
      <c r="AF29" s="415"/>
      <c r="AG29" s="416"/>
      <c r="AH29" s="436">
        <v>8243</v>
      </c>
      <c r="AI29" s="437"/>
      <c r="AJ29" s="437"/>
      <c r="AK29" s="437"/>
      <c r="AL29" s="476"/>
      <c r="AM29" s="436">
        <v>27260799</v>
      </c>
      <c r="AN29" s="437"/>
      <c r="AO29" s="437"/>
      <c r="AP29" s="437"/>
      <c r="AQ29" s="437"/>
      <c r="AR29" s="476"/>
      <c r="AS29" s="436">
        <v>3307</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275877</v>
      </c>
      <c r="BO29" s="386"/>
      <c r="BP29" s="386"/>
      <c r="BQ29" s="386"/>
      <c r="BR29" s="386"/>
      <c r="BS29" s="386"/>
      <c r="BT29" s="386"/>
      <c r="BU29" s="387"/>
      <c r="BV29" s="385">
        <v>275877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100.3</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4347104</v>
      </c>
      <c r="BO30" s="555"/>
      <c r="BP30" s="555"/>
      <c r="BQ30" s="555"/>
      <c r="BR30" s="555"/>
      <c r="BS30" s="555"/>
      <c r="BT30" s="555"/>
      <c r="BU30" s="556"/>
      <c r="BV30" s="554">
        <v>4160709</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10</v>
      </c>
      <c r="V34" s="566"/>
      <c r="W34" s="567" t="str">
        <f>IF('各会計、関係団体の財政状況及び健全化判断比率'!B28="","",'各会計、関係団体の財政状況及び健全化判断比率'!B28)</f>
        <v>後期高齢者医療事業特別会計</v>
      </c>
      <c r="X34" s="567"/>
      <c r="Y34" s="567"/>
      <c r="Z34" s="567"/>
      <c r="AA34" s="567"/>
      <c r="AB34" s="567"/>
      <c r="AC34" s="567"/>
      <c r="AD34" s="567"/>
      <c r="AE34" s="567"/>
      <c r="AF34" s="567"/>
      <c r="AG34" s="567"/>
      <c r="AH34" s="567"/>
      <c r="AI34" s="567"/>
      <c r="AJ34" s="567"/>
      <c r="AK34" s="567"/>
      <c r="AL34" s="165"/>
      <c r="AM34" s="566">
        <f>IF(AO34="","",MAX(C34:D43,U34:V43)+1)</f>
        <v>15</v>
      </c>
      <c r="AN34" s="566"/>
      <c r="AO34" s="567" t="str">
        <f>IF('各会計、関係団体の財政状況及び健全化判断比率'!B33="","",'各会計、関係団体の財政状況及び健全化判断比率'!B33)</f>
        <v>水道事業会計</v>
      </c>
      <c r="AP34" s="567"/>
      <c r="AQ34" s="567"/>
      <c r="AR34" s="567"/>
      <c r="AS34" s="567"/>
      <c r="AT34" s="567"/>
      <c r="AU34" s="567"/>
      <c r="AV34" s="567"/>
      <c r="AW34" s="567"/>
      <c r="AX34" s="567"/>
      <c r="AY34" s="567"/>
      <c r="AZ34" s="567"/>
      <c r="BA34" s="567"/>
      <c r="BB34" s="567"/>
      <c r="BC34" s="567"/>
      <c r="BD34" s="165"/>
      <c r="BE34" s="566">
        <f>IF(BG34="","",MAX(C34:D43,U34:V43,AM34:AN43)+1)</f>
        <v>18</v>
      </c>
      <c r="BF34" s="566"/>
      <c r="BG34" s="567" t="str">
        <f>IF('各会計、関係団体の財政状況及び健全化判断比率'!B36="","",'各会計、関係団体の財政状況及び健全化判断比率'!B36)</f>
        <v>中央卸売市場事業特別会計</v>
      </c>
      <c r="BH34" s="567"/>
      <c r="BI34" s="567"/>
      <c r="BJ34" s="567"/>
      <c r="BK34" s="567"/>
      <c r="BL34" s="567"/>
      <c r="BM34" s="567"/>
      <c r="BN34" s="567"/>
      <c r="BO34" s="567"/>
      <c r="BP34" s="567"/>
      <c r="BQ34" s="567"/>
      <c r="BR34" s="567"/>
      <c r="BS34" s="567"/>
      <c r="BT34" s="567"/>
      <c r="BU34" s="567"/>
      <c r="BV34" s="165"/>
      <c r="BW34" s="566">
        <f>IF(BY34="","",MAX(C34:D43,U34:V43,AM34:AN43,BE34:BF43)+1)</f>
        <v>21</v>
      </c>
      <c r="BX34" s="566"/>
      <c r="BY34" s="567" t="str">
        <f>IF('各会計、関係団体の財政状況及び健全化判断比率'!B68="","",'各会計、関係団体の財政状況及び健全化判断比率'!B68)</f>
        <v>安芸地区衛生施設管理組合（一般会計）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26</v>
      </c>
      <c r="CP34" s="566"/>
      <c r="CQ34" s="567" t="str">
        <f>IF('各会計、関係団体の財政状況及び健全化判断比率'!BS7="","",'各会計、関係団体の財政状況及び健全化判断比率'!BS7)</f>
        <v>公立大学法人広島市立大学</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住宅資金貸付特別会計</v>
      </c>
      <c r="F35" s="567"/>
      <c r="G35" s="567"/>
      <c r="H35" s="567"/>
      <c r="I35" s="567"/>
      <c r="J35" s="567"/>
      <c r="K35" s="567"/>
      <c r="L35" s="567"/>
      <c r="M35" s="567"/>
      <c r="N35" s="567"/>
      <c r="O35" s="567"/>
      <c r="P35" s="567"/>
      <c r="Q35" s="567"/>
      <c r="R35" s="567"/>
      <c r="S35" s="567"/>
      <c r="T35" s="165"/>
      <c r="U35" s="566">
        <f>IF(W35="","",U34+1)</f>
        <v>11</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f t="shared" ref="AM35:AM43" si="0">IF(AO35="","",AM34+1)</f>
        <v>16</v>
      </c>
      <c r="AN35" s="566"/>
      <c r="AO35" s="567" t="str">
        <f>IF('各会計、関係団体の財政状況及び健全化判断比率'!B34="","",'各会計、関係団体の財政状況及び健全化判断比率'!B34)</f>
        <v>下水道事業会計</v>
      </c>
      <c r="AP35" s="567"/>
      <c r="AQ35" s="567"/>
      <c r="AR35" s="567"/>
      <c r="AS35" s="567"/>
      <c r="AT35" s="567"/>
      <c r="AU35" s="567"/>
      <c r="AV35" s="567"/>
      <c r="AW35" s="567"/>
      <c r="AX35" s="567"/>
      <c r="AY35" s="567"/>
      <c r="AZ35" s="567"/>
      <c r="BA35" s="567"/>
      <c r="BB35" s="567"/>
      <c r="BC35" s="567"/>
      <c r="BD35" s="165"/>
      <c r="BE35" s="566">
        <f t="shared" ref="BE35:BE43" si="1">IF(BG35="","",BE34+1)</f>
        <v>19</v>
      </c>
      <c r="BF35" s="566"/>
      <c r="BG35" s="567" t="str">
        <f>IF('各会計、関係団体の財政状況及び健全化判断比率'!B37="","",'各会計、関係団体の財政状況及び健全化判断比率'!B37)</f>
        <v>国民宿舎湯来ロッジ等特別会計</v>
      </c>
      <c r="BH35" s="567"/>
      <c r="BI35" s="567"/>
      <c r="BJ35" s="567"/>
      <c r="BK35" s="567"/>
      <c r="BL35" s="567"/>
      <c r="BM35" s="567"/>
      <c r="BN35" s="567"/>
      <c r="BO35" s="567"/>
      <c r="BP35" s="567"/>
      <c r="BQ35" s="567"/>
      <c r="BR35" s="567"/>
      <c r="BS35" s="567"/>
      <c r="BT35" s="567"/>
      <c r="BU35" s="567"/>
      <c r="BV35" s="165"/>
      <c r="BW35" s="566">
        <f t="shared" ref="BW35:BW43" si="2">IF(BY35="","",BW34+1)</f>
        <v>22</v>
      </c>
      <c r="BX35" s="566"/>
      <c r="BY35" s="567" t="str">
        <f>IF('各会計、関係団体の財政状況及び健全化判断比率'!B69="","",'各会計、関係団体の財政状況及び健全化判断比率'!B69)</f>
        <v>安芸地区衛生施設管理組合（安芸地区広域ごみ焼却場事業特別会計）</v>
      </c>
      <c r="BZ35" s="567"/>
      <c r="CA35" s="567"/>
      <c r="CB35" s="567"/>
      <c r="CC35" s="567"/>
      <c r="CD35" s="567"/>
      <c r="CE35" s="567"/>
      <c r="CF35" s="567"/>
      <c r="CG35" s="567"/>
      <c r="CH35" s="567"/>
      <c r="CI35" s="567"/>
      <c r="CJ35" s="567"/>
      <c r="CK35" s="567"/>
      <c r="CL35" s="567"/>
      <c r="CM35" s="567"/>
      <c r="CN35" s="165"/>
      <c r="CO35" s="566">
        <f t="shared" ref="CO35:CO43" si="3">IF(CQ35="","",CO34+1)</f>
        <v>27</v>
      </c>
      <c r="CP35" s="566"/>
      <c r="CQ35" s="567" t="str">
        <f>IF('各会計、関係団体の財政状況及び健全化判断比率'!BS8="","",'各会計、関係団体の財政状況及び健全化判断比率'!BS8)</f>
        <v>広島交通（株）</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母子父子寡婦福祉資金貸付特別会計</v>
      </c>
      <c r="F36" s="567"/>
      <c r="G36" s="567"/>
      <c r="H36" s="567"/>
      <c r="I36" s="567"/>
      <c r="J36" s="567"/>
      <c r="K36" s="567"/>
      <c r="L36" s="567"/>
      <c r="M36" s="567"/>
      <c r="N36" s="567"/>
      <c r="O36" s="567"/>
      <c r="P36" s="567"/>
      <c r="Q36" s="567"/>
      <c r="R36" s="567"/>
      <c r="S36" s="567"/>
      <c r="T36" s="165"/>
      <c r="U36" s="566">
        <f t="shared" ref="U36:U43" si="4">IF(W36="","",U35+1)</f>
        <v>12</v>
      </c>
      <c r="V36" s="566"/>
      <c r="W36" s="567" t="str">
        <f>IF('各会計、関係団体の財政状況及び健全化判断比率'!B30="","",'各会計、関係団体の財政状況及び健全化判断比率'!B30)</f>
        <v>国民健康保険事業特別会計</v>
      </c>
      <c r="X36" s="567"/>
      <c r="Y36" s="567"/>
      <c r="Z36" s="567"/>
      <c r="AA36" s="567"/>
      <c r="AB36" s="567"/>
      <c r="AC36" s="567"/>
      <c r="AD36" s="567"/>
      <c r="AE36" s="567"/>
      <c r="AF36" s="567"/>
      <c r="AG36" s="567"/>
      <c r="AH36" s="567"/>
      <c r="AI36" s="567"/>
      <c r="AJ36" s="567"/>
      <c r="AK36" s="567"/>
      <c r="AL36" s="165"/>
      <c r="AM36" s="566">
        <f t="shared" si="0"/>
        <v>17</v>
      </c>
      <c r="AN36" s="566"/>
      <c r="AO36" s="567" t="str">
        <f>IF('各会計、関係団体の財政状況及び健全化判断比率'!B35="","",'各会計、関係団体の財政状況及び健全化判断比率'!B35)</f>
        <v>安芸市民病院事業会計</v>
      </c>
      <c r="AP36" s="567"/>
      <c r="AQ36" s="567"/>
      <c r="AR36" s="567"/>
      <c r="AS36" s="567"/>
      <c r="AT36" s="567"/>
      <c r="AU36" s="567"/>
      <c r="AV36" s="567"/>
      <c r="AW36" s="567"/>
      <c r="AX36" s="567"/>
      <c r="AY36" s="567"/>
      <c r="AZ36" s="567"/>
      <c r="BA36" s="567"/>
      <c r="BB36" s="567"/>
      <c r="BC36" s="567"/>
      <c r="BD36" s="165"/>
      <c r="BE36" s="566">
        <f t="shared" si="1"/>
        <v>20</v>
      </c>
      <c r="BF36" s="566"/>
      <c r="BG36" s="567" t="str">
        <f>IF('各会計、関係団体の財政状況及び健全化判断比率'!B38="","",'各会計、関係団体の財政状況及び健全化判断比率'!B38)</f>
        <v>開発事業特別会計</v>
      </c>
      <c r="BH36" s="567"/>
      <c r="BI36" s="567"/>
      <c r="BJ36" s="567"/>
      <c r="BK36" s="567"/>
      <c r="BL36" s="567"/>
      <c r="BM36" s="567"/>
      <c r="BN36" s="567"/>
      <c r="BO36" s="567"/>
      <c r="BP36" s="567"/>
      <c r="BQ36" s="567"/>
      <c r="BR36" s="567"/>
      <c r="BS36" s="567"/>
      <c r="BT36" s="567"/>
      <c r="BU36" s="567"/>
      <c r="BV36" s="165"/>
      <c r="BW36" s="566">
        <f t="shared" si="2"/>
        <v>23</v>
      </c>
      <c r="BX36" s="566"/>
      <c r="BY36" s="567" t="str">
        <f>IF('各会計、関係団体の財政状況及び健全化判断比率'!B70="","",'各会計、関係団体の財政状況及び健全化判断比率'!B70)</f>
        <v>広島県後期高齢者医療広域連合（一般会計）</v>
      </c>
      <c r="BZ36" s="567"/>
      <c r="CA36" s="567"/>
      <c r="CB36" s="567"/>
      <c r="CC36" s="567"/>
      <c r="CD36" s="567"/>
      <c r="CE36" s="567"/>
      <c r="CF36" s="567"/>
      <c r="CG36" s="567"/>
      <c r="CH36" s="567"/>
      <c r="CI36" s="567"/>
      <c r="CJ36" s="567"/>
      <c r="CK36" s="567"/>
      <c r="CL36" s="567"/>
      <c r="CM36" s="567"/>
      <c r="CN36" s="165"/>
      <c r="CO36" s="566">
        <f t="shared" si="3"/>
        <v>28</v>
      </c>
      <c r="CP36" s="566"/>
      <c r="CQ36" s="567" t="str">
        <f>IF('各会計、関係団体の財政状況及び健全化判断比率'!BS9="","",'各会計、関係団体の財政状況及び健全化判断比率'!BS9)</f>
        <v>（公財）広島市文化財団</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物品調達特別会計</v>
      </c>
      <c r="F37" s="567"/>
      <c r="G37" s="567"/>
      <c r="H37" s="567"/>
      <c r="I37" s="567"/>
      <c r="J37" s="567"/>
      <c r="K37" s="567"/>
      <c r="L37" s="567"/>
      <c r="M37" s="567"/>
      <c r="N37" s="567"/>
      <c r="O37" s="567"/>
      <c r="P37" s="567"/>
      <c r="Q37" s="567"/>
      <c r="R37" s="567"/>
      <c r="S37" s="567"/>
      <c r="T37" s="165"/>
      <c r="U37" s="566">
        <f t="shared" si="4"/>
        <v>13</v>
      </c>
      <c r="V37" s="566"/>
      <c r="W37" s="567" t="str">
        <f>IF('各会計、関係団体の財政状況及び健全化判断比率'!B31="","",'各会計、関係団体の財政状況及び健全化判断比率'!B31)</f>
        <v>競輪事業特別会計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24</v>
      </c>
      <c r="BX37" s="566"/>
      <c r="BY37" s="567" t="str">
        <f>IF('各会計、関係団体の財政状況及び健全化判断比率'!B71="","",'各会計、関係団体の財政状況及び健全化判断比率'!B71)</f>
        <v>広島県後期高齢者医療広域連合（後期高齢者医療特別会計）</v>
      </c>
      <c r="BZ37" s="567"/>
      <c r="CA37" s="567"/>
      <c r="CB37" s="567"/>
      <c r="CC37" s="567"/>
      <c r="CD37" s="567"/>
      <c r="CE37" s="567"/>
      <c r="CF37" s="567"/>
      <c r="CG37" s="567"/>
      <c r="CH37" s="567"/>
      <c r="CI37" s="567"/>
      <c r="CJ37" s="567"/>
      <c r="CK37" s="567"/>
      <c r="CL37" s="567"/>
      <c r="CM37" s="567"/>
      <c r="CN37" s="165"/>
      <c r="CO37" s="566">
        <f t="shared" si="3"/>
        <v>29</v>
      </c>
      <c r="CP37" s="566"/>
      <c r="CQ37" s="567" t="str">
        <f>IF('各会計、関係団体の財政状況及び健全化判断比率'!BS10="","",'各会計、関係団体の財政状況及び健全化判断比率'!BS10)</f>
        <v>（公財）広島市スポーツ協会</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f t="shared" ref="C38:C43" si="5">IF(E38="","",C37+1)</f>
        <v>5</v>
      </c>
      <c r="D38" s="566"/>
      <c r="E38" s="567" t="str">
        <f>IF('各会計、関係団体の財政状況及び健全化判断比率'!B11="","",'各会計、関係団体の財政状況及び健全化判断比率'!B11)</f>
        <v>公債管理特別会計</v>
      </c>
      <c r="F38" s="567"/>
      <c r="G38" s="567"/>
      <c r="H38" s="567"/>
      <c r="I38" s="567"/>
      <c r="J38" s="567"/>
      <c r="K38" s="567"/>
      <c r="L38" s="567"/>
      <c r="M38" s="567"/>
      <c r="N38" s="567"/>
      <c r="O38" s="567"/>
      <c r="P38" s="567"/>
      <c r="Q38" s="567"/>
      <c r="R38" s="567"/>
      <c r="S38" s="567"/>
      <c r="T38" s="165"/>
      <c r="U38" s="566">
        <f t="shared" si="4"/>
        <v>14</v>
      </c>
      <c r="V38" s="566"/>
      <c r="W38" s="567" t="str">
        <f>IF('各会計、関係団体の財政状況及び健全化判断比率'!B32="","",'各会計、関係団体の財政状況及び健全化判断比率'!B32)</f>
        <v>駐車場事業特別会計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25</v>
      </c>
      <c r="BX38" s="566"/>
      <c r="BY38" s="567" t="str">
        <f>IF('各会計、関係団体の財政状況及び健全化判断比率'!B72="","",'各会計、関係団体の財政状況及び健全化判断比率'!B72)</f>
        <v>広島県海田高等学校財産組合（一般会計）</v>
      </c>
      <c r="BZ38" s="567"/>
      <c r="CA38" s="567"/>
      <c r="CB38" s="567"/>
      <c r="CC38" s="567"/>
      <c r="CD38" s="567"/>
      <c r="CE38" s="567"/>
      <c r="CF38" s="567"/>
      <c r="CG38" s="567"/>
      <c r="CH38" s="567"/>
      <c r="CI38" s="567"/>
      <c r="CJ38" s="567"/>
      <c r="CK38" s="567"/>
      <c r="CL38" s="567"/>
      <c r="CM38" s="567"/>
      <c r="CN38" s="165"/>
      <c r="CO38" s="566">
        <f t="shared" si="3"/>
        <v>30</v>
      </c>
      <c r="CP38" s="566"/>
      <c r="CQ38" s="567" t="str">
        <f>IF('各会計、関係団体の財政状況及び健全化判断比率'!BS11="","",'各会計、関係団体の財政状況及び健全化判断比率'!BS11)</f>
        <v>（公財）広島平和文化センター</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f t="shared" si="5"/>
        <v>6</v>
      </c>
      <c r="D39" s="566"/>
      <c r="E39" s="567" t="str">
        <f>IF('各会計、関係団体の財政状況及び健全化判断比率'!B12="","",'各会計、関係団体の財政状況及び健全化判断比率'!B12)</f>
        <v>広島市民球場特別会計</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f t="shared" si="3"/>
        <v>31</v>
      </c>
      <c r="CP39" s="566"/>
      <c r="CQ39" s="567" t="str">
        <f>IF('各会計、関係団体の財政状況及び健全化判断比率'!BS12="","",'各会計、関係団体の財政状況及び健全化判断比率'!BS12)</f>
        <v>（公財）広島市老人クラブ連合会</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f t="shared" si="5"/>
        <v>7</v>
      </c>
      <c r="D40" s="566"/>
      <c r="E40" s="567" t="str">
        <f>IF('各会計、関係団体の財政状況及び健全化判断比率'!B13="","",'各会計、関係団体の財政状況及び健全化判断比率'!B13)</f>
        <v>用地先行取得特別会計</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f t="shared" si="3"/>
        <v>32</v>
      </c>
      <c r="CP40" s="566"/>
      <c r="CQ40" s="567" t="str">
        <f>IF('各会計、関係団体の財政状況及び健全化判断比率'!BS13="","",'各会計、関係団体の財政状況及び健全化判断比率'!BS13)</f>
        <v>（公財）広島原爆被爆者援護事業団</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f t="shared" si="5"/>
        <v>8</v>
      </c>
      <c r="D41" s="566"/>
      <c r="E41" s="567" t="str">
        <f>IF('各会計、関係団体の財政状況及び健全化判断比率'!B14="","",'各会計、関係団体の財政状況及び健全化判断比率'!B14)</f>
        <v>西風新都特別会計</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f t="shared" si="3"/>
        <v>33</v>
      </c>
      <c r="CP41" s="566"/>
      <c r="CQ41" s="567" t="str">
        <f>IF('各会計、関係団体の財政状況及び健全化判断比率'!BS14="","",'各会計、関係団体の財政状況及び健全化判断比率'!BS14)</f>
        <v>地方独立行政法人広島市立病院機構</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f t="shared" si="5"/>
        <v>9</v>
      </c>
      <c r="D42" s="566"/>
      <c r="E42" s="567" t="str">
        <f>IF('各会計、関係団体の財政状況及び健全化判断比率'!B15="","",'各会計、関係団体の財政状況及び健全化判断比率'!B15)</f>
        <v>市立病院機構資金貸付特別会計</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f t="shared" si="3"/>
        <v>34</v>
      </c>
      <c r="CP42" s="566"/>
      <c r="CQ42" s="567" t="str">
        <f>IF('各会計、関係団体の財政状況及び健全化判断比率'!BS15="","",'各会計、関係団体の財政状況及び健全化判断比率'!BS15)</f>
        <v>（公財）広島市産業振興センター</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f t="shared" si="3"/>
        <v>35</v>
      </c>
      <c r="CP43" s="566"/>
      <c r="CQ43" s="567" t="str">
        <f>IF('各会計、関係団体の財政状況及び健全化判断比率'!BS16="","",'各会計、関係団体の財政状況及び健全化判断比率'!BS16)</f>
        <v>広島市流通センター（株）</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204132746</v>
      </c>
      <c r="S5" s="583"/>
      <c r="T5" s="583"/>
      <c r="U5" s="583"/>
      <c r="V5" s="583"/>
      <c r="W5" s="583"/>
      <c r="X5" s="583"/>
      <c r="Y5" s="584"/>
      <c r="Z5" s="585">
        <v>36.5</v>
      </c>
      <c r="AA5" s="585"/>
      <c r="AB5" s="585"/>
      <c r="AC5" s="585"/>
      <c r="AD5" s="586">
        <v>188391720</v>
      </c>
      <c r="AE5" s="586"/>
      <c r="AF5" s="586"/>
      <c r="AG5" s="586"/>
      <c r="AH5" s="586"/>
      <c r="AI5" s="586"/>
      <c r="AJ5" s="586"/>
      <c r="AK5" s="586"/>
      <c r="AL5" s="587">
        <v>75.400000000000006</v>
      </c>
      <c r="AM5" s="588"/>
      <c r="AN5" s="588"/>
      <c r="AO5" s="589"/>
      <c r="AP5" s="579" t="s">
        <v>207</v>
      </c>
      <c r="AQ5" s="580"/>
      <c r="AR5" s="580"/>
      <c r="AS5" s="580"/>
      <c r="AT5" s="580"/>
      <c r="AU5" s="580"/>
      <c r="AV5" s="580"/>
      <c r="AW5" s="580"/>
      <c r="AX5" s="580"/>
      <c r="AY5" s="580"/>
      <c r="AZ5" s="580"/>
      <c r="BA5" s="580"/>
      <c r="BB5" s="580"/>
      <c r="BC5" s="580"/>
      <c r="BD5" s="580"/>
      <c r="BE5" s="580"/>
      <c r="BF5" s="581"/>
      <c r="BG5" s="593">
        <v>181958209</v>
      </c>
      <c r="BH5" s="594"/>
      <c r="BI5" s="594"/>
      <c r="BJ5" s="594"/>
      <c r="BK5" s="594"/>
      <c r="BL5" s="594"/>
      <c r="BM5" s="594"/>
      <c r="BN5" s="595"/>
      <c r="BO5" s="596">
        <v>89.1</v>
      </c>
      <c r="BP5" s="596"/>
      <c r="BQ5" s="596"/>
      <c r="BR5" s="596"/>
      <c r="BS5" s="597">
        <v>3277310</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3222061</v>
      </c>
      <c r="S6" s="594"/>
      <c r="T6" s="594"/>
      <c r="U6" s="594"/>
      <c r="V6" s="594"/>
      <c r="W6" s="594"/>
      <c r="X6" s="594"/>
      <c r="Y6" s="595"/>
      <c r="Z6" s="596">
        <v>0.6</v>
      </c>
      <c r="AA6" s="596"/>
      <c r="AB6" s="596"/>
      <c r="AC6" s="596"/>
      <c r="AD6" s="597">
        <v>3222061</v>
      </c>
      <c r="AE6" s="597"/>
      <c r="AF6" s="597"/>
      <c r="AG6" s="597"/>
      <c r="AH6" s="597"/>
      <c r="AI6" s="597"/>
      <c r="AJ6" s="597"/>
      <c r="AK6" s="597"/>
      <c r="AL6" s="598">
        <v>1.3</v>
      </c>
      <c r="AM6" s="599"/>
      <c r="AN6" s="599"/>
      <c r="AO6" s="600"/>
      <c r="AP6" s="590" t="s">
        <v>212</v>
      </c>
      <c r="AQ6" s="591"/>
      <c r="AR6" s="591"/>
      <c r="AS6" s="591"/>
      <c r="AT6" s="591"/>
      <c r="AU6" s="591"/>
      <c r="AV6" s="591"/>
      <c r="AW6" s="591"/>
      <c r="AX6" s="591"/>
      <c r="AY6" s="591"/>
      <c r="AZ6" s="591"/>
      <c r="BA6" s="591"/>
      <c r="BB6" s="591"/>
      <c r="BC6" s="591"/>
      <c r="BD6" s="591"/>
      <c r="BE6" s="591"/>
      <c r="BF6" s="592"/>
      <c r="BG6" s="593">
        <v>181958209</v>
      </c>
      <c r="BH6" s="594"/>
      <c r="BI6" s="594"/>
      <c r="BJ6" s="594"/>
      <c r="BK6" s="594"/>
      <c r="BL6" s="594"/>
      <c r="BM6" s="594"/>
      <c r="BN6" s="595"/>
      <c r="BO6" s="596">
        <v>89.1</v>
      </c>
      <c r="BP6" s="596"/>
      <c r="BQ6" s="596"/>
      <c r="BR6" s="596"/>
      <c r="BS6" s="597">
        <v>3277310</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1571179</v>
      </c>
      <c r="CS6" s="594"/>
      <c r="CT6" s="594"/>
      <c r="CU6" s="594"/>
      <c r="CV6" s="594"/>
      <c r="CW6" s="594"/>
      <c r="CX6" s="594"/>
      <c r="CY6" s="595"/>
      <c r="CZ6" s="596">
        <v>0.3</v>
      </c>
      <c r="DA6" s="596"/>
      <c r="DB6" s="596"/>
      <c r="DC6" s="596"/>
      <c r="DD6" s="602">
        <v>21533</v>
      </c>
      <c r="DE6" s="594"/>
      <c r="DF6" s="594"/>
      <c r="DG6" s="594"/>
      <c r="DH6" s="594"/>
      <c r="DI6" s="594"/>
      <c r="DJ6" s="594"/>
      <c r="DK6" s="594"/>
      <c r="DL6" s="594"/>
      <c r="DM6" s="594"/>
      <c r="DN6" s="594"/>
      <c r="DO6" s="594"/>
      <c r="DP6" s="595"/>
      <c r="DQ6" s="602">
        <v>1571177</v>
      </c>
      <c r="DR6" s="594"/>
      <c r="DS6" s="594"/>
      <c r="DT6" s="594"/>
      <c r="DU6" s="594"/>
      <c r="DV6" s="594"/>
      <c r="DW6" s="594"/>
      <c r="DX6" s="594"/>
      <c r="DY6" s="594"/>
      <c r="DZ6" s="594"/>
      <c r="EA6" s="594"/>
      <c r="EB6" s="594"/>
      <c r="EC6" s="603"/>
    </row>
    <row r="7" spans="2:143" ht="11.25" customHeight="1">
      <c r="B7" s="590" t="s">
        <v>214</v>
      </c>
      <c r="C7" s="591"/>
      <c r="D7" s="591"/>
      <c r="E7" s="591"/>
      <c r="F7" s="591"/>
      <c r="G7" s="591"/>
      <c r="H7" s="591"/>
      <c r="I7" s="591"/>
      <c r="J7" s="591"/>
      <c r="K7" s="591"/>
      <c r="L7" s="591"/>
      <c r="M7" s="591"/>
      <c r="N7" s="591"/>
      <c r="O7" s="591"/>
      <c r="P7" s="591"/>
      <c r="Q7" s="592"/>
      <c r="R7" s="593">
        <v>499619</v>
      </c>
      <c r="S7" s="594"/>
      <c r="T7" s="594"/>
      <c r="U7" s="594"/>
      <c r="V7" s="594"/>
      <c r="W7" s="594"/>
      <c r="X7" s="594"/>
      <c r="Y7" s="595"/>
      <c r="Z7" s="596">
        <v>0.1</v>
      </c>
      <c r="AA7" s="596"/>
      <c r="AB7" s="596"/>
      <c r="AC7" s="596"/>
      <c r="AD7" s="597">
        <v>499619</v>
      </c>
      <c r="AE7" s="597"/>
      <c r="AF7" s="597"/>
      <c r="AG7" s="597"/>
      <c r="AH7" s="597"/>
      <c r="AI7" s="597"/>
      <c r="AJ7" s="597"/>
      <c r="AK7" s="597"/>
      <c r="AL7" s="598">
        <v>0.2</v>
      </c>
      <c r="AM7" s="599"/>
      <c r="AN7" s="599"/>
      <c r="AO7" s="600"/>
      <c r="AP7" s="590" t="s">
        <v>215</v>
      </c>
      <c r="AQ7" s="591"/>
      <c r="AR7" s="591"/>
      <c r="AS7" s="591"/>
      <c r="AT7" s="591"/>
      <c r="AU7" s="591"/>
      <c r="AV7" s="591"/>
      <c r="AW7" s="591"/>
      <c r="AX7" s="591"/>
      <c r="AY7" s="591"/>
      <c r="AZ7" s="591"/>
      <c r="BA7" s="591"/>
      <c r="BB7" s="591"/>
      <c r="BC7" s="591"/>
      <c r="BD7" s="591"/>
      <c r="BE7" s="591"/>
      <c r="BF7" s="592"/>
      <c r="BG7" s="593">
        <v>95065742</v>
      </c>
      <c r="BH7" s="594"/>
      <c r="BI7" s="594"/>
      <c r="BJ7" s="594"/>
      <c r="BK7" s="594"/>
      <c r="BL7" s="594"/>
      <c r="BM7" s="594"/>
      <c r="BN7" s="595"/>
      <c r="BO7" s="596">
        <v>46.6</v>
      </c>
      <c r="BP7" s="596"/>
      <c r="BQ7" s="596"/>
      <c r="BR7" s="596"/>
      <c r="BS7" s="597">
        <v>3277310</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28935437</v>
      </c>
      <c r="CS7" s="594"/>
      <c r="CT7" s="594"/>
      <c r="CU7" s="594"/>
      <c r="CV7" s="594"/>
      <c r="CW7" s="594"/>
      <c r="CX7" s="594"/>
      <c r="CY7" s="595"/>
      <c r="CZ7" s="596">
        <v>5.2</v>
      </c>
      <c r="DA7" s="596"/>
      <c r="DB7" s="596"/>
      <c r="DC7" s="596"/>
      <c r="DD7" s="602">
        <v>122442</v>
      </c>
      <c r="DE7" s="594"/>
      <c r="DF7" s="594"/>
      <c r="DG7" s="594"/>
      <c r="DH7" s="594"/>
      <c r="DI7" s="594"/>
      <c r="DJ7" s="594"/>
      <c r="DK7" s="594"/>
      <c r="DL7" s="594"/>
      <c r="DM7" s="594"/>
      <c r="DN7" s="594"/>
      <c r="DO7" s="594"/>
      <c r="DP7" s="595"/>
      <c r="DQ7" s="602">
        <v>22200184</v>
      </c>
      <c r="DR7" s="594"/>
      <c r="DS7" s="594"/>
      <c r="DT7" s="594"/>
      <c r="DU7" s="594"/>
      <c r="DV7" s="594"/>
      <c r="DW7" s="594"/>
      <c r="DX7" s="594"/>
      <c r="DY7" s="594"/>
      <c r="DZ7" s="594"/>
      <c r="EA7" s="594"/>
      <c r="EB7" s="594"/>
      <c r="EC7" s="603"/>
    </row>
    <row r="8" spans="2:143" ht="11.25" customHeight="1">
      <c r="B8" s="590" t="s">
        <v>217</v>
      </c>
      <c r="C8" s="591"/>
      <c r="D8" s="591"/>
      <c r="E8" s="591"/>
      <c r="F8" s="591"/>
      <c r="G8" s="591"/>
      <c r="H8" s="591"/>
      <c r="I8" s="591"/>
      <c r="J8" s="591"/>
      <c r="K8" s="591"/>
      <c r="L8" s="591"/>
      <c r="M8" s="591"/>
      <c r="N8" s="591"/>
      <c r="O8" s="591"/>
      <c r="P8" s="591"/>
      <c r="Q8" s="592"/>
      <c r="R8" s="593">
        <v>1396767</v>
      </c>
      <c r="S8" s="594"/>
      <c r="T8" s="594"/>
      <c r="U8" s="594"/>
      <c r="V8" s="594"/>
      <c r="W8" s="594"/>
      <c r="X8" s="594"/>
      <c r="Y8" s="595"/>
      <c r="Z8" s="596">
        <v>0.2</v>
      </c>
      <c r="AA8" s="596"/>
      <c r="AB8" s="596"/>
      <c r="AC8" s="596"/>
      <c r="AD8" s="597">
        <v>1396767</v>
      </c>
      <c r="AE8" s="597"/>
      <c r="AF8" s="597"/>
      <c r="AG8" s="597"/>
      <c r="AH8" s="597"/>
      <c r="AI8" s="597"/>
      <c r="AJ8" s="597"/>
      <c r="AK8" s="597"/>
      <c r="AL8" s="598">
        <v>0.6</v>
      </c>
      <c r="AM8" s="599"/>
      <c r="AN8" s="599"/>
      <c r="AO8" s="600"/>
      <c r="AP8" s="590" t="s">
        <v>218</v>
      </c>
      <c r="AQ8" s="591"/>
      <c r="AR8" s="591"/>
      <c r="AS8" s="591"/>
      <c r="AT8" s="591"/>
      <c r="AU8" s="591"/>
      <c r="AV8" s="591"/>
      <c r="AW8" s="591"/>
      <c r="AX8" s="591"/>
      <c r="AY8" s="591"/>
      <c r="AZ8" s="591"/>
      <c r="BA8" s="591"/>
      <c r="BB8" s="591"/>
      <c r="BC8" s="591"/>
      <c r="BD8" s="591"/>
      <c r="BE8" s="591"/>
      <c r="BF8" s="592"/>
      <c r="BG8" s="593">
        <v>1941250</v>
      </c>
      <c r="BH8" s="594"/>
      <c r="BI8" s="594"/>
      <c r="BJ8" s="594"/>
      <c r="BK8" s="594"/>
      <c r="BL8" s="594"/>
      <c r="BM8" s="594"/>
      <c r="BN8" s="595"/>
      <c r="BO8" s="596">
        <v>1</v>
      </c>
      <c r="BP8" s="596"/>
      <c r="BQ8" s="596"/>
      <c r="BR8" s="596"/>
      <c r="BS8" s="602" t="s">
        <v>219</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193898165</v>
      </c>
      <c r="CS8" s="594"/>
      <c r="CT8" s="594"/>
      <c r="CU8" s="594"/>
      <c r="CV8" s="594"/>
      <c r="CW8" s="594"/>
      <c r="CX8" s="594"/>
      <c r="CY8" s="595"/>
      <c r="CZ8" s="596">
        <v>35</v>
      </c>
      <c r="DA8" s="596"/>
      <c r="DB8" s="596"/>
      <c r="DC8" s="596"/>
      <c r="DD8" s="602">
        <v>3658885</v>
      </c>
      <c r="DE8" s="594"/>
      <c r="DF8" s="594"/>
      <c r="DG8" s="594"/>
      <c r="DH8" s="594"/>
      <c r="DI8" s="594"/>
      <c r="DJ8" s="594"/>
      <c r="DK8" s="594"/>
      <c r="DL8" s="594"/>
      <c r="DM8" s="594"/>
      <c r="DN8" s="594"/>
      <c r="DO8" s="594"/>
      <c r="DP8" s="595"/>
      <c r="DQ8" s="602">
        <v>97597006</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754821</v>
      </c>
      <c r="S9" s="594"/>
      <c r="T9" s="594"/>
      <c r="U9" s="594"/>
      <c r="V9" s="594"/>
      <c r="W9" s="594"/>
      <c r="X9" s="594"/>
      <c r="Y9" s="595"/>
      <c r="Z9" s="596">
        <v>0.1</v>
      </c>
      <c r="AA9" s="596"/>
      <c r="AB9" s="596"/>
      <c r="AC9" s="596"/>
      <c r="AD9" s="597">
        <v>754821</v>
      </c>
      <c r="AE9" s="597"/>
      <c r="AF9" s="597"/>
      <c r="AG9" s="597"/>
      <c r="AH9" s="597"/>
      <c r="AI9" s="597"/>
      <c r="AJ9" s="597"/>
      <c r="AK9" s="597"/>
      <c r="AL9" s="598">
        <v>0.3</v>
      </c>
      <c r="AM9" s="599"/>
      <c r="AN9" s="599"/>
      <c r="AO9" s="600"/>
      <c r="AP9" s="590" t="s">
        <v>222</v>
      </c>
      <c r="AQ9" s="591"/>
      <c r="AR9" s="591"/>
      <c r="AS9" s="591"/>
      <c r="AT9" s="591"/>
      <c r="AU9" s="591"/>
      <c r="AV9" s="591"/>
      <c r="AW9" s="591"/>
      <c r="AX9" s="591"/>
      <c r="AY9" s="591"/>
      <c r="AZ9" s="591"/>
      <c r="BA9" s="591"/>
      <c r="BB9" s="591"/>
      <c r="BC9" s="591"/>
      <c r="BD9" s="591"/>
      <c r="BE9" s="591"/>
      <c r="BF9" s="592"/>
      <c r="BG9" s="593">
        <v>67694366</v>
      </c>
      <c r="BH9" s="594"/>
      <c r="BI9" s="594"/>
      <c r="BJ9" s="594"/>
      <c r="BK9" s="594"/>
      <c r="BL9" s="594"/>
      <c r="BM9" s="594"/>
      <c r="BN9" s="595"/>
      <c r="BO9" s="596">
        <v>33.200000000000003</v>
      </c>
      <c r="BP9" s="596"/>
      <c r="BQ9" s="596"/>
      <c r="BR9" s="596"/>
      <c r="BS9" s="602" t="s">
        <v>219</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70416179</v>
      </c>
      <c r="CS9" s="594"/>
      <c r="CT9" s="594"/>
      <c r="CU9" s="594"/>
      <c r="CV9" s="594"/>
      <c r="CW9" s="594"/>
      <c r="CX9" s="594"/>
      <c r="CY9" s="595"/>
      <c r="CZ9" s="596">
        <v>12.7</v>
      </c>
      <c r="DA9" s="596"/>
      <c r="DB9" s="596"/>
      <c r="DC9" s="596"/>
      <c r="DD9" s="602">
        <v>3126287</v>
      </c>
      <c r="DE9" s="594"/>
      <c r="DF9" s="594"/>
      <c r="DG9" s="594"/>
      <c r="DH9" s="594"/>
      <c r="DI9" s="594"/>
      <c r="DJ9" s="594"/>
      <c r="DK9" s="594"/>
      <c r="DL9" s="594"/>
      <c r="DM9" s="594"/>
      <c r="DN9" s="594"/>
      <c r="DO9" s="594"/>
      <c r="DP9" s="595"/>
      <c r="DQ9" s="602">
        <v>29530717</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14201226</v>
      </c>
      <c r="S10" s="594"/>
      <c r="T10" s="594"/>
      <c r="U10" s="594"/>
      <c r="V10" s="594"/>
      <c r="W10" s="594"/>
      <c r="X10" s="594"/>
      <c r="Y10" s="595"/>
      <c r="Z10" s="596">
        <v>2.5</v>
      </c>
      <c r="AA10" s="596"/>
      <c r="AB10" s="596"/>
      <c r="AC10" s="596"/>
      <c r="AD10" s="597">
        <v>14201226</v>
      </c>
      <c r="AE10" s="597"/>
      <c r="AF10" s="597"/>
      <c r="AG10" s="597"/>
      <c r="AH10" s="597"/>
      <c r="AI10" s="597"/>
      <c r="AJ10" s="597"/>
      <c r="AK10" s="597"/>
      <c r="AL10" s="598">
        <v>5.7</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4731068</v>
      </c>
      <c r="BH10" s="594"/>
      <c r="BI10" s="594"/>
      <c r="BJ10" s="594"/>
      <c r="BK10" s="594"/>
      <c r="BL10" s="594"/>
      <c r="BM10" s="594"/>
      <c r="BN10" s="595"/>
      <c r="BO10" s="596">
        <v>2.2999999999999998</v>
      </c>
      <c r="BP10" s="596"/>
      <c r="BQ10" s="596"/>
      <c r="BR10" s="596"/>
      <c r="BS10" s="602" t="s">
        <v>219</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1514651</v>
      </c>
      <c r="CS10" s="594"/>
      <c r="CT10" s="594"/>
      <c r="CU10" s="594"/>
      <c r="CV10" s="594"/>
      <c r="CW10" s="594"/>
      <c r="CX10" s="594"/>
      <c r="CY10" s="595"/>
      <c r="CZ10" s="596">
        <v>0.3</v>
      </c>
      <c r="DA10" s="596"/>
      <c r="DB10" s="596"/>
      <c r="DC10" s="596"/>
      <c r="DD10" s="602" t="s">
        <v>219</v>
      </c>
      <c r="DE10" s="594"/>
      <c r="DF10" s="594"/>
      <c r="DG10" s="594"/>
      <c r="DH10" s="594"/>
      <c r="DI10" s="594"/>
      <c r="DJ10" s="594"/>
      <c r="DK10" s="594"/>
      <c r="DL10" s="594"/>
      <c r="DM10" s="594"/>
      <c r="DN10" s="594"/>
      <c r="DO10" s="594"/>
      <c r="DP10" s="595"/>
      <c r="DQ10" s="602">
        <v>633819</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v>56737</v>
      </c>
      <c r="S11" s="594"/>
      <c r="T11" s="594"/>
      <c r="U11" s="594"/>
      <c r="V11" s="594"/>
      <c r="W11" s="594"/>
      <c r="X11" s="594"/>
      <c r="Y11" s="595"/>
      <c r="Z11" s="596">
        <v>0</v>
      </c>
      <c r="AA11" s="596"/>
      <c r="AB11" s="596"/>
      <c r="AC11" s="596"/>
      <c r="AD11" s="597">
        <v>56737</v>
      </c>
      <c r="AE11" s="597"/>
      <c r="AF11" s="597"/>
      <c r="AG11" s="597"/>
      <c r="AH11" s="597"/>
      <c r="AI11" s="597"/>
      <c r="AJ11" s="597"/>
      <c r="AK11" s="597"/>
      <c r="AL11" s="598">
        <v>0</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20699058</v>
      </c>
      <c r="BH11" s="594"/>
      <c r="BI11" s="594"/>
      <c r="BJ11" s="594"/>
      <c r="BK11" s="594"/>
      <c r="BL11" s="594"/>
      <c r="BM11" s="594"/>
      <c r="BN11" s="595"/>
      <c r="BO11" s="596">
        <v>10.1</v>
      </c>
      <c r="BP11" s="596"/>
      <c r="BQ11" s="596"/>
      <c r="BR11" s="596"/>
      <c r="BS11" s="602">
        <v>3277310</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4350260</v>
      </c>
      <c r="CS11" s="594"/>
      <c r="CT11" s="594"/>
      <c r="CU11" s="594"/>
      <c r="CV11" s="594"/>
      <c r="CW11" s="594"/>
      <c r="CX11" s="594"/>
      <c r="CY11" s="595"/>
      <c r="CZ11" s="596">
        <v>0.8</v>
      </c>
      <c r="DA11" s="596"/>
      <c r="DB11" s="596"/>
      <c r="DC11" s="596"/>
      <c r="DD11" s="602">
        <v>1190469</v>
      </c>
      <c r="DE11" s="594"/>
      <c r="DF11" s="594"/>
      <c r="DG11" s="594"/>
      <c r="DH11" s="594"/>
      <c r="DI11" s="594"/>
      <c r="DJ11" s="594"/>
      <c r="DK11" s="594"/>
      <c r="DL11" s="594"/>
      <c r="DM11" s="594"/>
      <c r="DN11" s="594"/>
      <c r="DO11" s="594"/>
      <c r="DP11" s="595"/>
      <c r="DQ11" s="602">
        <v>3573855</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219</v>
      </c>
      <c r="S12" s="594"/>
      <c r="T12" s="594"/>
      <c r="U12" s="594"/>
      <c r="V12" s="594"/>
      <c r="W12" s="594"/>
      <c r="X12" s="594"/>
      <c r="Y12" s="595"/>
      <c r="Z12" s="596" t="s">
        <v>219</v>
      </c>
      <c r="AA12" s="596"/>
      <c r="AB12" s="596"/>
      <c r="AC12" s="596"/>
      <c r="AD12" s="597" t="s">
        <v>219</v>
      </c>
      <c r="AE12" s="597"/>
      <c r="AF12" s="597"/>
      <c r="AG12" s="597"/>
      <c r="AH12" s="597"/>
      <c r="AI12" s="597"/>
      <c r="AJ12" s="597"/>
      <c r="AK12" s="597"/>
      <c r="AL12" s="598" t="s">
        <v>219</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77253207</v>
      </c>
      <c r="BH12" s="594"/>
      <c r="BI12" s="594"/>
      <c r="BJ12" s="594"/>
      <c r="BK12" s="594"/>
      <c r="BL12" s="594"/>
      <c r="BM12" s="594"/>
      <c r="BN12" s="595"/>
      <c r="BO12" s="596">
        <v>37.799999999999997</v>
      </c>
      <c r="BP12" s="596"/>
      <c r="BQ12" s="596"/>
      <c r="BR12" s="596"/>
      <c r="BS12" s="602" t="s">
        <v>219</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21483111</v>
      </c>
      <c r="CS12" s="594"/>
      <c r="CT12" s="594"/>
      <c r="CU12" s="594"/>
      <c r="CV12" s="594"/>
      <c r="CW12" s="594"/>
      <c r="CX12" s="594"/>
      <c r="CY12" s="595"/>
      <c r="CZ12" s="596">
        <v>3.9</v>
      </c>
      <c r="DA12" s="596"/>
      <c r="DB12" s="596"/>
      <c r="DC12" s="596"/>
      <c r="DD12" s="602">
        <v>38971</v>
      </c>
      <c r="DE12" s="594"/>
      <c r="DF12" s="594"/>
      <c r="DG12" s="594"/>
      <c r="DH12" s="594"/>
      <c r="DI12" s="594"/>
      <c r="DJ12" s="594"/>
      <c r="DK12" s="594"/>
      <c r="DL12" s="594"/>
      <c r="DM12" s="594"/>
      <c r="DN12" s="594"/>
      <c r="DO12" s="594"/>
      <c r="DP12" s="595"/>
      <c r="DQ12" s="602">
        <v>4052894</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425182</v>
      </c>
      <c r="S13" s="594"/>
      <c r="T13" s="594"/>
      <c r="U13" s="594"/>
      <c r="V13" s="594"/>
      <c r="W13" s="594"/>
      <c r="X13" s="594"/>
      <c r="Y13" s="595"/>
      <c r="Z13" s="596">
        <v>0.1</v>
      </c>
      <c r="AA13" s="596"/>
      <c r="AB13" s="596"/>
      <c r="AC13" s="596"/>
      <c r="AD13" s="597">
        <v>425182</v>
      </c>
      <c r="AE13" s="597"/>
      <c r="AF13" s="597"/>
      <c r="AG13" s="597"/>
      <c r="AH13" s="597"/>
      <c r="AI13" s="597"/>
      <c r="AJ13" s="597"/>
      <c r="AK13" s="597"/>
      <c r="AL13" s="598">
        <v>0.2</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76700144</v>
      </c>
      <c r="BH13" s="594"/>
      <c r="BI13" s="594"/>
      <c r="BJ13" s="594"/>
      <c r="BK13" s="594"/>
      <c r="BL13" s="594"/>
      <c r="BM13" s="594"/>
      <c r="BN13" s="595"/>
      <c r="BO13" s="596">
        <v>37.6</v>
      </c>
      <c r="BP13" s="596"/>
      <c r="BQ13" s="596"/>
      <c r="BR13" s="596"/>
      <c r="BS13" s="602" t="s">
        <v>219</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89259620</v>
      </c>
      <c r="CS13" s="594"/>
      <c r="CT13" s="594"/>
      <c r="CU13" s="594"/>
      <c r="CV13" s="594"/>
      <c r="CW13" s="594"/>
      <c r="CX13" s="594"/>
      <c r="CY13" s="595"/>
      <c r="CZ13" s="596">
        <v>16.100000000000001</v>
      </c>
      <c r="DA13" s="596"/>
      <c r="DB13" s="596"/>
      <c r="DC13" s="596"/>
      <c r="DD13" s="602">
        <v>33885859</v>
      </c>
      <c r="DE13" s="594"/>
      <c r="DF13" s="594"/>
      <c r="DG13" s="594"/>
      <c r="DH13" s="594"/>
      <c r="DI13" s="594"/>
      <c r="DJ13" s="594"/>
      <c r="DK13" s="594"/>
      <c r="DL13" s="594"/>
      <c r="DM13" s="594"/>
      <c r="DN13" s="594"/>
      <c r="DO13" s="594"/>
      <c r="DP13" s="595"/>
      <c r="DQ13" s="602">
        <v>40954162</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v>5405000</v>
      </c>
      <c r="S14" s="594"/>
      <c r="T14" s="594"/>
      <c r="U14" s="594"/>
      <c r="V14" s="594"/>
      <c r="W14" s="594"/>
      <c r="X14" s="594"/>
      <c r="Y14" s="595"/>
      <c r="Z14" s="596">
        <v>1</v>
      </c>
      <c r="AA14" s="596"/>
      <c r="AB14" s="596"/>
      <c r="AC14" s="596"/>
      <c r="AD14" s="597">
        <v>5405000</v>
      </c>
      <c r="AE14" s="597"/>
      <c r="AF14" s="597"/>
      <c r="AG14" s="597"/>
      <c r="AH14" s="597"/>
      <c r="AI14" s="597"/>
      <c r="AJ14" s="597"/>
      <c r="AK14" s="597"/>
      <c r="AL14" s="598">
        <v>2.2000000000000002</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1508016</v>
      </c>
      <c r="BH14" s="594"/>
      <c r="BI14" s="594"/>
      <c r="BJ14" s="594"/>
      <c r="BK14" s="594"/>
      <c r="BL14" s="594"/>
      <c r="BM14" s="594"/>
      <c r="BN14" s="595"/>
      <c r="BO14" s="596">
        <v>0.7</v>
      </c>
      <c r="BP14" s="596"/>
      <c r="BQ14" s="596"/>
      <c r="BR14" s="596"/>
      <c r="BS14" s="602" t="s">
        <v>219</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14451171</v>
      </c>
      <c r="CS14" s="594"/>
      <c r="CT14" s="594"/>
      <c r="CU14" s="594"/>
      <c r="CV14" s="594"/>
      <c r="CW14" s="594"/>
      <c r="CX14" s="594"/>
      <c r="CY14" s="595"/>
      <c r="CZ14" s="596">
        <v>2.6</v>
      </c>
      <c r="DA14" s="596"/>
      <c r="DB14" s="596"/>
      <c r="DC14" s="596"/>
      <c r="DD14" s="602">
        <v>1519854</v>
      </c>
      <c r="DE14" s="594"/>
      <c r="DF14" s="594"/>
      <c r="DG14" s="594"/>
      <c r="DH14" s="594"/>
      <c r="DI14" s="594"/>
      <c r="DJ14" s="594"/>
      <c r="DK14" s="594"/>
      <c r="DL14" s="594"/>
      <c r="DM14" s="594"/>
      <c r="DN14" s="594"/>
      <c r="DO14" s="594"/>
      <c r="DP14" s="595"/>
      <c r="DQ14" s="602">
        <v>11872780</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660334</v>
      </c>
      <c r="S15" s="594"/>
      <c r="T15" s="594"/>
      <c r="U15" s="594"/>
      <c r="V15" s="594"/>
      <c r="W15" s="594"/>
      <c r="X15" s="594"/>
      <c r="Y15" s="595"/>
      <c r="Z15" s="596">
        <v>0.1</v>
      </c>
      <c r="AA15" s="596"/>
      <c r="AB15" s="596"/>
      <c r="AC15" s="596"/>
      <c r="AD15" s="597">
        <v>660334</v>
      </c>
      <c r="AE15" s="597"/>
      <c r="AF15" s="597"/>
      <c r="AG15" s="597"/>
      <c r="AH15" s="597"/>
      <c r="AI15" s="597"/>
      <c r="AJ15" s="597"/>
      <c r="AK15" s="597"/>
      <c r="AL15" s="598">
        <v>0.3</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8127792</v>
      </c>
      <c r="BH15" s="594"/>
      <c r="BI15" s="594"/>
      <c r="BJ15" s="594"/>
      <c r="BK15" s="594"/>
      <c r="BL15" s="594"/>
      <c r="BM15" s="594"/>
      <c r="BN15" s="595"/>
      <c r="BO15" s="596">
        <v>4</v>
      </c>
      <c r="BP15" s="596"/>
      <c r="BQ15" s="596"/>
      <c r="BR15" s="596"/>
      <c r="BS15" s="602" t="s">
        <v>219</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52885128</v>
      </c>
      <c r="CS15" s="594"/>
      <c r="CT15" s="594"/>
      <c r="CU15" s="594"/>
      <c r="CV15" s="594"/>
      <c r="CW15" s="594"/>
      <c r="CX15" s="594"/>
      <c r="CY15" s="595"/>
      <c r="CZ15" s="596">
        <v>9.5</v>
      </c>
      <c r="DA15" s="596"/>
      <c r="DB15" s="596"/>
      <c r="DC15" s="596"/>
      <c r="DD15" s="602">
        <v>10089063</v>
      </c>
      <c r="DE15" s="594"/>
      <c r="DF15" s="594"/>
      <c r="DG15" s="594"/>
      <c r="DH15" s="594"/>
      <c r="DI15" s="594"/>
      <c r="DJ15" s="594"/>
      <c r="DK15" s="594"/>
      <c r="DL15" s="594"/>
      <c r="DM15" s="594"/>
      <c r="DN15" s="594"/>
      <c r="DO15" s="594"/>
      <c r="DP15" s="595"/>
      <c r="DQ15" s="602">
        <v>42435865</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37240477</v>
      </c>
      <c r="S16" s="594"/>
      <c r="T16" s="594"/>
      <c r="U16" s="594"/>
      <c r="V16" s="594"/>
      <c r="W16" s="594"/>
      <c r="X16" s="594"/>
      <c r="Y16" s="595"/>
      <c r="Z16" s="596">
        <v>6.7</v>
      </c>
      <c r="AA16" s="596"/>
      <c r="AB16" s="596"/>
      <c r="AC16" s="596"/>
      <c r="AD16" s="597">
        <v>33050065</v>
      </c>
      <c r="AE16" s="597"/>
      <c r="AF16" s="597"/>
      <c r="AG16" s="597"/>
      <c r="AH16" s="597"/>
      <c r="AI16" s="597"/>
      <c r="AJ16" s="597"/>
      <c r="AK16" s="597"/>
      <c r="AL16" s="598">
        <v>13.2</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219</v>
      </c>
      <c r="BH16" s="594"/>
      <c r="BI16" s="594"/>
      <c r="BJ16" s="594"/>
      <c r="BK16" s="594"/>
      <c r="BL16" s="594"/>
      <c r="BM16" s="594"/>
      <c r="BN16" s="595"/>
      <c r="BO16" s="596" t="s">
        <v>219</v>
      </c>
      <c r="BP16" s="596"/>
      <c r="BQ16" s="596"/>
      <c r="BR16" s="596"/>
      <c r="BS16" s="602" t="s">
        <v>219</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5023887</v>
      </c>
      <c r="CS16" s="594"/>
      <c r="CT16" s="594"/>
      <c r="CU16" s="594"/>
      <c r="CV16" s="594"/>
      <c r="CW16" s="594"/>
      <c r="CX16" s="594"/>
      <c r="CY16" s="595"/>
      <c r="CZ16" s="596">
        <v>0.9</v>
      </c>
      <c r="DA16" s="596"/>
      <c r="DB16" s="596"/>
      <c r="DC16" s="596"/>
      <c r="DD16" s="602" t="s">
        <v>219</v>
      </c>
      <c r="DE16" s="594"/>
      <c r="DF16" s="594"/>
      <c r="DG16" s="594"/>
      <c r="DH16" s="594"/>
      <c r="DI16" s="594"/>
      <c r="DJ16" s="594"/>
      <c r="DK16" s="594"/>
      <c r="DL16" s="594"/>
      <c r="DM16" s="594"/>
      <c r="DN16" s="594"/>
      <c r="DO16" s="594"/>
      <c r="DP16" s="595"/>
      <c r="DQ16" s="602">
        <v>2607177</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33050065</v>
      </c>
      <c r="S17" s="594"/>
      <c r="T17" s="594"/>
      <c r="U17" s="594"/>
      <c r="V17" s="594"/>
      <c r="W17" s="594"/>
      <c r="X17" s="594"/>
      <c r="Y17" s="595"/>
      <c r="Z17" s="596">
        <v>5.9</v>
      </c>
      <c r="AA17" s="596"/>
      <c r="AB17" s="596"/>
      <c r="AC17" s="596"/>
      <c r="AD17" s="597">
        <v>33050065</v>
      </c>
      <c r="AE17" s="597"/>
      <c r="AF17" s="597"/>
      <c r="AG17" s="597"/>
      <c r="AH17" s="597"/>
      <c r="AI17" s="597"/>
      <c r="AJ17" s="597"/>
      <c r="AK17" s="597"/>
      <c r="AL17" s="598">
        <v>13.2</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v>3452</v>
      </c>
      <c r="BH17" s="594"/>
      <c r="BI17" s="594"/>
      <c r="BJ17" s="594"/>
      <c r="BK17" s="594"/>
      <c r="BL17" s="594"/>
      <c r="BM17" s="594"/>
      <c r="BN17" s="595"/>
      <c r="BO17" s="596">
        <v>0</v>
      </c>
      <c r="BP17" s="596"/>
      <c r="BQ17" s="596"/>
      <c r="BR17" s="596"/>
      <c r="BS17" s="602" t="s">
        <v>219</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70338137</v>
      </c>
      <c r="CS17" s="594"/>
      <c r="CT17" s="594"/>
      <c r="CU17" s="594"/>
      <c r="CV17" s="594"/>
      <c r="CW17" s="594"/>
      <c r="CX17" s="594"/>
      <c r="CY17" s="595"/>
      <c r="CZ17" s="596">
        <v>12.7</v>
      </c>
      <c r="DA17" s="596"/>
      <c r="DB17" s="596"/>
      <c r="DC17" s="596"/>
      <c r="DD17" s="602" t="s">
        <v>219</v>
      </c>
      <c r="DE17" s="594"/>
      <c r="DF17" s="594"/>
      <c r="DG17" s="594"/>
      <c r="DH17" s="594"/>
      <c r="DI17" s="594"/>
      <c r="DJ17" s="594"/>
      <c r="DK17" s="594"/>
      <c r="DL17" s="594"/>
      <c r="DM17" s="594"/>
      <c r="DN17" s="594"/>
      <c r="DO17" s="594"/>
      <c r="DP17" s="595"/>
      <c r="DQ17" s="602">
        <v>64824136</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4190225</v>
      </c>
      <c r="S18" s="594"/>
      <c r="T18" s="594"/>
      <c r="U18" s="594"/>
      <c r="V18" s="594"/>
      <c r="W18" s="594"/>
      <c r="X18" s="594"/>
      <c r="Y18" s="595"/>
      <c r="Z18" s="596">
        <v>0.7</v>
      </c>
      <c r="AA18" s="596"/>
      <c r="AB18" s="596"/>
      <c r="AC18" s="596"/>
      <c r="AD18" s="597" t="s">
        <v>219</v>
      </c>
      <c r="AE18" s="597"/>
      <c r="AF18" s="597"/>
      <c r="AG18" s="597"/>
      <c r="AH18" s="597"/>
      <c r="AI18" s="597"/>
      <c r="AJ18" s="597"/>
      <c r="AK18" s="597"/>
      <c r="AL18" s="598" t="s">
        <v>219</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219</v>
      </c>
      <c r="BH18" s="594"/>
      <c r="BI18" s="594"/>
      <c r="BJ18" s="594"/>
      <c r="BK18" s="594"/>
      <c r="BL18" s="594"/>
      <c r="BM18" s="594"/>
      <c r="BN18" s="595"/>
      <c r="BO18" s="596" t="s">
        <v>219</v>
      </c>
      <c r="BP18" s="596"/>
      <c r="BQ18" s="596"/>
      <c r="BR18" s="596"/>
      <c r="BS18" s="602" t="s">
        <v>219</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219</v>
      </c>
      <c r="CS18" s="594"/>
      <c r="CT18" s="594"/>
      <c r="CU18" s="594"/>
      <c r="CV18" s="594"/>
      <c r="CW18" s="594"/>
      <c r="CX18" s="594"/>
      <c r="CY18" s="595"/>
      <c r="CZ18" s="596" t="s">
        <v>219</v>
      </c>
      <c r="DA18" s="596"/>
      <c r="DB18" s="596"/>
      <c r="DC18" s="596"/>
      <c r="DD18" s="602" t="s">
        <v>219</v>
      </c>
      <c r="DE18" s="594"/>
      <c r="DF18" s="594"/>
      <c r="DG18" s="594"/>
      <c r="DH18" s="594"/>
      <c r="DI18" s="594"/>
      <c r="DJ18" s="594"/>
      <c r="DK18" s="594"/>
      <c r="DL18" s="594"/>
      <c r="DM18" s="594"/>
      <c r="DN18" s="594"/>
      <c r="DO18" s="594"/>
      <c r="DP18" s="595"/>
      <c r="DQ18" s="602" t="s">
        <v>219</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v>187</v>
      </c>
      <c r="S19" s="594"/>
      <c r="T19" s="594"/>
      <c r="U19" s="594"/>
      <c r="V19" s="594"/>
      <c r="W19" s="594"/>
      <c r="X19" s="594"/>
      <c r="Y19" s="595"/>
      <c r="Z19" s="596">
        <v>0</v>
      </c>
      <c r="AA19" s="596"/>
      <c r="AB19" s="596"/>
      <c r="AC19" s="596"/>
      <c r="AD19" s="597" t="s">
        <v>219</v>
      </c>
      <c r="AE19" s="597"/>
      <c r="AF19" s="597"/>
      <c r="AG19" s="597"/>
      <c r="AH19" s="597"/>
      <c r="AI19" s="597"/>
      <c r="AJ19" s="597"/>
      <c r="AK19" s="597"/>
      <c r="AL19" s="598" t="s">
        <v>219</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22174537</v>
      </c>
      <c r="BH19" s="594"/>
      <c r="BI19" s="594"/>
      <c r="BJ19" s="594"/>
      <c r="BK19" s="594"/>
      <c r="BL19" s="594"/>
      <c r="BM19" s="594"/>
      <c r="BN19" s="595"/>
      <c r="BO19" s="596">
        <v>10.9</v>
      </c>
      <c r="BP19" s="596"/>
      <c r="BQ19" s="596"/>
      <c r="BR19" s="596"/>
      <c r="BS19" s="602" t="s">
        <v>219</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219</v>
      </c>
      <c r="CS19" s="594"/>
      <c r="CT19" s="594"/>
      <c r="CU19" s="594"/>
      <c r="CV19" s="594"/>
      <c r="CW19" s="594"/>
      <c r="CX19" s="594"/>
      <c r="CY19" s="595"/>
      <c r="CZ19" s="596" t="s">
        <v>219</v>
      </c>
      <c r="DA19" s="596"/>
      <c r="DB19" s="596"/>
      <c r="DC19" s="596"/>
      <c r="DD19" s="602" t="s">
        <v>219</v>
      </c>
      <c r="DE19" s="594"/>
      <c r="DF19" s="594"/>
      <c r="DG19" s="594"/>
      <c r="DH19" s="594"/>
      <c r="DI19" s="594"/>
      <c r="DJ19" s="594"/>
      <c r="DK19" s="594"/>
      <c r="DL19" s="594"/>
      <c r="DM19" s="594"/>
      <c r="DN19" s="594"/>
      <c r="DO19" s="594"/>
      <c r="DP19" s="595"/>
      <c r="DQ19" s="602" t="s">
        <v>219</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267994970</v>
      </c>
      <c r="S20" s="594"/>
      <c r="T20" s="594"/>
      <c r="U20" s="594"/>
      <c r="V20" s="594"/>
      <c r="W20" s="594"/>
      <c r="X20" s="594"/>
      <c r="Y20" s="595"/>
      <c r="Z20" s="596">
        <v>47.9</v>
      </c>
      <c r="AA20" s="596"/>
      <c r="AB20" s="596"/>
      <c r="AC20" s="596"/>
      <c r="AD20" s="597">
        <v>248063532</v>
      </c>
      <c r="AE20" s="597"/>
      <c r="AF20" s="597"/>
      <c r="AG20" s="597"/>
      <c r="AH20" s="597"/>
      <c r="AI20" s="597"/>
      <c r="AJ20" s="597"/>
      <c r="AK20" s="597"/>
      <c r="AL20" s="598">
        <v>99.3</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22174537</v>
      </c>
      <c r="BH20" s="594"/>
      <c r="BI20" s="594"/>
      <c r="BJ20" s="594"/>
      <c r="BK20" s="594"/>
      <c r="BL20" s="594"/>
      <c r="BM20" s="594"/>
      <c r="BN20" s="595"/>
      <c r="BO20" s="596">
        <v>10.9</v>
      </c>
      <c r="BP20" s="596"/>
      <c r="BQ20" s="596"/>
      <c r="BR20" s="596"/>
      <c r="BS20" s="602" t="s">
        <v>219</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554126925</v>
      </c>
      <c r="CS20" s="594"/>
      <c r="CT20" s="594"/>
      <c r="CU20" s="594"/>
      <c r="CV20" s="594"/>
      <c r="CW20" s="594"/>
      <c r="CX20" s="594"/>
      <c r="CY20" s="595"/>
      <c r="CZ20" s="596">
        <v>100</v>
      </c>
      <c r="DA20" s="596"/>
      <c r="DB20" s="596"/>
      <c r="DC20" s="596"/>
      <c r="DD20" s="602">
        <v>53653363</v>
      </c>
      <c r="DE20" s="594"/>
      <c r="DF20" s="594"/>
      <c r="DG20" s="594"/>
      <c r="DH20" s="594"/>
      <c r="DI20" s="594"/>
      <c r="DJ20" s="594"/>
      <c r="DK20" s="594"/>
      <c r="DL20" s="594"/>
      <c r="DM20" s="594"/>
      <c r="DN20" s="594"/>
      <c r="DO20" s="594"/>
      <c r="DP20" s="595"/>
      <c r="DQ20" s="602">
        <v>321853772</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374035</v>
      </c>
      <c r="S21" s="594"/>
      <c r="T21" s="594"/>
      <c r="U21" s="594"/>
      <c r="V21" s="594"/>
      <c r="W21" s="594"/>
      <c r="X21" s="594"/>
      <c r="Y21" s="595"/>
      <c r="Z21" s="596">
        <v>0.1</v>
      </c>
      <c r="AA21" s="596"/>
      <c r="AB21" s="596"/>
      <c r="AC21" s="596"/>
      <c r="AD21" s="597">
        <v>374035</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72358</v>
      </c>
      <c r="BH21" s="594"/>
      <c r="BI21" s="594"/>
      <c r="BJ21" s="594"/>
      <c r="BK21" s="594"/>
      <c r="BL21" s="594"/>
      <c r="BM21" s="594"/>
      <c r="BN21" s="595"/>
      <c r="BO21" s="596">
        <v>0</v>
      </c>
      <c r="BP21" s="596"/>
      <c r="BQ21" s="596"/>
      <c r="BR21" s="596"/>
      <c r="BS21" s="602" t="s">
        <v>219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4680873</v>
      </c>
      <c r="S22" s="594"/>
      <c r="T22" s="594"/>
      <c r="U22" s="594"/>
      <c r="V22" s="594"/>
      <c r="W22" s="594"/>
      <c r="X22" s="594"/>
      <c r="Y22" s="595"/>
      <c r="Z22" s="596">
        <v>0.8</v>
      </c>
      <c r="AA22" s="596"/>
      <c r="AB22" s="596"/>
      <c r="AC22" s="596"/>
      <c r="AD22" s="597" t="s">
        <v>219</v>
      </c>
      <c r="AE22" s="597"/>
      <c r="AF22" s="597"/>
      <c r="AG22" s="597"/>
      <c r="AH22" s="597"/>
      <c r="AI22" s="597"/>
      <c r="AJ22" s="597"/>
      <c r="AK22" s="597"/>
      <c r="AL22" s="598" t="s">
        <v>219</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v>6361153</v>
      </c>
      <c r="BH22" s="594"/>
      <c r="BI22" s="594"/>
      <c r="BJ22" s="594"/>
      <c r="BK22" s="594"/>
      <c r="BL22" s="594"/>
      <c r="BM22" s="594"/>
      <c r="BN22" s="595"/>
      <c r="BO22" s="596">
        <v>3.1</v>
      </c>
      <c r="BP22" s="596"/>
      <c r="BQ22" s="596"/>
      <c r="BR22" s="596"/>
      <c r="BS22" s="602" t="s">
        <v>219</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8839861</v>
      </c>
      <c r="S23" s="594"/>
      <c r="T23" s="594"/>
      <c r="U23" s="594"/>
      <c r="V23" s="594"/>
      <c r="W23" s="594"/>
      <c r="X23" s="594"/>
      <c r="Y23" s="595"/>
      <c r="Z23" s="596">
        <v>1.6</v>
      </c>
      <c r="AA23" s="596"/>
      <c r="AB23" s="596"/>
      <c r="AC23" s="596"/>
      <c r="AD23" s="597">
        <v>1042172</v>
      </c>
      <c r="AE23" s="597"/>
      <c r="AF23" s="597"/>
      <c r="AG23" s="597"/>
      <c r="AH23" s="597"/>
      <c r="AI23" s="597"/>
      <c r="AJ23" s="597"/>
      <c r="AK23" s="597"/>
      <c r="AL23" s="598">
        <v>0.4</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v>15741026</v>
      </c>
      <c r="BH23" s="594"/>
      <c r="BI23" s="594"/>
      <c r="BJ23" s="594"/>
      <c r="BK23" s="594"/>
      <c r="BL23" s="594"/>
      <c r="BM23" s="594"/>
      <c r="BN23" s="595"/>
      <c r="BO23" s="596">
        <v>7.7</v>
      </c>
      <c r="BP23" s="596"/>
      <c r="BQ23" s="596"/>
      <c r="BR23" s="596"/>
      <c r="BS23" s="602" t="s">
        <v>219</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3379459</v>
      </c>
      <c r="S24" s="594"/>
      <c r="T24" s="594"/>
      <c r="U24" s="594"/>
      <c r="V24" s="594"/>
      <c r="W24" s="594"/>
      <c r="X24" s="594"/>
      <c r="Y24" s="595"/>
      <c r="Z24" s="596">
        <v>0.6</v>
      </c>
      <c r="AA24" s="596"/>
      <c r="AB24" s="596"/>
      <c r="AC24" s="596"/>
      <c r="AD24" s="597" t="s">
        <v>219</v>
      </c>
      <c r="AE24" s="597"/>
      <c r="AF24" s="597"/>
      <c r="AG24" s="597"/>
      <c r="AH24" s="597"/>
      <c r="AI24" s="597"/>
      <c r="AJ24" s="597"/>
      <c r="AK24" s="597"/>
      <c r="AL24" s="598" t="s">
        <v>219</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219</v>
      </c>
      <c r="BH24" s="594"/>
      <c r="BI24" s="594"/>
      <c r="BJ24" s="594"/>
      <c r="BK24" s="594"/>
      <c r="BL24" s="594"/>
      <c r="BM24" s="594"/>
      <c r="BN24" s="595"/>
      <c r="BO24" s="596" t="s">
        <v>219</v>
      </c>
      <c r="BP24" s="596"/>
      <c r="BQ24" s="596"/>
      <c r="BR24" s="596"/>
      <c r="BS24" s="602" t="s">
        <v>219</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306659765</v>
      </c>
      <c r="CS24" s="583"/>
      <c r="CT24" s="583"/>
      <c r="CU24" s="583"/>
      <c r="CV24" s="583"/>
      <c r="CW24" s="583"/>
      <c r="CX24" s="583"/>
      <c r="CY24" s="584"/>
      <c r="CZ24" s="620">
        <v>55.3</v>
      </c>
      <c r="DA24" s="621"/>
      <c r="DB24" s="621"/>
      <c r="DC24" s="622"/>
      <c r="DD24" s="619">
        <v>180190746</v>
      </c>
      <c r="DE24" s="583"/>
      <c r="DF24" s="583"/>
      <c r="DG24" s="583"/>
      <c r="DH24" s="583"/>
      <c r="DI24" s="583"/>
      <c r="DJ24" s="583"/>
      <c r="DK24" s="584"/>
      <c r="DL24" s="619">
        <v>177118186</v>
      </c>
      <c r="DM24" s="583"/>
      <c r="DN24" s="583"/>
      <c r="DO24" s="583"/>
      <c r="DP24" s="583"/>
      <c r="DQ24" s="583"/>
      <c r="DR24" s="583"/>
      <c r="DS24" s="583"/>
      <c r="DT24" s="583"/>
      <c r="DU24" s="583"/>
      <c r="DV24" s="584"/>
      <c r="DW24" s="587">
        <v>62.1</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118178625</v>
      </c>
      <c r="S25" s="594"/>
      <c r="T25" s="594"/>
      <c r="U25" s="594"/>
      <c r="V25" s="594"/>
      <c r="W25" s="594"/>
      <c r="X25" s="594"/>
      <c r="Y25" s="595"/>
      <c r="Z25" s="596">
        <v>21.1</v>
      </c>
      <c r="AA25" s="596"/>
      <c r="AB25" s="596"/>
      <c r="AC25" s="596"/>
      <c r="AD25" s="597" t="s">
        <v>219</v>
      </c>
      <c r="AE25" s="597"/>
      <c r="AF25" s="597"/>
      <c r="AG25" s="597"/>
      <c r="AH25" s="597"/>
      <c r="AI25" s="597"/>
      <c r="AJ25" s="597"/>
      <c r="AK25" s="597"/>
      <c r="AL25" s="598" t="s">
        <v>219</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219</v>
      </c>
      <c r="BH25" s="594"/>
      <c r="BI25" s="594"/>
      <c r="BJ25" s="594"/>
      <c r="BK25" s="594"/>
      <c r="BL25" s="594"/>
      <c r="BM25" s="594"/>
      <c r="BN25" s="595"/>
      <c r="BO25" s="596" t="s">
        <v>219</v>
      </c>
      <c r="BP25" s="596"/>
      <c r="BQ25" s="596"/>
      <c r="BR25" s="596"/>
      <c r="BS25" s="602" t="s">
        <v>219</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82034058</v>
      </c>
      <c r="CS25" s="625"/>
      <c r="CT25" s="625"/>
      <c r="CU25" s="625"/>
      <c r="CV25" s="625"/>
      <c r="CW25" s="625"/>
      <c r="CX25" s="625"/>
      <c r="CY25" s="626"/>
      <c r="CZ25" s="627">
        <v>14.8</v>
      </c>
      <c r="DA25" s="628"/>
      <c r="DB25" s="628"/>
      <c r="DC25" s="629"/>
      <c r="DD25" s="602">
        <v>71449822</v>
      </c>
      <c r="DE25" s="625"/>
      <c r="DF25" s="625"/>
      <c r="DG25" s="625"/>
      <c r="DH25" s="625"/>
      <c r="DI25" s="625"/>
      <c r="DJ25" s="625"/>
      <c r="DK25" s="626"/>
      <c r="DL25" s="602">
        <v>68653137</v>
      </c>
      <c r="DM25" s="625"/>
      <c r="DN25" s="625"/>
      <c r="DO25" s="625"/>
      <c r="DP25" s="625"/>
      <c r="DQ25" s="625"/>
      <c r="DR25" s="625"/>
      <c r="DS25" s="625"/>
      <c r="DT25" s="625"/>
      <c r="DU25" s="625"/>
      <c r="DV25" s="626"/>
      <c r="DW25" s="598">
        <v>24.1</v>
      </c>
      <c r="DX25" s="623"/>
      <c r="DY25" s="623"/>
      <c r="DZ25" s="623"/>
      <c r="EA25" s="623"/>
      <c r="EB25" s="623"/>
      <c r="EC25" s="624"/>
    </row>
    <row r="26" spans="2:133" ht="11.25" customHeight="1">
      <c r="B26" s="630" t="s">
        <v>275</v>
      </c>
      <c r="C26" s="631"/>
      <c r="D26" s="631"/>
      <c r="E26" s="631"/>
      <c r="F26" s="631"/>
      <c r="G26" s="631"/>
      <c r="H26" s="631"/>
      <c r="I26" s="631"/>
      <c r="J26" s="631"/>
      <c r="K26" s="631"/>
      <c r="L26" s="631"/>
      <c r="M26" s="631"/>
      <c r="N26" s="631"/>
      <c r="O26" s="631"/>
      <c r="P26" s="631"/>
      <c r="Q26" s="632"/>
      <c r="R26" s="593">
        <v>29832</v>
      </c>
      <c r="S26" s="594"/>
      <c r="T26" s="594"/>
      <c r="U26" s="594"/>
      <c r="V26" s="594"/>
      <c r="W26" s="594"/>
      <c r="X26" s="594"/>
      <c r="Y26" s="595"/>
      <c r="Z26" s="596">
        <v>0</v>
      </c>
      <c r="AA26" s="596"/>
      <c r="AB26" s="596"/>
      <c r="AC26" s="596"/>
      <c r="AD26" s="597">
        <v>29832</v>
      </c>
      <c r="AE26" s="597"/>
      <c r="AF26" s="597"/>
      <c r="AG26" s="597"/>
      <c r="AH26" s="597"/>
      <c r="AI26" s="597"/>
      <c r="AJ26" s="597"/>
      <c r="AK26" s="597"/>
      <c r="AL26" s="598">
        <v>0</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219</v>
      </c>
      <c r="BH26" s="594"/>
      <c r="BI26" s="594"/>
      <c r="BJ26" s="594"/>
      <c r="BK26" s="594"/>
      <c r="BL26" s="594"/>
      <c r="BM26" s="594"/>
      <c r="BN26" s="595"/>
      <c r="BO26" s="596" t="s">
        <v>219</v>
      </c>
      <c r="BP26" s="596"/>
      <c r="BQ26" s="596"/>
      <c r="BR26" s="596"/>
      <c r="BS26" s="602" t="s">
        <v>219</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54883916</v>
      </c>
      <c r="CS26" s="594"/>
      <c r="CT26" s="594"/>
      <c r="CU26" s="594"/>
      <c r="CV26" s="594"/>
      <c r="CW26" s="594"/>
      <c r="CX26" s="594"/>
      <c r="CY26" s="595"/>
      <c r="CZ26" s="627">
        <v>9.9</v>
      </c>
      <c r="DA26" s="628"/>
      <c r="DB26" s="628"/>
      <c r="DC26" s="629"/>
      <c r="DD26" s="602">
        <v>48047893</v>
      </c>
      <c r="DE26" s="594"/>
      <c r="DF26" s="594"/>
      <c r="DG26" s="594"/>
      <c r="DH26" s="594"/>
      <c r="DI26" s="594"/>
      <c r="DJ26" s="594"/>
      <c r="DK26" s="595"/>
      <c r="DL26" s="602" t="s">
        <v>278</v>
      </c>
      <c r="DM26" s="594"/>
      <c r="DN26" s="594"/>
      <c r="DO26" s="594"/>
      <c r="DP26" s="594"/>
      <c r="DQ26" s="594"/>
      <c r="DR26" s="594"/>
      <c r="DS26" s="594"/>
      <c r="DT26" s="594"/>
      <c r="DU26" s="594"/>
      <c r="DV26" s="595"/>
      <c r="DW26" s="598" t="s">
        <v>278</v>
      </c>
      <c r="DX26" s="623"/>
      <c r="DY26" s="623"/>
      <c r="DZ26" s="623"/>
      <c r="EA26" s="623"/>
      <c r="EB26" s="623"/>
      <c r="EC26" s="624"/>
    </row>
    <row r="27" spans="2:133" ht="11.25" customHeight="1">
      <c r="B27" s="590" t="s">
        <v>279</v>
      </c>
      <c r="C27" s="591"/>
      <c r="D27" s="591"/>
      <c r="E27" s="591"/>
      <c r="F27" s="591"/>
      <c r="G27" s="591"/>
      <c r="H27" s="591"/>
      <c r="I27" s="591"/>
      <c r="J27" s="591"/>
      <c r="K27" s="591"/>
      <c r="L27" s="591"/>
      <c r="M27" s="591"/>
      <c r="N27" s="591"/>
      <c r="O27" s="591"/>
      <c r="P27" s="591"/>
      <c r="Q27" s="592"/>
      <c r="R27" s="593">
        <v>20674556</v>
      </c>
      <c r="S27" s="594"/>
      <c r="T27" s="594"/>
      <c r="U27" s="594"/>
      <c r="V27" s="594"/>
      <c r="W27" s="594"/>
      <c r="X27" s="594"/>
      <c r="Y27" s="595"/>
      <c r="Z27" s="596">
        <v>3.7</v>
      </c>
      <c r="AA27" s="596"/>
      <c r="AB27" s="596"/>
      <c r="AC27" s="596"/>
      <c r="AD27" s="597" t="s">
        <v>219</v>
      </c>
      <c r="AE27" s="597"/>
      <c r="AF27" s="597"/>
      <c r="AG27" s="597"/>
      <c r="AH27" s="597"/>
      <c r="AI27" s="597"/>
      <c r="AJ27" s="597"/>
      <c r="AK27" s="597"/>
      <c r="AL27" s="598" t="s">
        <v>219</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204132746</v>
      </c>
      <c r="BH27" s="594"/>
      <c r="BI27" s="594"/>
      <c r="BJ27" s="594"/>
      <c r="BK27" s="594"/>
      <c r="BL27" s="594"/>
      <c r="BM27" s="594"/>
      <c r="BN27" s="595"/>
      <c r="BO27" s="596">
        <v>100</v>
      </c>
      <c r="BP27" s="596"/>
      <c r="BQ27" s="596"/>
      <c r="BR27" s="596"/>
      <c r="BS27" s="602">
        <v>3277310</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154473196</v>
      </c>
      <c r="CS27" s="625"/>
      <c r="CT27" s="625"/>
      <c r="CU27" s="625"/>
      <c r="CV27" s="625"/>
      <c r="CW27" s="625"/>
      <c r="CX27" s="625"/>
      <c r="CY27" s="626"/>
      <c r="CZ27" s="627">
        <v>27.9</v>
      </c>
      <c r="DA27" s="628"/>
      <c r="DB27" s="628"/>
      <c r="DC27" s="629"/>
      <c r="DD27" s="602">
        <v>44102414</v>
      </c>
      <c r="DE27" s="625"/>
      <c r="DF27" s="625"/>
      <c r="DG27" s="625"/>
      <c r="DH27" s="625"/>
      <c r="DI27" s="625"/>
      <c r="DJ27" s="625"/>
      <c r="DK27" s="626"/>
      <c r="DL27" s="602">
        <v>43853004</v>
      </c>
      <c r="DM27" s="625"/>
      <c r="DN27" s="625"/>
      <c r="DO27" s="625"/>
      <c r="DP27" s="625"/>
      <c r="DQ27" s="625"/>
      <c r="DR27" s="625"/>
      <c r="DS27" s="625"/>
      <c r="DT27" s="625"/>
      <c r="DU27" s="625"/>
      <c r="DV27" s="626"/>
      <c r="DW27" s="598">
        <v>15.4</v>
      </c>
      <c r="DX27" s="623"/>
      <c r="DY27" s="623"/>
      <c r="DZ27" s="623"/>
      <c r="EA27" s="623"/>
      <c r="EB27" s="623"/>
      <c r="EC27" s="624"/>
    </row>
    <row r="28" spans="2:133" ht="11.25" customHeight="1">
      <c r="B28" s="590" t="s">
        <v>282</v>
      </c>
      <c r="C28" s="591"/>
      <c r="D28" s="591"/>
      <c r="E28" s="591"/>
      <c r="F28" s="591"/>
      <c r="G28" s="591"/>
      <c r="H28" s="591"/>
      <c r="I28" s="591"/>
      <c r="J28" s="591"/>
      <c r="K28" s="591"/>
      <c r="L28" s="591"/>
      <c r="M28" s="591"/>
      <c r="N28" s="591"/>
      <c r="O28" s="591"/>
      <c r="P28" s="591"/>
      <c r="Q28" s="592"/>
      <c r="R28" s="593">
        <v>8283295</v>
      </c>
      <c r="S28" s="594"/>
      <c r="T28" s="594"/>
      <c r="U28" s="594"/>
      <c r="V28" s="594"/>
      <c r="W28" s="594"/>
      <c r="X28" s="594"/>
      <c r="Y28" s="595"/>
      <c r="Z28" s="596">
        <v>1.5</v>
      </c>
      <c r="AA28" s="596"/>
      <c r="AB28" s="596"/>
      <c r="AC28" s="596"/>
      <c r="AD28" s="597">
        <v>219775</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70152511</v>
      </c>
      <c r="CS28" s="594"/>
      <c r="CT28" s="594"/>
      <c r="CU28" s="594"/>
      <c r="CV28" s="594"/>
      <c r="CW28" s="594"/>
      <c r="CX28" s="594"/>
      <c r="CY28" s="595"/>
      <c r="CZ28" s="627">
        <v>12.7</v>
      </c>
      <c r="DA28" s="628"/>
      <c r="DB28" s="628"/>
      <c r="DC28" s="629"/>
      <c r="DD28" s="602">
        <v>64638510</v>
      </c>
      <c r="DE28" s="594"/>
      <c r="DF28" s="594"/>
      <c r="DG28" s="594"/>
      <c r="DH28" s="594"/>
      <c r="DI28" s="594"/>
      <c r="DJ28" s="594"/>
      <c r="DK28" s="595"/>
      <c r="DL28" s="602">
        <v>64612045</v>
      </c>
      <c r="DM28" s="594"/>
      <c r="DN28" s="594"/>
      <c r="DO28" s="594"/>
      <c r="DP28" s="594"/>
      <c r="DQ28" s="594"/>
      <c r="DR28" s="594"/>
      <c r="DS28" s="594"/>
      <c r="DT28" s="594"/>
      <c r="DU28" s="594"/>
      <c r="DV28" s="595"/>
      <c r="DW28" s="598">
        <v>22.6</v>
      </c>
      <c r="DX28" s="623"/>
      <c r="DY28" s="623"/>
      <c r="DZ28" s="623"/>
      <c r="EA28" s="623"/>
      <c r="EB28" s="623"/>
      <c r="EC28" s="624"/>
    </row>
    <row r="29" spans="2:133" ht="11.25" customHeight="1">
      <c r="B29" s="590" t="s">
        <v>284</v>
      </c>
      <c r="C29" s="591"/>
      <c r="D29" s="591"/>
      <c r="E29" s="591"/>
      <c r="F29" s="591"/>
      <c r="G29" s="591"/>
      <c r="H29" s="591"/>
      <c r="I29" s="591"/>
      <c r="J29" s="591"/>
      <c r="K29" s="591"/>
      <c r="L29" s="591"/>
      <c r="M29" s="591"/>
      <c r="N29" s="591"/>
      <c r="O29" s="591"/>
      <c r="P29" s="591"/>
      <c r="Q29" s="592"/>
      <c r="R29" s="593">
        <v>380072</v>
      </c>
      <c r="S29" s="594"/>
      <c r="T29" s="594"/>
      <c r="U29" s="594"/>
      <c r="V29" s="594"/>
      <c r="W29" s="594"/>
      <c r="X29" s="594"/>
      <c r="Y29" s="595"/>
      <c r="Z29" s="596">
        <v>0.1</v>
      </c>
      <c r="AA29" s="596"/>
      <c r="AB29" s="596"/>
      <c r="AC29" s="596"/>
      <c r="AD29" s="597" t="s">
        <v>219</v>
      </c>
      <c r="AE29" s="597"/>
      <c r="AF29" s="597"/>
      <c r="AG29" s="597"/>
      <c r="AH29" s="597"/>
      <c r="AI29" s="597"/>
      <c r="AJ29" s="597"/>
      <c r="AK29" s="597"/>
      <c r="AL29" s="598" t="s">
        <v>219</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70110906</v>
      </c>
      <c r="CS29" s="625"/>
      <c r="CT29" s="625"/>
      <c r="CU29" s="625"/>
      <c r="CV29" s="625"/>
      <c r="CW29" s="625"/>
      <c r="CX29" s="625"/>
      <c r="CY29" s="626"/>
      <c r="CZ29" s="627">
        <v>12.7</v>
      </c>
      <c r="DA29" s="628"/>
      <c r="DB29" s="628"/>
      <c r="DC29" s="629"/>
      <c r="DD29" s="602">
        <v>64596905</v>
      </c>
      <c r="DE29" s="625"/>
      <c r="DF29" s="625"/>
      <c r="DG29" s="625"/>
      <c r="DH29" s="625"/>
      <c r="DI29" s="625"/>
      <c r="DJ29" s="625"/>
      <c r="DK29" s="626"/>
      <c r="DL29" s="602">
        <v>64570440</v>
      </c>
      <c r="DM29" s="625"/>
      <c r="DN29" s="625"/>
      <c r="DO29" s="625"/>
      <c r="DP29" s="625"/>
      <c r="DQ29" s="625"/>
      <c r="DR29" s="625"/>
      <c r="DS29" s="625"/>
      <c r="DT29" s="625"/>
      <c r="DU29" s="625"/>
      <c r="DV29" s="626"/>
      <c r="DW29" s="598">
        <v>22.6</v>
      </c>
      <c r="DX29" s="623"/>
      <c r="DY29" s="623"/>
      <c r="DZ29" s="623"/>
      <c r="EA29" s="623"/>
      <c r="EB29" s="623"/>
      <c r="EC29" s="624"/>
    </row>
    <row r="30" spans="2:133" ht="11.25" customHeight="1">
      <c r="B30" s="590" t="s">
        <v>289</v>
      </c>
      <c r="C30" s="591"/>
      <c r="D30" s="591"/>
      <c r="E30" s="591"/>
      <c r="F30" s="591"/>
      <c r="G30" s="591"/>
      <c r="H30" s="591"/>
      <c r="I30" s="591"/>
      <c r="J30" s="591"/>
      <c r="K30" s="591"/>
      <c r="L30" s="591"/>
      <c r="M30" s="591"/>
      <c r="N30" s="591"/>
      <c r="O30" s="591"/>
      <c r="P30" s="591"/>
      <c r="Q30" s="592"/>
      <c r="R30" s="593">
        <v>4162790</v>
      </c>
      <c r="S30" s="594"/>
      <c r="T30" s="594"/>
      <c r="U30" s="594"/>
      <c r="V30" s="594"/>
      <c r="W30" s="594"/>
      <c r="X30" s="594"/>
      <c r="Y30" s="595"/>
      <c r="Z30" s="596">
        <v>0.7</v>
      </c>
      <c r="AA30" s="596"/>
      <c r="AB30" s="596"/>
      <c r="AC30" s="596"/>
      <c r="AD30" s="597" t="s">
        <v>219</v>
      </c>
      <c r="AE30" s="597"/>
      <c r="AF30" s="597"/>
      <c r="AG30" s="597"/>
      <c r="AH30" s="597"/>
      <c r="AI30" s="597"/>
      <c r="AJ30" s="597"/>
      <c r="AK30" s="597"/>
      <c r="AL30" s="598" t="s">
        <v>219</v>
      </c>
      <c r="AM30" s="599"/>
      <c r="AN30" s="599"/>
      <c r="AO30" s="600"/>
      <c r="AP30" s="639" t="s">
        <v>290</v>
      </c>
      <c r="AQ30" s="640"/>
      <c r="AR30" s="640"/>
      <c r="AS30" s="640"/>
      <c r="AT30" s="645" t="s">
        <v>291</v>
      </c>
      <c r="AU30" s="182"/>
      <c r="AV30" s="182"/>
      <c r="AW30" s="182"/>
      <c r="AX30" s="579" t="s">
        <v>169</v>
      </c>
      <c r="AY30" s="580"/>
      <c r="AZ30" s="580"/>
      <c r="BA30" s="580"/>
      <c r="BB30" s="580"/>
      <c r="BC30" s="580"/>
      <c r="BD30" s="580"/>
      <c r="BE30" s="580"/>
      <c r="BF30" s="581"/>
      <c r="BG30" s="651">
        <v>99.2</v>
      </c>
      <c r="BH30" s="652"/>
      <c r="BI30" s="652"/>
      <c r="BJ30" s="652"/>
      <c r="BK30" s="652"/>
      <c r="BL30" s="652"/>
      <c r="BM30" s="588">
        <v>97</v>
      </c>
      <c r="BN30" s="652"/>
      <c r="BO30" s="652"/>
      <c r="BP30" s="652"/>
      <c r="BQ30" s="653"/>
      <c r="BR30" s="651">
        <v>99.2</v>
      </c>
      <c r="BS30" s="652"/>
      <c r="BT30" s="652"/>
      <c r="BU30" s="652"/>
      <c r="BV30" s="652"/>
      <c r="BW30" s="652"/>
      <c r="BX30" s="588">
        <v>96.8</v>
      </c>
      <c r="BY30" s="652"/>
      <c r="BZ30" s="652"/>
      <c r="CA30" s="652"/>
      <c r="CB30" s="653"/>
      <c r="CD30" s="656"/>
      <c r="CE30" s="657"/>
      <c r="CF30" s="607" t="s">
        <v>292</v>
      </c>
      <c r="CG30" s="608"/>
      <c r="CH30" s="608"/>
      <c r="CI30" s="608"/>
      <c r="CJ30" s="608"/>
      <c r="CK30" s="608"/>
      <c r="CL30" s="608"/>
      <c r="CM30" s="608"/>
      <c r="CN30" s="608"/>
      <c r="CO30" s="608"/>
      <c r="CP30" s="608"/>
      <c r="CQ30" s="609"/>
      <c r="CR30" s="593">
        <v>55911850</v>
      </c>
      <c r="CS30" s="594"/>
      <c r="CT30" s="594"/>
      <c r="CU30" s="594"/>
      <c r="CV30" s="594"/>
      <c r="CW30" s="594"/>
      <c r="CX30" s="594"/>
      <c r="CY30" s="595"/>
      <c r="CZ30" s="627">
        <v>10.1</v>
      </c>
      <c r="DA30" s="628"/>
      <c r="DB30" s="628"/>
      <c r="DC30" s="629"/>
      <c r="DD30" s="602">
        <v>51409793</v>
      </c>
      <c r="DE30" s="594"/>
      <c r="DF30" s="594"/>
      <c r="DG30" s="594"/>
      <c r="DH30" s="594"/>
      <c r="DI30" s="594"/>
      <c r="DJ30" s="594"/>
      <c r="DK30" s="595"/>
      <c r="DL30" s="602">
        <v>51388081</v>
      </c>
      <c r="DM30" s="594"/>
      <c r="DN30" s="594"/>
      <c r="DO30" s="594"/>
      <c r="DP30" s="594"/>
      <c r="DQ30" s="594"/>
      <c r="DR30" s="594"/>
      <c r="DS30" s="594"/>
      <c r="DT30" s="594"/>
      <c r="DU30" s="594"/>
      <c r="DV30" s="595"/>
      <c r="DW30" s="598">
        <v>18</v>
      </c>
      <c r="DX30" s="623"/>
      <c r="DY30" s="623"/>
      <c r="DZ30" s="623"/>
      <c r="EA30" s="623"/>
      <c r="EB30" s="623"/>
      <c r="EC30" s="624"/>
    </row>
    <row r="31" spans="2:133" ht="11.25" customHeight="1">
      <c r="B31" s="590" t="s">
        <v>293</v>
      </c>
      <c r="C31" s="591"/>
      <c r="D31" s="591"/>
      <c r="E31" s="591"/>
      <c r="F31" s="591"/>
      <c r="G31" s="591"/>
      <c r="H31" s="591"/>
      <c r="I31" s="591"/>
      <c r="J31" s="591"/>
      <c r="K31" s="591"/>
      <c r="L31" s="591"/>
      <c r="M31" s="591"/>
      <c r="N31" s="591"/>
      <c r="O31" s="591"/>
      <c r="P31" s="591"/>
      <c r="Q31" s="592"/>
      <c r="R31" s="593">
        <v>6796947</v>
      </c>
      <c r="S31" s="594"/>
      <c r="T31" s="594"/>
      <c r="U31" s="594"/>
      <c r="V31" s="594"/>
      <c r="W31" s="594"/>
      <c r="X31" s="594"/>
      <c r="Y31" s="595"/>
      <c r="Z31" s="596">
        <v>1.2</v>
      </c>
      <c r="AA31" s="596"/>
      <c r="AB31" s="596"/>
      <c r="AC31" s="596"/>
      <c r="AD31" s="597" t="s">
        <v>219</v>
      </c>
      <c r="AE31" s="597"/>
      <c r="AF31" s="597"/>
      <c r="AG31" s="597"/>
      <c r="AH31" s="597"/>
      <c r="AI31" s="597"/>
      <c r="AJ31" s="597"/>
      <c r="AK31" s="597"/>
      <c r="AL31" s="598" t="s">
        <v>219</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99</v>
      </c>
      <c r="BH31" s="625"/>
      <c r="BI31" s="625"/>
      <c r="BJ31" s="625"/>
      <c r="BK31" s="625"/>
      <c r="BL31" s="625"/>
      <c r="BM31" s="599">
        <v>96</v>
      </c>
      <c r="BN31" s="649"/>
      <c r="BO31" s="649"/>
      <c r="BP31" s="649"/>
      <c r="BQ31" s="650"/>
      <c r="BR31" s="648">
        <v>98.9</v>
      </c>
      <c r="BS31" s="625"/>
      <c r="BT31" s="625"/>
      <c r="BU31" s="625"/>
      <c r="BV31" s="625"/>
      <c r="BW31" s="625"/>
      <c r="BX31" s="599">
        <v>95.7</v>
      </c>
      <c r="BY31" s="649"/>
      <c r="BZ31" s="649"/>
      <c r="CA31" s="649"/>
      <c r="CB31" s="650"/>
      <c r="CD31" s="656"/>
      <c r="CE31" s="657"/>
      <c r="CF31" s="607" t="s">
        <v>296</v>
      </c>
      <c r="CG31" s="608"/>
      <c r="CH31" s="608"/>
      <c r="CI31" s="608"/>
      <c r="CJ31" s="608"/>
      <c r="CK31" s="608"/>
      <c r="CL31" s="608"/>
      <c r="CM31" s="608"/>
      <c r="CN31" s="608"/>
      <c r="CO31" s="608"/>
      <c r="CP31" s="608"/>
      <c r="CQ31" s="609"/>
      <c r="CR31" s="593">
        <v>14199056</v>
      </c>
      <c r="CS31" s="625"/>
      <c r="CT31" s="625"/>
      <c r="CU31" s="625"/>
      <c r="CV31" s="625"/>
      <c r="CW31" s="625"/>
      <c r="CX31" s="625"/>
      <c r="CY31" s="626"/>
      <c r="CZ31" s="627">
        <v>2.6</v>
      </c>
      <c r="DA31" s="628"/>
      <c r="DB31" s="628"/>
      <c r="DC31" s="629"/>
      <c r="DD31" s="602">
        <v>13187112</v>
      </c>
      <c r="DE31" s="625"/>
      <c r="DF31" s="625"/>
      <c r="DG31" s="625"/>
      <c r="DH31" s="625"/>
      <c r="DI31" s="625"/>
      <c r="DJ31" s="625"/>
      <c r="DK31" s="626"/>
      <c r="DL31" s="602">
        <v>13182359</v>
      </c>
      <c r="DM31" s="625"/>
      <c r="DN31" s="625"/>
      <c r="DO31" s="625"/>
      <c r="DP31" s="625"/>
      <c r="DQ31" s="625"/>
      <c r="DR31" s="625"/>
      <c r="DS31" s="625"/>
      <c r="DT31" s="625"/>
      <c r="DU31" s="625"/>
      <c r="DV31" s="626"/>
      <c r="DW31" s="598">
        <v>4.5999999999999996</v>
      </c>
      <c r="DX31" s="623"/>
      <c r="DY31" s="623"/>
      <c r="DZ31" s="623"/>
      <c r="EA31" s="623"/>
      <c r="EB31" s="623"/>
      <c r="EC31" s="624"/>
    </row>
    <row r="32" spans="2:133" ht="11.25" customHeight="1">
      <c r="B32" s="590" t="s">
        <v>297</v>
      </c>
      <c r="C32" s="591"/>
      <c r="D32" s="591"/>
      <c r="E32" s="591"/>
      <c r="F32" s="591"/>
      <c r="G32" s="591"/>
      <c r="H32" s="591"/>
      <c r="I32" s="591"/>
      <c r="J32" s="591"/>
      <c r="K32" s="591"/>
      <c r="L32" s="591"/>
      <c r="M32" s="591"/>
      <c r="N32" s="591"/>
      <c r="O32" s="591"/>
      <c r="P32" s="591"/>
      <c r="Q32" s="592"/>
      <c r="R32" s="593">
        <v>47388834</v>
      </c>
      <c r="S32" s="594"/>
      <c r="T32" s="594"/>
      <c r="U32" s="594"/>
      <c r="V32" s="594"/>
      <c r="W32" s="594"/>
      <c r="X32" s="594"/>
      <c r="Y32" s="595"/>
      <c r="Z32" s="596">
        <v>8.5</v>
      </c>
      <c r="AA32" s="596"/>
      <c r="AB32" s="596"/>
      <c r="AC32" s="596"/>
      <c r="AD32" s="597">
        <v>119807</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99.2</v>
      </c>
      <c r="BH32" s="661"/>
      <c r="BI32" s="661"/>
      <c r="BJ32" s="661"/>
      <c r="BK32" s="661"/>
      <c r="BL32" s="661"/>
      <c r="BM32" s="662">
        <v>97.7</v>
      </c>
      <c r="BN32" s="661"/>
      <c r="BO32" s="661"/>
      <c r="BP32" s="661"/>
      <c r="BQ32" s="663"/>
      <c r="BR32" s="660">
        <v>99.3</v>
      </c>
      <c r="BS32" s="661"/>
      <c r="BT32" s="661"/>
      <c r="BU32" s="661"/>
      <c r="BV32" s="661"/>
      <c r="BW32" s="661"/>
      <c r="BX32" s="662">
        <v>97.6</v>
      </c>
      <c r="BY32" s="661"/>
      <c r="BZ32" s="661"/>
      <c r="CA32" s="661"/>
      <c r="CB32" s="663"/>
      <c r="CD32" s="658"/>
      <c r="CE32" s="659"/>
      <c r="CF32" s="607" t="s">
        <v>299</v>
      </c>
      <c r="CG32" s="608"/>
      <c r="CH32" s="608"/>
      <c r="CI32" s="608"/>
      <c r="CJ32" s="608"/>
      <c r="CK32" s="608"/>
      <c r="CL32" s="608"/>
      <c r="CM32" s="608"/>
      <c r="CN32" s="608"/>
      <c r="CO32" s="608"/>
      <c r="CP32" s="608"/>
      <c r="CQ32" s="609"/>
      <c r="CR32" s="593">
        <v>41605</v>
      </c>
      <c r="CS32" s="594"/>
      <c r="CT32" s="594"/>
      <c r="CU32" s="594"/>
      <c r="CV32" s="594"/>
      <c r="CW32" s="594"/>
      <c r="CX32" s="594"/>
      <c r="CY32" s="595"/>
      <c r="CZ32" s="627">
        <v>0</v>
      </c>
      <c r="DA32" s="628"/>
      <c r="DB32" s="628"/>
      <c r="DC32" s="629"/>
      <c r="DD32" s="602">
        <v>41605</v>
      </c>
      <c r="DE32" s="594"/>
      <c r="DF32" s="594"/>
      <c r="DG32" s="594"/>
      <c r="DH32" s="594"/>
      <c r="DI32" s="594"/>
      <c r="DJ32" s="594"/>
      <c r="DK32" s="595"/>
      <c r="DL32" s="602">
        <v>41605</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300</v>
      </c>
      <c r="C33" s="591"/>
      <c r="D33" s="591"/>
      <c r="E33" s="591"/>
      <c r="F33" s="591"/>
      <c r="G33" s="591"/>
      <c r="H33" s="591"/>
      <c r="I33" s="591"/>
      <c r="J33" s="591"/>
      <c r="K33" s="591"/>
      <c r="L33" s="591"/>
      <c r="M33" s="591"/>
      <c r="N33" s="591"/>
      <c r="O33" s="591"/>
      <c r="P33" s="591"/>
      <c r="Q33" s="592"/>
      <c r="R33" s="593">
        <v>68617134</v>
      </c>
      <c r="S33" s="594"/>
      <c r="T33" s="594"/>
      <c r="U33" s="594"/>
      <c r="V33" s="594"/>
      <c r="W33" s="594"/>
      <c r="X33" s="594"/>
      <c r="Y33" s="595"/>
      <c r="Z33" s="596">
        <v>12.3</v>
      </c>
      <c r="AA33" s="596"/>
      <c r="AB33" s="596"/>
      <c r="AC33" s="596"/>
      <c r="AD33" s="597" t="s">
        <v>219</v>
      </c>
      <c r="AE33" s="597"/>
      <c r="AF33" s="597"/>
      <c r="AG33" s="597"/>
      <c r="AH33" s="597"/>
      <c r="AI33" s="597"/>
      <c r="AJ33" s="597"/>
      <c r="AK33" s="597"/>
      <c r="AL33" s="598" t="s">
        <v>219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188789910</v>
      </c>
      <c r="CS33" s="625"/>
      <c r="CT33" s="625"/>
      <c r="CU33" s="625"/>
      <c r="CV33" s="625"/>
      <c r="CW33" s="625"/>
      <c r="CX33" s="625"/>
      <c r="CY33" s="626"/>
      <c r="CZ33" s="627">
        <v>34.1</v>
      </c>
      <c r="DA33" s="628"/>
      <c r="DB33" s="628"/>
      <c r="DC33" s="629"/>
      <c r="DD33" s="602">
        <v>130094070</v>
      </c>
      <c r="DE33" s="625"/>
      <c r="DF33" s="625"/>
      <c r="DG33" s="625"/>
      <c r="DH33" s="625"/>
      <c r="DI33" s="625"/>
      <c r="DJ33" s="625"/>
      <c r="DK33" s="626"/>
      <c r="DL33" s="602">
        <v>101460511</v>
      </c>
      <c r="DM33" s="625"/>
      <c r="DN33" s="625"/>
      <c r="DO33" s="625"/>
      <c r="DP33" s="625"/>
      <c r="DQ33" s="625"/>
      <c r="DR33" s="625"/>
      <c r="DS33" s="625"/>
      <c r="DT33" s="625"/>
      <c r="DU33" s="625"/>
      <c r="DV33" s="626"/>
      <c r="DW33" s="598">
        <v>35.6</v>
      </c>
      <c r="DX33" s="623"/>
      <c r="DY33" s="623"/>
      <c r="DZ33" s="623"/>
      <c r="EA33" s="623"/>
      <c r="EB33" s="623"/>
      <c r="EC33" s="624"/>
    </row>
    <row r="34" spans="2:133" ht="11.25" customHeight="1">
      <c r="B34" s="590" t="s">
        <v>302</v>
      </c>
      <c r="C34" s="591"/>
      <c r="D34" s="591"/>
      <c r="E34" s="591"/>
      <c r="F34" s="591"/>
      <c r="G34" s="591"/>
      <c r="H34" s="591"/>
      <c r="I34" s="591"/>
      <c r="J34" s="591"/>
      <c r="K34" s="591"/>
      <c r="L34" s="591"/>
      <c r="M34" s="591"/>
      <c r="N34" s="591"/>
      <c r="O34" s="591"/>
      <c r="P34" s="591"/>
      <c r="Q34" s="592"/>
      <c r="R34" s="593" t="s">
        <v>219</v>
      </c>
      <c r="S34" s="594"/>
      <c r="T34" s="594"/>
      <c r="U34" s="594"/>
      <c r="V34" s="594"/>
      <c r="W34" s="594"/>
      <c r="X34" s="594"/>
      <c r="Y34" s="595"/>
      <c r="Z34" s="596" t="s">
        <v>219</v>
      </c>
      <c r="AA34" s="596"/>
      <c r="AB34" s="596"/>
      <c r="AC34" s="596"/>
      <c r="AD34" s="597" t="s">
        <v>219</v>
      </c>
      <c r="AE34" s="597"/>
      <c r="AF34" s="597"/>
      <c r="AG34" s="597"/>
      <c r="AH34" s="597"/>
      <c r="AI34" s="597"/>
      <c r="AJ34" s="597"/>
      <c r="AK34" s="597"/>
      <c r="AL34" s="598" t="s">
        <v>219</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59346091</v>
      </c>
      <c r="CS34" s="594"/>
      <c r="CT34" s="594"/>
      <c r="CU34" s="594"/>
      <c r="CV34" s="594"/>
      <c r="CW34" s="594"/>
      <c r="CX34" s="594"/>
      <c r="CY34" s="595"/>
      <c r="CZ34" s="627">
        <v>10.7</v>
      </c>
      <c r="DA34" s="628"/>
      <c r="DB34" s="628"/>
      <c r="DC34" s="629"/>
      <c r="DD34" s="602">
        <v>47386524</v>
      </c>
      <c r="DE34" s="594"/>
      <c r="DF34" s="594"/>
      <c r="DG34" s="594"/>
      <c r="DH34" s="594"/>
      <c r="DI34" s="594"/>
      <c r="DJ34" s="594"/>
      <c r="DK34" s="595"/>
      <c r="DL34" s="602">
        <v>45155819</v>
      </c>
      <c r="DM34" s="594"/>
      <c r="DN34" s="594"/>
      <c r="DO34" s="594"/>
      <c r="DP34" s="594"/>
      <c r="DQ34" s="594"/>
      <c r="DR34" s="594"/>
      <c r="DS34" s="594"/>
      <c r="DT34" s="594"/>
      <c r="DU34" s="594"/>
      <c r="DV34" s="595"/>
      <c r="DW34" s="598">
        <v>15.8</v>
      </c>
      <c r="DX34" s="623"/>
      <c r="DY34" s="623"/>
      <c r="DZ34" s="623"/>
      <c r="EA34" s="623"/>
      <c r="EB34" s="623"/>
      <c r="EC34" s="624"/>
    </row>
    <row r="35" spans="2:133" ht="11.25" customHeight="1">
      <c r="B35" s="590" t="s">
        <v>306</v>
      </c>
      <c r="C35" s="591"/>
      <c r="D35" s="591"/>
      <c r="E35" s="591"/>
      <c r="F35" s="591"/>
      <c r="G35" s="591"/>
      <c r="H35" s="591"/>
      <c r="I35" s="591"/>
      <c r="J35" s="591"/>
      <c r="K35" s="591"/>
      <c r="L35" s="591"/>
      <c r="M35" s="591"/>
      <c r="N35" s="591"/>
      <c r="O35" s="591"/>
      <c r="P35" s="591"/>
      <c r="Q35" s="592"/>
      <c r="R35" s="593">
        <v>35427700</v>
      </c>
      <c r="S35" s="594"/>
      <c r="T35" s="594"/>
      <c r="U35" s="594"/>
      <c r="V35" s="594"/>
      <c r="W35" s="594"/>
      <c r="X35" s="594"/>
      <c r="Y35" s="595"/>
      <c r="Z35" s="596">
        <v>6.3</v>
      </c>
      <c r="AA35" s="596"/>
      <c r="AB35" s="596"/>
      <c r="AC35" s="596"/>
      <c r="AD35" s="597" t="s">
        <v>219</v>
      </c>
      <c r="AE35" s="597"/>
      <c r="AF35" s="597"/>
      <c r="AG35" s="597"/>
      <c r="AH35" s="597"/>
      <c r="AI35" s="597"/>
      <c r="AJ35" s="597"/>
      <c r="AK35" s="597"/>
      <c r="AL35" s="598" t="s">
        <v>219</v>
      </c>
      <c r="AM35" s="599"/>
      <c r="AN35" s="599"/>
      <c r="AO35" s="600"/>
      <c r="AP35" s="186"/>
      <c r="AQ35" s="604" t="s">
        <v>307</v>
      </c>
      <c r="AR35" s="605"/>
      <c r="AS35" s="605"/>
      <c r="AT35" s="605"/>
      <c r="AU35" s="605"/>
      <c r="AV35" s="605"/>
      <c r="AW35" s="605"/>
      <c r="AX35" s="605"/>
      <c r="AY35" s="606"/>
      <c r="AZ35" s="582">
        <v>65649185</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t="s">
        <v>278</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4355799</v>
      </c>
      <c r="CS35" s="625"/>
      <c r="CT35" s="625"/>
      <c r="CU35" s="625"/>
      <c r="CV35" s="625"/>
      <c r="CW35" s="625"/>
      <c r="CX35" s="625"/>
      <c r="CY35" s="626"/>
      <c r="CZ35" s="627">
        <v>0.8</v>
      </c>
      <c r="DA35" s="628"/>
      <c r="DB35" s="628"/>
      <c r="DC35" s="629"/>
      <c r="DD35" s="602">
        <v>3321337</v>
      </c>
      <c r="DE35" s="625"/>
      <c r="DF35" s="625"/>
      <c r="DG35" s="625"/>
      <c r="DH35" s="625"/>
      <c r="DI35" s="625"/>
      <c r="DJ35" s="625"/>
      <c r="DK35" s="626"/>
      <c r="DL35" s="602">
        <v>2914105</v>
      </c>
      <c r="DM35" s="625"/>
      <c r="DN35" s="625"/>
      <c r="DO35" s="625"/>
      <c r="DP35" s="625"/>
      <c r="DQ35" s="625"/>
      <c r="DR35" s="625"/>
      <c r="DS35" s="625"/>
      <c r="DT35" s="625"/>
      <c r="DU35" s="625"/>
      <c r="DV35" s="626"/>
      <c r="DW35" s="598">
        <v>1</v>
      </c>
      <c r="DX35" s="623"/>
      <c r="DY35" s="623"/>
      <c r="DZ35" s="623"/>
      <c r="EA35" s="623"/>
      <c r="EB35" s="623"/>
      <c r="EC35" s="624"/>
    </row>
    <row r="36" spans="2:133" ht="11.25" customHeight="1">
      <c r="B36" s="636" t="s">
        <v>310</v>
      </c>
      <c r="C36" s="637"/>
      <c r="D36" s="637"/>
      <c r="E36" s="637"/>
      <c r="F36" s="637"/>
      <c r="G36" s="637"/>
      <c r="H36" s="637"/>
      <c r="I36" s="637"/>
      <c r="J36" s="637"/>
      <c r="K36" s="637"/>
      <c r="L36" s="637"/>
      <c r="M36" s="637"/>
      <c r="N36" s="637"/>
      <c r="O36" s="637"/>
      <c r="P36" s="637"/>
      <c r="Q36" s="638"/>
      <c r="R36" s="665">
        <v>559781283</v>
      </c>
      <c r="S36" s="666"/>
      <c r="T36" s="666"/>
      <c r="U36" s="666"/>
      <c r="V36" s="666"/>
      <c r="W36" s="666"/>
      <c r="X36" s="666"/>
      <c r="Y36" s="667"/>
      <c r="Z36" s="668">
        <v>100</v>
      </c>
      <c r="AA36" s="668"/>
      <c r="AB36" s="668"/>
      <c r="AC36" s="668"/>
      <c r="AD36" s="669">
        <v>249849153</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23010927</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-3213969</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41302322</v>
      </c>
      <c r="CS36" s="594"/>
      <c r="CT36" s="594"/>
      <c r="CU36" s="594"/>
      <c r="CV36" s="594"/>
      <c r="CW36" s="594"/>
      <c r="CX36" s="594"/>
      <c r="CY36" s="595"/>
      <c r="CZ36" s="627">
        <v>7.5</v>
      </c>
      <c r="DA36" s="628"/>
      <c r="DB36" s="628"/>
      <c r="DC36" s="629"/>
      <c r="DD36" s="602">
        <v>38258767</v>
      </c>
      <c r="DE36" s="594"/>
      <c r="DF36" s="594"/>
      <c r="DG36" s="594"/>
      <c r="DH36" s="594"/>
      <c r="DI36" s="594"/>
      <c r="DJ36" s="594"/>
      <c r="DK36" s="595"/>
      <c r="DL36" s="602">
        <v>30475993</v>
      </c>
      <c r="DM36" s="594"/>
      <c r="DN36" s="594"/>
      <c r="DO36" s="594"/>
      <c r="DP36" s="594"/>
      <c r="DQ36" s="594"/>
      <c r="DR36" s="594"/>
      <c r="DS36" s="594"/>
      <c r="DT36" s="594"/>
      <c r="DU36" s="594"/>
      <c r="DV36" s="595"/>
      <c r="DW36" s="598">
        <v>10.7</v>
      </c>
      <c r="DX36" s="623"/>
      <c r="DY36" s="623"/>
      <c r="DZ36" s="623"/>
      <c r="EA36" s="623"/>
      <c r="EB36" s="623"/>
      <c r="EC36" s="624"/>
    </row>
    <row r="37" spans="2:133" ht="11.25" customHeight="1">
      <c r="AQ37" s="672" t="s">
        <v>314</v>
      </c>
      <c r="AR37" s="673"/>
      <c r="AS37" s="673"/>
      <c r="AT37" s="673"/>
      <c r="AU37" s="673"/>
      <c r="AV37" s="673"/>
      <c r="AW37" s="673"/>
      <c r="AX37" s="673"/>
      <c r="AY37" s="674"/>
      <c r="AZ37" s="593">
        <v>4404243</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164969</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264346</v>
      </c>
      <c r="CS37" s="625"/>
      <c r="CT37" s="625"/>
      <c r="CU37" s="625"/>
      <c r="CV37" s="625"/>
      <c r="CW37" s="625"/>
      <c r="CX37" s="625"/>
      <c r="CY37" s="626"/>
      <c r="CZ37" s="627">
        <v>0</v>
      </c>
      <c r="DA37" s="628"/>
      <c r="DB37" s="628"/>
      <c r="DC37" s="629"/>
      <c r="DD37" s="602">
        <v>264346</v>
      </c>
      <c r="DE37" s="625"/>
      <c r="DF37" s="625"/>
      <c r="DG37" s="625"/>
      <c r="DH37" s="625"/>
      <c r="DI37" s="625"/>
      <c r="DJ37" s="625"/>
      <c r="DK37" s="626"/>
      <c r="DL37" s="602">
        <v>264346</v>
      </c>
      <c r="DM37" s="625"/>
      <c r="DN37" s="625"/>
      <c r="DO37" s="625"/>
      <c r="DP37" s="625"/>
      <c r="DQ37" s="625"/>
      <c r="DR37" s="625"/>
      <c r="DS37" s="625"/>
      <c r="DT37" s="625"/>
      <c r="DU37" s="625"/>
      <c r="DV37" s="626"/>
      <c r="DW37" s="598">
        <v>0.1</v>
      </c>
      <c r="DX37" s="623"/>
      <c r="DY37" s="623"/>
      <c r="DZ37" s="623"/>
      <c r="EA37" s="623"/>
      <c r="EB37" s="623"/>
      <c r="EC37" s="624"/>
    </row>
    <row r="38" spans="2:133" ht="11.25" customHeight="1">
      <c r="AQ38" s="672" t="s">
        <v>317</v>
      </c>
      <c r="AR38" s="673"/>
      <c r="AS38" s="673"/>
      <c r="AT38" s="673"/>
      <c r="AU38" s="673"/>
      <c r="AV38" s="673"/>
      <c r="AW38" s="673"/>
      <c r="AX38" s="673"/>
      <c r="AY38" s="674"/>
      <c r="AZ38" s="593">
        <v>1065106</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268090</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37168909</v>
      </c>
      <c r="CS38" s="594"/>
      <c r="CT38" s="594"/>
      <c r="CU38" s="594"/>
      <c r="CV38" s="594"/>
      <c r="CW38" s="594"/>
      <c r="CX38" s="594"/>
      <c r="CY38" s="595"/>
      <c r="CZ38" s="627">
        <v>6.7</v>
      </c>
      <c r="DA38" s="628"/>
      <c r="DB38" s="628"/>
      <c r="DC38" s="629"/>
      <c r="DD38" s="602">
        <v>32327286</v>
      </c>
      <c r="DE38" s="594"/>
      <c r="DF38" s="594"/>
      <c r="DG38" s="594"/>
      <c r="DH38" s="594"/>
      <c r="DI38" s="594"/>
      <c r="DJ38" s="594"/>
      <c r="DK38" s="595"/>
      <c r="DL38" s="602">
        <v>22899417</v>
      </c>
      <c r="DM38" s="594"/>
      <c r="DN38" s="594"/>
      <c r="DO38" s="594"/>
      <c r="DP38" s="594"/>
      <c r="DQ38" s="594"/>
      <c r="DR38" s="594"/>
      <c r="DS38" s="594"/>
      <c r="DT38" s="594"/>
      <c r="DU38" s="594"/>
      <c r="DV38" s="595"/>
      <c r="DW38" s="598">
        <v>8</v>
      </c>
      <c r="DX38" s="623"/>
      <c r="DY38" s="623"/>
      <c r="DZ38" s="623"/>
      <c r="EA38" s="623"/>
      <c r="EB38" s="623"/>
      <c r="EC38" s="624"/>
    </row>
    <row r="39" spans="2:133" ht="11.25" customHeight="1">
      <c r="AQ39" s="672" t="s">
        <v>320</v>
      </c>
      <c r="AR39" s="673"/>
      <c r="AS39" s="673"/>
      <c r="AT39" s="673"/>
      <c r="AU39" s="673"/>
      <c r="AV39" s="673"/>
      <c r="AW39" s="673"/>
      <c r="AX39" s="673"/>
      <c r="AY39" s="674"/>
      <c r="AZ39" s="593">
        <v>949168</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94</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1588669</v>
      </c>
      <c r="CS39" s="625"/>
      <c r="CT39" s="625"/>
      <c r="CU39" s="625"/>
      <c r="CV39" s="625"/>
      <c r="CW39" s="625"/>
      <c r="CX39" s="625"/>
      <c r="CY39" s="626"/>
      <c r="CZ39" s="627">
        <v>0.3</v>
      </c>
      <c r="DA39" s="628"/>
      <c r="DB39" s="628"/>
      <c r="DC39" s="629"/>
      <c r="DD39" s="602">
        <v>1169999</v>
      </c>
      <c r="DE39" s="625"/>
      <c r="DF39" s="625"/>
      <c r="DG39" s="625"/>
      <c r="DH39" s="625"/>
      <c r="DI39" s="625"/>
      <c r="DJ39" s="625"/>
      <c r="DK39" s="626"/>
      <c r="DL39" s="602" t="s">
        <v>219</v>
      </c>
      <c r="DM39" s="625"/>
      <c r="DN39" s="625"/>
      <c r="DO39" s="625"/>
      <c r="DP39" s="625"/>
      <c r="DQ39" s="625"/>
      <c r="DR39" s="625"/>
      <c r="DS39" s="625"/>
      <c r="DT39" s="625"/>
      <c r="DU39" s="625"/>
      <c r="DV39" s="626"/>
      <c r="DW39" s="598" t="s">
        <v>219</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11672246</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104</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45028120</v>
      </c>
      <c r="CS40" s="594"/>
      <c r="CT40" s="594"/>
      <c r="CU40" s="594"/>
      <c r="CV40" s="594"/>
      <c r="CW40" s="594"/>
      <c r="CX40" s="594"/>
      <c r="CY40" s="595"/>
      <c r="CZ40" s="627">
        <v>8.1</v>
      </c>
      <c r="DA40" s="628"/>
      <c r="DB40" s="628"/>
      <c r="DC40" s="629"/>
      <c r="DD40" s="602">
        <v>7630157</v>
      </c>
      <c r="DE40" s="594"/>
      <c r="DF40" s="594"/>
      <c r="DG40" s="594"/>
      <c r="DH40" s="594"/>
      <c r="DI40" s="594"/>
      <c r="DJ40" s="594"/>
      <c r="DK40" s="595"/>
      <c r="DL40" s="602">
        <v>15177</v>
      </c>
      <c r="DM40" s="594"/>
      <c r="DN40" s="594"/>
      <c r="DO40" s="594"/>
      <c r="DP40" s="594"/>
      <c r="DQ40" s="594"/>
      <c r="DR40" s="594"/>
      <c r="DS40" s="594"/>
      <c r="DT40" s="594"/>
      <c r="DU40" s="594"/>
      <c r="DV40" s="595"/>
      <c r="DW40" s="598">
        <v>0</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24547495</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335</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278</v>
      </c>
      <c r="CS41" s="625"/>
      <c r="CT41" s="625"/>
      <c r="CU41" s="625"/>
      <c r="CV41" s="625"/>
      <c r="CW41" s="625"/>
      <c r="CX41" s="625"/>
      <c r="CY41" s="626"/>
      <c r="CZ41" s="627" t="s">
        <v>278</v>
      </c>
      <c r="DA41" s="628"/>
      <c r="DB41" s="628"/>
      <c r="DC41" s="629"/>
      <c r="DD41" s="602" t="s">
        <v>278</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58677250</v>
      </c>
      <c r="CS42" s="594"/>
      <c r="CT42" s="594"/>
      <c r="CU42" s="594"/>
      <c r="CV42" s="594"/>
      <c r="CW42" s="594"/>
      <c r="CX42" s="594"/>
      <c r="CY42" s="595"/>
      <c r="CZ42" s="627">
        <v>10.6</v>
      </c>
      <c r="DA42" s="676"/>
      <c r="DB42" s="676"/>
      <c r="DC42" s="677"/>
      <c r="DD42" s="602">
        <v>11568956</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1764571</v>
      </c>
      <c r="CS43" s="625"/>
      <c r="CT43" s="625"/>
      <c r="CU43" s="625"/>
      <c r="CV43" s="625"/>
      <c r="CW43" s="625"/>
      <c r="CX43" s="625"/>
      <c r="CY43" s="626"/>
      <c r="CZ43" s="627">
        <v>0.3</v>
      </c>
      <c r="DA43" s="628"/>
      <c r="DB43" s="628"/>
      <c r="DC43" s="629"/>
      <c r="DD43" s="602">
        <v>1721996</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334</v>
      </c>
      <c r="CD44" s="699" t="s">
        <v>287</v>
      </c>
      <c r="CE44" s="700"/>
      <c r="CF44" s="590" t="s">
        <v>335</v>
      </c>
      <c r="CG44" s="591"/>
      <c r="CH44" s="591"/>
      <c r="CI44" s="591"/>
      <c r="CJ44" s="591"/>
      <c r="CK44" s="591"/>
      <c r="CL44" s="591"/>
      <c r="CM44" s="591"/>
      <c r="CN44" s="591"/>
      <c r="CO44" s="591"/>
      <c r="CP44" s="591"/>
      <c r="CQ44" s="592"/>
      <c r="CR44" s="593">
        <v>53653363</v>
      </c>
      <c r="CS44" s="594"/>
      <c r="CT44" s="594"/>
      <c r="CU44" s="594"/>
      <c r="CV44" s="594"/>
      <c r="CW44" s="594"/>
      <c r="CX44" s="594"/>
      <c r="CY44" s="595"/>
      <c r="CZ44" s="627">
        <v>9.6999999999999993</v>
      </c>
      <c r="DA44" s="676"/>
      <c r="DB44" s="676"/>
      <c r="DC44" s="677"/>
      <c r="DD44" s="602">
        <v>8961779</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336</v>
      </c>
      <c r="CG45" s="591"/>
      <c r="CH45" s="591"/>
      <c r="CI45" s="591"/>
      <c r="CJ45" s="591"/>
      <c r="CK45" s="591"/>
      <c r="CL45" s="591"/>
      <c r="CM45" s="591"/>
      <c r="CN45" s="591"/>
      <c r="CO45" s="591"/>
      <c r="CP45" s="591"/>
      <c r="CQ45" s="592"/>
      <c r="CR45" s="593">
        <v>27682738</v>
      </c>
      <c r="CS45" s="625"/>
      <c r="CT45" s="625"/>
      <c r="CU45" s="625"/>
      <c r="CV45" s="625"/>
      <c r="CW45" s="625"/>
      <c r="CX45" s="625"/>
      <c r="CY45" s="626"/>
      <c r="CZ45" s="627">
        <v>5</v>
      </c>
      <c r="DA45" s="628"/>
      <c r="DB45" s="628"/>
      <c r="DC45" s="629"/>
      <c r="DD45" s="602">
        <v>1054315</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337</v>
      </c>
      <c r="CG46" s="591"/>
      <c r="CH46" s="591"/>
      <c r="CI46" s="591"/>
      <c r="CJ46" s="591"/>
      <c r="CK46" s="591"/>
      <c r="CL46" s="591"/>
      <c r="CM46" s="591"/>
      <c r="CN46" s="591"/>
      <c r="CO46" s="591"/>
      <c r="CP46" s="591"/>
      <c r="CQ46" s="592"/>
      <c r="CR46" s="593">
        <v>23722361</v>
      </c>
      <c r="CS46" s="594"/>
      <c r="CT46" s="594"/>
      <c r="CU46" s="594"/>
      <c r="CV46" s="594"/>
      <c r="CW46" s="594"/>
      <c r="CX46" s="594"/>
      <c r="CY46" s="595"/>
      <c r="CZ46" s="627">
        <v>4.3</v>
      </c>
      <c r="DA46" s="676"/>
      <c r="DB46" s="676"/>
      <c r="DC46" s="677"/>
      <c r="DD46" s="602">
        <v>7277523</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338</v>
      </c>
      <c r="CG47" s="591"/>
      <c r="CH47" s="591"/>
      <c r="CI47" s="591"/>
      <c r="CJ47" s="591"/>
      <c r="CK47" s="591"/>
      <c r="CL47" s="591"/>
      <c r="CM47" s="591"/>
      <c r="CN47" s="591"/>
      <c r="CO47" s="591"/>
      <c r="CP47" s="591"/>
      <c r="CQ47" s="592"/>
      <c r="CR47" s="593">
        <v>5023887</v>
      </c>
      <c r="CS47" s="625"/>
      <c r="CT47" s="625"/>
      <c r="CU47" s="625"/>
      <c r="CV47" s="625"/>
      <c r="CW47" s="625"/>
      <c r="CX47" s="625"/>
      <c r="CY47" s="626"/>
      <c r="CZ47" s="627">
        <v>0.9</v>
      </c>
      <c r="DA47" s="628"/>
      <c r="DB47" s="628"/>
      <c r="DC47" s="629"/>
      <c r="DD47" s="602">
        <v>2607177</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339</v>
      </c>
      <c r="CG48" s="591"/>
      <c r="CH48" s="591"/>
      <c r="CI48" s="591"/>
      <c r="CJ48" s="591"/>
      <c r="CK48" s="591"/>
      <c r="CL48" s="591"/>
      <c r="CM48" s="591"/>
      <c r="CN48" s="591"/>
      <c r="CO48" s="591"/>
      <c r="CP48" s="591"/>
      <c r="CQ48" s="592"/>
      <c r="CR48" s="593" t="s">
        <v>219</v>
      </c>
      <c r="CS48" s="594"/>
      <c r="CT48" s="594"/>
      <c r="CU48" s="594"/>
      <c r="CV48" s="594"/>
      <c r="CW48" s="594"/>
      <c r="CX48" s="594"/>
      <c r="CY48" s="595"/>
      <c r="CZ48" s="627" t="s">
        <v>219</v>
      </c>
      <c r="DA48" s="676"/>
      <c r="DB48" s="676"/>
      <c r="DC48" s="677"/>
      <c r="DD48" s="602" t="s">
        <v>219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340</v>
      </c>
      <c r="CE49" s="637"/>
      <c r="CF49" s="637"/>
      <c r="CG49" s="637"/>
      <c r="CH49" s="637"/>
      <c r="CI49" s="637"/>
      <c r="CJ49" s="637"/>
      <c r="CK49" s="637"/>
      <c r="CL49" s="637"/>
      <c r="CM49" s="637"/>
      <c r="CN49" s="637"/>
      <c r="CO49" s="637"/>
      <c r="CP49" s="637"/>
      <c r="CQ49" s="638"/>
      <c r="CR49" s="665">
        <v>554126925</v>
      </c>
      <c r="CS49" s="661"/>
      <c r="CT49" s="661"/>
      <c r="CU49" s="661"/>
      <c r="CV49" s="661"/>
      <c r="CW49" s="661"/>
      <c r="CX49" s="661"/>
      <c r="CY49" s="688"/>
      <c r="CZ49" s="689">
        <v>100</v>
      </c>
      <c r="DA49" s="690"/>
      <c r="DB49" s="690"/>
      <c r="DC49" s="691"/>
      <c r="DD49" s="692">
        <v>321853772</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363</v>
      </c>
      <c r="C7" s="720"/>
      <c r="D7" s="720"/>
      <c r="E7" s="720"/>
      <c r="F7" s="720"/>
      <c r="G7" s="720"/>
      <c r="H7" s="720"/>
      <c r="I7" s="720"/>
      <c r="J7" s="720"/>
      <c r="K7" s="720"/>
      <c r="L7" s="720"/>
      <c r="M7" s="720"/>
      <c r="N7" s="720"/>
      <c r="O7" s="720"/>
      <c r="P7" s="721"/>
      <c r="Q7" s="722">
        <v>578055</v>
      </c>
      <c r="R7" s="723"/>
      <c r="S7" s="723"/>
      <c r="T7" s="723"/>
      <c r="U7" s="723"/>
      <c r="V7" s="723">
        <v>572600</v>
      </c>
      <c r="W7" s="723"/>
      <c r="X7" s="723"/>
      <c r="Y7" s="723"/>
      <c r="Z7" s="723"/>
      <c r="AA7" s="723">
        <v>5455</v>
      </c>
      <c r="AB7" s="723"/>
      <c r="AC7" s="723"/>
      <c r="AD7" s="723"/>
      <c r="AE7" s="724"/>
      <c r="AF7" s="725">
        <v>2374</v>
      </c>
      <c r="AG7" s="726"/>
      <c r="AH7" s="726"/>
      <c r="AI7" s="726"/>
      <c r="AJ7" s="727"/>
      <c r="AK7" s="762">
        <v>32300</v>
      </c>
      <c r="AL7" s="763"/>
      <c r="AM7" s="763"/>
      <c r="AN7" s="763"/>
      <c r="AO7" s="763"/>
      <c r="AP7" s="763">
        <v>1083268</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542</v>
      </c>
      <c r="BT7" s="767"/>
      <c r="BU7" s="767"/>
      <c r="BV7" s="767"/>
      <c r="BW7" s="767"/>
      <c r="BX7" s="767"/>
      <c r="BY7" s="767"/>
      <c r="BZ7" s="767"/>
      <c r="CA7" s="767"/>
      <c r="CB7" s="767"/>
      <c r="CC7" s="767"/>
      <c r="CD7" s="767"/>
      <c r="CE7" s="767"/>
      <c r="CF7" s="767"/>
      <c r="CG7" s="768"/>
      <c r="CH7" s="759">
        <v>171</v>
      </c>
      <c r="CI7" s="760"/>
      <c r="CJ7" s="760"/>
      <c r="CK7" s="760"/>
      <c r="CL7" s="761"/>
      <c r="CM7" s="759">
        <v>14770</v>
      </c>
      <c r="CN7" s="760"/>
      <c r="CO7" s="760"/>
      <c r="CP7" s="760"/>
      <c r="CQ7" s="761"/>
      <c r="CR7" s="759">
        <v>15510</v>
      </c>
      <c r="CS7" s="760"/>
      <c r="CT7" s="760"/>
      <c r="CU7" s="760"/>
      <c r="CV7" s="761"/>
      <c r="CW7" s="759">
        <v>3236</v>
      </c>
      <c r="CX7" s="760"/>
      <c r="CY7" s="760"/>
      <c r="CZ7" s="760"/>
      <c r="DA7" s="761"/>
      <c r="DB7" s="759" t="s">
        <v>486</v>
      </c>
      <c r="DC7" s="760"/>
      <c r="DD7" s="760"/>
      <c r="DE7" s="760"/>
      <c r="DF7" s="761"/>
      <c r="DG7" s="759" t="s">
        <v>486</v>
      </c>
      <c r="DH7" s="760"/>
      <c r="DI7" s="760"/>
      <c r="DJ7" s="760"/>
      <c r="DK7" s="761"/>
      <c r="DL7" s="759" t="s">
        <v>486</v>
      </c>
      <c r="DM7" s="760"/>
      <c r="DN7" s="760"/>
      <c r="DO7" s="760"/>
      <c r="DP7" s="761"/>
      <c r="DQ7" s="759" t="s">
        <v>486</v>
      </c>
      <c r="DR7" s="760"/>
      <c r="DS7" s="760"/>
      <c r="DT7" s="760"/>
      <c r="DU7" s="761"/>
      <c r="DV7" s="740"/>
      <c r="DW7" s="741"/>
      <c r="DX7" s="741"/>
      <c r="DY7" s="741"/>
      <c r="DZ7" s="742"/>
      <c r="EA7" s="205"/>
    </row>
    <row r="8" spans="1:131" s="206" customFormat="1" ht="26.25" customHeight="1">
      <c r="A8" s="212">
        <v>2</v>
      </c>
      <c r="B8" s="743" t="s">
        <v>364</v>
      </c>
      <c r="C8" s="744"/>
      <c r="D8" s="744"/>
      <c r="E8" s="744"/>
      <c r="F8" s="744"/>
      <c r="G8" s="744"/>
      <c r="H8" s="744"/>
      <c r="I8" s="744"/>
      <c r="J8" s="744"/>
      <c r="K8" s="744"/>
      <c r="L8" s="744"/>
      <c r="M8" s="744"/>
      <c r="N8" s="744"/>
      <c r="O8" s="744"/>
      <c r="P8" s="745"/>
      <c r="Q8" s="746">
        <v>14</v>
      </c>
      <c r="R8" s="747"/>
      <c r="S8" s="747"/>
      <c r="T8" s="747"/>
      <c r="U8" s="747"/>
      <c r="V8" s="747">
        <v>9</v>
      </c>
      <c r="W8" s="747"/>
      <c r="X8" s="747"/>
      <c r="Y8" s="747"/>
      <c r="Z8" s="747"/>
      <c r="AA8" s="747">
        <v>5</v>
      </c>
      <c r="AB8" s="747"/>
      <c r="AC8" s="747"/>
      <c r="AD8" s="747"/>
      <c r="AE8" s="748"/>
      <c r="AF8" s="749">
        <v>5</v>
      </c>
      <c r="AG8" s="750"/>
      <c r="AH8" s="750"/>
      <c r="AI8" s="750"/>
      <c r="AJ8" s="751"/>
      <c r="AK8" s="752" t="s">
        <v>486</v>
      </c>
      <c r="AL8" s="753"/>
      <c r="AM8" s="753"/>
      <c r="AN8" s="753"/>
      <c r="AO8" s="753"/>
      <c r="AP8" s="753">
        <v>21</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543</v>
      </c>
      <c r="BT8" s="757"/>
      <c r="BU8" s="757"/>
      <c r="BV8" s="757"/>
      <c r="BW8" s="757"/>
      <c r="BX8" s="757"/>
      <c r="BY8" s="757"/>
      <c r="BZ8" s="757"/>
      <c r="CA8" s="757"/>
      <c r="CB8" s="757"/>
      <c r="CC8" s="757"/>
      <c r="CD8" s="757"/>
      <c r="CE8" s="757"/>
      <c r="CF8" s="757"/>
      <c r="CG8" s="758"/>
      <c r="CH8" s="769">
        <v>64</v>
      </c>
      <c r="CI8" s="770"/>
      <c r="CJ8" s="770"/>
      <c r="CK8" s="770"/>
      <c r="CL8" s="771"/>
      <c r="CM8" s="769">
        <v>1596</v>
      </c>
      <c r="CN8" s="770"/>
      <c r="CO8" s="770"/>
      <c r="CP8" s="770"/>
      <c r="CQ8" s="771"/>
      <c r="CR8" s="769" t="s">
        <v>486</v>
      </c>
      <c r="CS8" s="770"/>
      <c r="CT8" s="770"/>
      <c r="CU8" s="770"/>
      <c r="CV8" s="771"/>
      <c r="CW8" s="769">
        <v>52</v>
      </c>
      <c r="CX8" s="770"/>
      <c r="CY8" s="770"/>
      <c r="CZ8" s="770"/>
      <c r="DA8" s="771"/>
      <c r="DB8" s="769" t="s">
        <v>486</v>
      </c>
      <c r="DC8" s="770"/>
      <c r="DD8" s="770"/>
      <c r="DE8" s="770"/>
      <c r="DF8" s="771"/>
      <c r="DG8" s="769" t="s">
        <v>486</v>
      </c>
      <c r="DH8" s="770"/>
      <c r="DI8" s="770"/>
      <c r="DJ8" s="770"/>
      <c r="DK8" s="771"/>
      <c r="DL8" s="769" t="s">
        <v>486</v>
      </c>
      <c r="DM8" s="770"/>
      <c r="DN8" s="770"/>
      <c r="DO8" s="770"/>
      <c r="DP8" s="771"/>
      <c r="DQ8" s="769" t="s">
        <v>486</v>
      </c>
      <c r="DR8" s="770"/>
      <c r="DS8" s="770"/>
      <c r="DT8" s="770"/>
      <c r="DU8" s="771"/>
      <c r="DV8" s="772"/>
      <c r="DW8" s="773"/>
      <c r="DX8" s="773"/>
      <c r="DY8" s="773"/>
      <c r="DZ8" s="774"/>
      <c r="EA8" s="205"/>
    </row>
    <row r="9" spans="1:131" s="206" customFormat="1" ht="26.25" customHeight="1">
      <c r="A9" s="212">
        <v>3</v>
      </c>
      <c r="B9" s="743" t="s">
        <v>365</v>
      </c>
      <c r="C9" s="744"/>
      <c r="D9" s="744"/>
      <c r="E9" s="744"/>
      <c r="F9" s="744"/>
      <c r="G9" s="744"/>
      <c r="H9" s="744"/>
      <c r="I9" s="744"/>
      <c r="J9" s="744"/>
      <c r="K9" s="744"/>
      <c r="L9" s="744"/>
      <c r="M9" s="744"/>
      <c r="N9" s="744"/>
      <c r="O9" s="744"/>
      <c r="P9" s="745"/>
      <c r="Q9" s="746">
        <v>730</v>
      </c>
      <c r="R9" s="747"/>
      <c r="S9" s="747"/>
      <c r="T9" s="747"/>
      <c r="U9" s="747"/>
      <c r="V9" s="747">
        <v>557</v>
      </c>
      <c r="W9" s="747"/>
      <c r="X9" s="747"/>
      <c r="Y9" s="747"/>
      <c r="Z9" s="747"/>
      <c r="AA9" s="747">
        <v>174</v>
      </c>
      <c r="AB9" s="747"/>
      <c r="AC9" s="747"/>
      <c r="AD9" s="747"/>
      <c r="AE9" s="748"/>
      <c r="AF9" s="749" t="s">
        <v>111</v>
      </c>
      <c r="AG9" s="750"/>
      <c r="AH9" s="750"/>
      <c r="AI9" s="750"/>
      <c r="AJ9" s="751"/>
      <c r="AK9" s="752">
        <v>25</v>
      </c>
      <c r="AL9" s="753"/>
      <c r="AM9" s="753"/>
      <c r="AN9" s="753"/>
      <c r="AO9" s="753"/>
      <c r="AP9" s="753">
        <v>4082</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544</v>
      </c>
      <c r="BT9" s="757"/>
      <c r="BU9" s="757"/>
      <c r="BV9" s="757"/>
      <c r="BW9" s="757"/>
      <c r="BX9" s="757"/>
      <c r="BY9" s="757"/>
      <c r="BZ9" s="757"/>
      <c r="CA9" s="757"/>
      <c r="CB9" s="757"/>
      <c r="CC9" s="757"/>
      <c r="CD9" s="757"/>
      <c r="CE9" s="757"/>
      <c r="CF9" s="757"/>
      <c r="CG9" s="758"/>
      <c r="CH9" s="769">
        <v>-266</v>
      </c>
      <c r="CI9" s="770"/>
      <c r="CJ9" s="770"/>
      <c r="CK9" s="770"/>
      <c r="CL9" s="771"/>
      <c r="CM9" s="769">
        <v>1219</v>
      </c>
      <c r="CN9" s="770"/>
      <c r="CO9" s="770"/>
      <c r="CP9" s="770"/>
      <c r="CQ9" s="771"/>
      <c r="CR9" s="769">
        <v>2174</v>
      </c>
      <c r="CS9" s="770"/>
      <c r="CT9" s="770"/>
      <c r="CU9" s="770"/>
      <c r="CV9" s="771"/>
      <c r="CW9" s="769">
        <v>816</v>
      </c>
      <c r="CX9" s="770"/>
      <c r="CY9" s="770"/>
      <c r="CZ9" s="770"/>
      <c r="DA9" s="771"/>
      <c r="DB9" s="769">
        <v>252</v>
      </c>
      <c r="DC9" s="770"/>
      <c r="DD9" s="770"/>
      <c r="DE9" s="770"/>
      <c r="DF9" s="771"/>
      <c r="DG9" s="769" t="s">
        <v>486</v>
      </c>
      <c r="DH9" s="770"/>
      <c r="DI9" s="770"/>
      <c r="DJ9" s="770"/>
      <c r="DK9" s="771"/>
      <c r="DL9" s="769" t="s">
        <v>486</v>
      </c>
      <c r="DM9" s="770"/>
      <c r="DN9" s="770"/>
      <c r="DO9" s="770"/>
      <c r="DP9" s="771"/>
      <c r="DQ9" s="769" t="s">
        <v>486</v>
      </c>
      <c r="DR9" s="770"/>
      <c r="DS9" s="770"/>
      <c r="DT9" s="770"/>
      <c r="DU9" s="771"/>
      <c r="DV9" s="772"/>
      <c r="DW9" s="773"/>
      <c r="DX9" s="773"/>
      <c r="DY9" s="773"/>
      <c r="DZ9" s="774"/>
      <c r="EA9" s="205"/>
    </row>
    <row r="10" spans="1:131" s="206" customFormat="1" ht="26.25" customHeight="1">
      <c r="A10" s="212">
        <v>4</v>
      </c>
      <c r="B10" s="743" t="s">
        <v>366</v>
      </c>
      <c r="C10" s="744"/>
      <c r="D10" s="744"/>
      <c r="E10" s="744"/>
      <c r="F10" s="744"/>
      <c r="G10" s="744"/>
      <c r="H10" s="744"/>
      <c r="I10" s="744"/>
      <c r="J10" s="744"/>
      <c r="K10" s="744"/>
      <c r="L10" s="744"/>
      <c r="M10" s="744"/>
      <c r="N10" s="744"/>
      <c r="O10" s="744"/>
      <c r="P10" s="745"/>
      <c r="Q10" s="746">
        <v>59</v>
      </c>
      <c r="R10" s="747"/>
      <c r="S10" s="747"/>
      <c r="T10" s="747"/>
      <c r="U10" s="747"/>
      <c r="V10" s="747">
        <v>39</v>
      </c>
      <c r="W10" s="747"/>
      <c r="X10" s="747"/>
      <c r="Y10" s="747"/>
      <c r="Z10" s="747"/>
      <c r="AA10" s="747">
        <v>20</v>
      </c>
      <c r="AB10" s="747"/>
      <c r="AC10" s="747"/>
      <c r="AD10" s="747"/>
      <c r="AE10" s="748"/>
      <c r="AF10" s="749">
        <v>20</v>
      </c>
      <c r="AG10" s="750"/>
      <c r="AH10" s="750"/>
      <c r="AI10" s="750"/>
      <c r="AJ10" s="751"/>
      <c r="AK10" s="752" t="s">
        <v>486</v>
      </c>
      <c r="AL10" s="753"/>
      <c r="AM10" s="753"/>
      <c r="AN10" s="753"/>
      <c r="AO10" s="753"/>
      <c r="AP10" s="753" t="s">
        <v>486</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545</v>
      </c>
      <c r="BT10" s="757"/>
      <c r="BU10" s="757"/>
      <c r="BV10" s="757"/>
      <c r="BW10" s="757"/>
      <c r="BX10" s="757"/>
      <c r="BY10" s="757"/>
      <c r="BZ10" s="757"/>
      <c r="CA10" s="757"/>
      <c r="CB10" s="757"/>
      <c r="CC10" s="757"/>
      <c r="CD10" s="757"/>
      <c r="CE10" s="757"/>
      <c r="CF10" s="757"/>
      <c r="CG10" s="758"/>
      <c r="CH10" s="769">
        <v>1</v>
      </c>
      <c r="CI10" s="770"/>
      <c r="CJ10" s="770"/>
      <c r="CK10" s="770"/>
      <c r="CL10" s="771"/>
      <c r="CM10" s="769">
        <v>217</v>
      </c>
      <c r="CN10" s="770"/>
      <c r="CO10" s="770"/>
      <c r="CP10" s="770"/>
      <c r="CQ10" s="771"/>
      <c r="CR10" s="769">
        <v>26</v>
      </c>
      <c r="CS10" s="770"/>
      <c r="CT10" s="770"/>
      <c r="CU10" s="770"/>
      <c r="CV10" s="771"/>
      <c r="CW10" s="769">
        <v>331</v>
      </c>
      <c r="CX10" s="770"/>
      <c r="CY10" s="770"/>
      <c r="CZ10" s="770"/>
      <c r="DA10" s="771"/>
      <c r="DB10" s="769" t="s">
        <v>486</v>
      </c>
      <c r="DC10" s="770"/>
      <c r="DD10" s="770"/>
      <c r="DE10" s="770"/>
      <c r="DF10" s="771"/>
      <c r="DG10" s="769" t="s">
        <v>486</v>
      </c>
      <c r="DH10" s="770"/>
      <c r="DI10" s="770"/>
      <c r="DJ10" s="770"/>
      <c r="DK10" s="771"/>
      <c r="DL10" s="769" t="s">
        <v>486</v>
      </c>
      <c r="DM10" s="770"/>
      <c r="DN10" s="770"/>
      <c r="DO10" s="770"/>
      <c r="DP10" s="771"/>
      <c r="DQ10" s="769" t="s">
        <v>486</v>
      </c>
      <c r="DR10" s="770"/>
      <c r="DS10" s="770"/>
      <c r="DT10" s="770"/>
      <c r="DU10" s="771"/>
      <c r="DV10" s="772"/>
      <c r="DW10" s="773"/>
      <c r="DX10" s="773"/>
      <c r="DY10" s="773"/>
      <c r="DZ10" s="774"/>
      <c r="EA10" s="205"/>
    </row>
    <row r="11" spans="1:131" s="206" customFormat="1" ht="26.25" customHeight="1">
      <c r="A11" s="212">
        <v>5</v>
      </c>
      <c r="B11" s="743" t="s">
        <v>367</v>
      </c>
      <c r="C11" s="744"/>
      <c r="D11" s="744"/>
      <c r="E11" s="744"/>
      <c r="F11" s="744"/>
      <c r="G11" s="744"/>
      <c r="H11" s="744"/>
      <c r="I11" s="744"/>
      <c r="J11" s="744"/>
      <c r="K11" s="744"/>
      <c r="L11" s="744"/>
      <c r="M11" s="744"/>
      <c r="N11" s="744"/>
      <c r="O11" s="744"/>
      <c r="P11" s="745"/>
      <c r="Q11" s="746">
        <v>150947</v>
      </c>
      <c r="R11" s="747"/>
      <c r="S11" s="747"/>
      <c r="T11" s="747"/>
      <c r="U11" s="747"/>
      <c r="V11" s="747">
        <v>150947</v>
      </c>
      <c r="W11" s="747"/>
      <c r="X11" s="747"/>
      <c r="Y11" s="747"/>
      <c r="Z11" s="747"/>
      <c r="AA11" s="747" t="s">
        <v>486</v>
      </c>
      <c r="AB11" s="747"/>
      <c r="AC11" s="747"/>
      <c r="AD11" s="747"/>
      <c r="AE11" s="748"/>
      <c r="AF11" s="749" t="s">
        <v>111</v>
      </c>
      <c r="AG11" s="750"/>
      <c r="AH11" s="750"/>
      <c r="AI11" s="750"/>
      <c r="AJ11" s="751"/>
      <c r="AK11" s="752">
        <v>98679</v>
      </c>
      <c r="AL11" s="753"/>
      <c r="AM11" s="753"/>
      <c r="AN11" s="753"/>
      <c r="AO11" s="753"/>
      <c r="AP11" s="753" t="s">
        <v>486</v>
      </c>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546</v>
      </c>
      <c r="BT11" s="757"/>
      <c r="BU11" s="757"/>
      <c r="BV11" s="757"/>
      <c r="BW11" s="757"/>
      <c r="BX11" s="757"/>
      <c r="BY11" s="757"/>
      <c r="BZ11" s="757"/>
      <c r="CA11" s="757"/>
      <c r="CB11" s="757"/>
      <c r="CC11" s="757"/>
      <c r="CD11" s="757"/>
      <c r="CE11" s="757"/>
      <c r="CF11" s="757"/>
      <c r="CG11" s="758"/>
      <c r="CH11" s="769">
        <v>-29</v>
      </c>
      <c r="CI11" s="770"/>
      <c r="CJ11" s="770"/>
      <c r="CK11" s="770"/>
      <c r="CL11" s="771"/>
      <c r="CM11" s="769">
        <v>1389</v>
      </c>
      <c r="CN11" s="770"/>
      <c r="CO11" s="770"/>
      <c r="CP11" s="770"/>
      <c r="CQ11" s="771"/>
      <c r="CR11" s="769">
        <v>1206</v>
      </c>
      <c r="CS11" s="770"/>
      <c r="CT11" s="770"/>
      <c r="CU11" s="770"/>
      <c r="CV11" s="771"/>
      <c r="CW11" s="769">
        <v>195</v>
      </c>
      <c r="CX11" s="770"/>
      <c r="CY11" s="770"/>
      <c r="CZ11" s="770"/>
      <c r="DA11" s="771"/>
      <c r="DB11" s="769" t="s">
        <v>486</v>
      </c>
      <c r="DC11" s="770"/>
      <c r="DD11" s="770"/>
      <c r="DE11" s="770"/>
      <c r="DF11" s="771"/>
      <c r="DG11" s="769" t="s">
        <v>486</v>
      </c>
      <c r="DH11" s="770"/>
      <c r="DI11" s="770"/>
      <c r="DJ11" s="770"/>
      <c r="DK11" s="771"/>
      <c r="DL11" s="769" t="s">
        <v>486</v>
      </c>
      <c r="DM11" s="770"/>
      <c r="DN11" s="770"/>
      <c r="DO11" s="770"/>
      <c r="DP11" s="771"/>
      <c r="DQ11" s="769" t="s">
        <v>486</v>
      </c>
      <c r="DR11" s="770"/>
      <c r="DS11" s="770"/>
      <c r="DT11" s="770"/>
      <c r="DU11" s="771"/>
      <c r="DV11" s="772"/>
      <c r="DW11" s="773"/>
      <c r="DX11" s="773"/>
      <c r="DY11" s="773"/>
      <c r="DZ11" s="774"/>
      <c r="EA11" s="205"/>
    </row>
    <row r="12" spans="1:131" s="206" customFormat="1" ht="26.25" customHeight="1">
      <c r="A12" s="212">
        <v>6</v>
      </c>
      <c r="B12" s="743" t="s">
        <v>368</v>
      </c>
      <c r="C12" s="744"/>
      <c r="D12" s="744"/>
      <c r="E12" s="744"/>
      <c r="F12" s="744"/>
      <c r="G12" s="744"/>
      <c r="H12" s="744"/>
      <c r="I12" s="744"/>
      <c r="J12" s="744"/>
      <c r="K12" s="744"/>
      <c r="L12" s="744"/>
      <c r="M12" s="744"/>
      <c r="N12" s="744"/>
      <c r="O12" s="744"/>
      <c r="P12" s="745"/>
      <c r="Q12" s="746">
        <v>1049</v>
      </c>
      <c r="R12" s="747"/>
      <c r="S12" s="747"/>
      <c r="T12" s="747"/>
      <c r="U12" s="747"/>
      <c r="V12" s="747">
        <v>1049</v>
      </c>
      <c r="W12" s="747"/>
      <c r="X12" s="747"/>
      <c r="Y12" s="747"/>
      <c r="Z12" s="747"/>
      <c r="AA12" s="747" t="s">
        <v>486</v>
      </c>
      <c r="AB12" s="747"/>
      <c r="AC12" s="747"/>
      <c r="AD12" s="747"/>
      <c r="AE12" s="748"/>
      <c r="AF12" s="749" t="s">
        <v>111</v>
      </c>
      <c r="AG12" s="750"/>
      <c r="AH12" s="750"/>
      <c r="AI12" s="750"/>
      <c r="AJ12" s="751"/>
      <c r="AK12" s="752">
        <v>138</v>
      </c>
      <c r="AL12" s="753"/>
      <c r="AM12" s="753"/>
      <c r="AN12" s="753"/>
      <c r="AO12" s="753"/>
      <c r="AP12" s="753">
        <v>9332</v>
      </c>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547</v>
      </c>
      <c r="BT12" s="757"/>
      <c r="BU12" s="757"/>
      <c r="BV12" s="757"/>
      <c r="BW12" s="757"/>
      <c r="BX12" s="757"/>
      <c r="BY12" s="757"/>
      <c r="BZ12" s="757"/>
      <c r="CA12" s="757"/>
      <c r="CB12" s="757"/>
      <c r="CC12" s="757"/>
      <c r="CD12" s="757"/>
      <c r="CE12" s="757"/>
      <c r="CF12" s="757"/>
      <c r="CG12" s="758"/>
      <c r="CH12" s="769">
        <v>0</v>
      </c>
      <c r="CI12" s="770"/>
      <c r="CJ12" s="770"/>
      <c r="CK12" s="770"/>
      <c r="CL12" s="771"/>
      <c r="CM12" s="769">
        <v>111</v>
      </c>
      <c r="CN12" s="770"/>
      <c r="CO12" s="770"/>
      <c r="CP12" s="770"/>
      <c r="CQ12" s="771"/>
      <c r="CR12" s="769">
        <v>30</v>
      </c>
      <c r="CS12" s="770"/>
      <c r="CT12" s="770"/>
      <c r="CU12" s="770"/>
      <c r="CV12" s="771"/>
      <c r="CW12" s="769">
        <v>40</v>
      </c>
      <c r="CX12" s="770"/>
      <c r="CY12" s="770"/>
      <c r="CZ12" s="770"/>
      <c r="DA12" s="771"/>
      <c r="DB12" s="769" t="s">
        <v>486</v>
      </c>
      <c r="DC12" s="770"/>
      <c r="DD12" s="770"/>
      <c r="DE12" s="770"/>
      <c r="DF12" s="771"/>
      <c r="DG12" s="769" t="s">
        <v>486</v>
      </c>
      <c r="DH12" s="770"/>
      <c r="DI12" s="770"/>
      <c r="DJ12" s="770"/>
      <c r="DK12" s="771"/>
      <c r="DL12" s="769" t="s">
        <v>486</v>
      </c>
      <c r="DM12" s="770"/>
      <c r="DN12" s="770"/>
      <c r="DO12" s="770"/>
      <c r="DP12" s="771"/>
      <c r="DQ12" s="769" t="s">
        <v>486</v>
      </c>
      <c r="DR12" s="770"/>
      <c r="DS12" s="770"/>
      <c r="DT12" s="770"/>
      <c r="DU12" s="771"/>
      <c r="DV12" s="772"/>
      <c r="DW12" s="773"/>
      <c r="DX12" s="773"/>
      <c r="DY12" s="773"/>
      <c r="DZ12" s="774"/>
      <c r="EA12" s="205"/>
    </row>
    <row r="13" spans="1:131" s="206" customFormat="1" ht="26.25" customHeight="1">
      <c r="A13" s="212">
        <v>7</v>
      </c>
      <c r="B13" s="743" t="s">
        <v>369</v>
      </c>
      <c r="C13" s="744"/>
      <c r="D13" s="744"/>
      <c r="E13" s="744"/>
      <c r="F13" s="744"/>
      <c r="G13" s="744"/>
      <c r="H13" s="744"/>
      <c r="I13" s="744"/>
      <c r="J13" s="744"/>
      <c r="K13" s="744"/>
      <c r="L13" s="744"/>
      <c r="M13" s="744"/>
      <c r="N13" s="744"/>
      <c r="O13" s="744"/>
      <c r="P13" s="745"/>
      <c r="Q13" s="746">
        <v>30</v>
      </c>
      <c r="R13" s="747"/>
      <c r="S13" s="747"/>
      <c r="T13" s="747"/>
      <c r="U13" s="747"/>
      <c r="V13" s="747">
        <v>30</v>
      </c>
      <c r="W13" s="747"/>
      <c r="X13" s="747"/>
      <c r="Y13" s="747"/>
      <c r="Z13" s="747"/>
      <c r="AA13" s="747" t="s">
        <v>486</v>
      </c>
      <c r="AB13" s="747"/>
      <c r="AC13" s="747"/>
      <c r="AD13" s="747"/>
      <c r="AE13" s="748"/>
      <c r="AF13" s="749" t="s">
        <v>111</v>
      </c>
      <c r="AG13" s="750"/>
      <c r="AH13" s="750"/>
      <c r="AI13" s="750"/>
      <c r="AJ13" s="751"/>
      <c r="AK13" s="752">
        <v>29</v>
      </c>
      <c r="AL13" s="753"/>
      <c r="AM13" s="753"/>
      <c r="AN13" s="753"/>
      <c r="AO13" s="753"/>
      <c r="AP13" s="753">
        <v>691</v>
      </c>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548</v>
      </c>
      <c r="BT13" s="757"/>
      <c r="BU13" s="757"/>
      <c r="BV13" s="757"/>
      <c r="BW13" s="757"/>
      <c r="BX13" s="757"/>
      <c r="BY13" s="757"/>
      <c r="BZ13" s="757"/>
      <c r="CA13" s="757"/>
      <c r="CB13" s="757"/>
      <c r="CC13" s="757"/>
      <c r="CD13" s="757"/>
      <c r="CE13" s="757"/>
      <c r="CF13" s="757"/>
      <c r="CG13" s="758"/>
      <c r="CH13" s="769">
        <v>-118</v>
      </c>
      <c r="CI13" s="770"/>
      <c r="CJ13" s="770"/>
      <c r="CK13" s="770"/>
      <c r="CL13" s="771"/>
      <c r="CM13" s="769">
        <v>1055</v>
      </c>
      <c r="CN13" s="770"/>
      <c r="CO13" s="770"/>
      <c r="CP13" s="770"/>
      <c r="CQ13" s="771"/>
      <c r="CR13" s="769">
        <v>989</v>
      </c>
      <c r="CS13" s="770"/>
      <c r="CT13" s="770"/>
      <c r="CU13" s="770"/>
      <c r="CV13" s="771"/>
      <c r="CW13" s="769">
        <v>34</v>
      </c>
      <c r="CX13" s="770"/>
      <c r="CY13" s="770"/>
      <c r="CZ13" s="770"/>
      <c r="DA13" s="771"/>
      <c r="DB13" s="769" t="s">
        <v>486</v>
      </c>
      <c r="DC13" s="770"/>
      <c r="DD13" s="770"/>
      <c r="DE13" s="770"/>
      <c r="DF13" s="771"/>
      <c r="DG13" s="769" t="s">
        <v>486</v>
      </c>
      <c r="DH13" s="770"/>
      <c r="DI13" s="770"/>
      <c r="DJ13" s="770"/>
      <c r="DK13" s="771"/>
      <c r="DL13" s="769" t="s">
        <v>486</v>
      </c>
      <c r="DM13" s="770"/>
      <c r="DN13" s="770"/>
      <c r="DO13" s="770"/>
      <c r="DP13" s="771"/>
      <c r="DQ13" s="769" t="s">
        <v>486</v>
      </c>
      <c r="DR13" s="770"/>
      <c r="DS13" s="770"/>
      <c r="DT13" s="770"/>
      <c r="DU13" s="771"/>
      <c r="DV13" s="772"/>
      <c r="DW13" s="773"/>
      <c r="DX13" s="773"/>
      <c r="DY13" s="773"/>
      <c r="DZ13" s="774"/>
      <c r="EA13" s="205"/>
    </row>
    <row r="14" spans="1:131" s="206" customFormat="1" ht="26.25" customHeight="1">
      <c r="A14" s="212">
        <v>8</v>
      </c>
      <c r="B14" s="743" t="s">
        <v>370</v>
      </c>
      <c r="C14" s="744"/>
      <c r="D14" s="744"/>
      <c r="E14" s="744"/>
      <c r="F14" s="744"/>
      <c r="G14" s="744"/>
      <c r="H14" s="744"/>
      <c r="I14" s="744"/>
      <c r="J14" s="744"/>
      <c r="K14" s="744"/>
      <c r="L14" s="744"/>
      <c r="M14" s="744"/>
      <c r="N14" s="744"/>
      <c r="O14" s="744"/>
      <c r="P14" s="745"/>
      <c r="Q14" s="746">
        <v>554</v>
      </c>
      <c r="R14" s="747"/>
      <c r="S14" s="747"/>
      <c r="T14" s="747"/>
      <c r="U14" s="747"/>
      <c r="V14" s="747">
        <v>554</v>
      </c>
      <c r="W14" s="747"/>
      <c r="X14" s="747"/>
      <c r="Y14" s="747"/>
      <c r="Z14" s="747"/>
      <c r="AA14" s="747" t="s">
        <v>486</v>
      </c>
      <c r="AB14" s="747"/>
      <c r="AC14" s="747"/>
      <c r="AD14" s="747"/>
      <c r="AE14" s="748"/>
      <c r="AF14" s="749" t="s">
        <v>111</v>
      </c>
      <c r="AG14" s="750"/>
      <c r="AH14" s="750"/>
      <c r="AI14" s="750"/>
      <c r="AJ14" s="751"/>
      <c r="AK14" s="752">
        <v>354</v>
      </c>
      <c r="AL14" s="753"/>
      <c r="AM14" s="753"/>
      <c r="AN14" s="753"/>
      <c r="AO14" s="753"/>
      <c r="AP14" s="753" t="s">
        <v>486</v>
      </c>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t="s">
        <v>549</v>
      </c>
      <c r="BT14" s="757"/>
      <c r="BU14" s="757"/>
      <c r="BV14" s="757"/>
      <c r="BW14" s="757"/>
      <c r="BX14" s="757"/>
      <c r="BY14" s="757"/>
      <c r="BZ14" s="757"/>
      <c r="CA14" s="757"/>
      <c r="CB14" s="757"/>
      <c r="CC14" s="757"/>
      <c r="CD14" s="757"/>
      <c r="CE14" s="757"/>
      <c r="CF14" s="757"/>
      <c r="CG14" s="758"/>
      <c r="CH14" s="769">
        <v>1101</v>
      </c>
      <c r="CI14" s="770"/>
      <c r="CJ14" s="770"/>
      <c r="CK14" s="770"/>
      <c r="CL14" s="771"/>
      <c r="CM14" s="769">
        <v>20579</v>
      </c>
      <c r="CN14" s="770"/>
      <c r="CO14" s="770"/>
      <c r="CP14" s="770"/>
      <c r="CQ14" s="771"/>
      <c r="CR14" s="769">
        <v>19387</v>
      </c>
      <c r="CS14" s="770"/>
      <c r="CT14" s="770"/>
      <c r="CU14" s="770"/>
      <c r="CV14" s="771"/>
      <c r="CW14" s="769">
        <v>4222</v>
      </c>
      <c r="CX14" s="770"/>
      <c r="CY14" s="770"/>
      <c r="CZ14" s="770"/>
      <c r="DA14" s="771"/>
      <c r="DB14" s="769">
        <v>2778</v>
      </c>
      <c r="DC14" s="770"/>
      <c r="DD14" s="770"/>
      <c r="DE14" s="770"/>
      <c r="DF14" s="771"/>
      <c r="DG14" s="769">
        <v>38407</v>
      </c>
      <c r="DH14" s="770"/>
      <c r="DI14" s="770"/>
      <c r="DJ14" s="770"/>
      <c r="DK14" s="771"/>
      <c r="DL14" s="769" t="s">
        <v>486</v>
      </c>
      <c r="DM14" s="770"/>
      <c r="DN14" s="770"/>
      <c r="DO14" s="770"/>
      <c r="DP14" s="771"/>
      <c r="DQ14" s="769" t="s">
        <v>486</v>
      </c>
      <c r="DR14" s="770"/>
      <c r="DS14" s="770"/>
      <c r="DT14" s="770"/>
      <c r="DU14" s="771"/>
      <c r="DV14" s="772"/>
      <c r="DW14" s="773"/>
      <c r="DX14" s="773"/>
      <c r="DY14" s="773"/>
      <c r="DZ14" s="774"/>
      <c r="EA14" s="205"/>
    </row>
    <row r="15" spans="1:131" s="206" customFormat="1" ht="26.25" customHeight="1">
      <c r="A15" s="212">
        <v>9</v>
      </c>
      <c r="B15" s="743" t="s">
        <v>371</v>
      </c>
      <c r="C15" s="744"/>
      <c r="D15" s="744"/>
      <c r="E15" s="744"/>
      <c r="F15" s="744"/>
      <c r="G15" s="744"/>
      <c r="H15" s="744"/>
      <c r="I15" s="744"/>
      <c r="J15" s="744"/>
      <c r="K15" s="744"/>
      <c r="L15" s="744"/>
      <c r="M15" s="744"/>
      <c r="N15" s="744"/>
      <c r="O15" s="744"/>
      <c r="P15" s="745"/>
      <c r="Q15" s="746">
        <v>7066</v>
      </c>
      <c r="R15" s="747"/>
      <c r="S15" s="747"/>
      <c r="T15" s="747"/>
      <c r="U15" s="747"/>
      <c r="V15" s="747">
        <v>7066</v>
      </c>
      <c r="W15" s="747"/>
      <c r="X15" s="747"/>
      <c r="Y15" s="747"/>
      <c r="Z15" s="747"/>
      <c r="AA15" s="747" t="s">
        <v>571</v>
      </c>
      <c r="AB15" s="747"/>
      <c r="AC15" s="747"/>
      <c r="AD15" s="747"/>
      <c r="AE15" s="748"/>
      <c r="AF15" s="749" t="s">
        <v>111</v>
      </c>
      <c r="AG15" s="750"/>
      <c r="AH15" s="750"/>
      <c r="AI15" s="750"/>
      <c r="AJ15" s="751"/>
      <c r="AK15" s="752" t="s">
        <v>571</v>
      </c>
      <c r="AL15" s="753"/>
      <c r="AM15" s="753"/>
      <c r="AN15" s="753"/>
      <c r="AO15" s="753"/>
      <c r="AP15" s="753">
        <v>41185</v>
      </c>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t="s">
        <v>550</v>
      </c>
      <c r="BT15" s="757"/>
      <c r="BU15" s="757"/>
      <c r="BV15" s="757"/>
      <c r="BW15" s="757"/>
      <c r="BX15" s="757"/>
      <c r="BY15" s="757"/>
      <c r="BZ15" s="757"/>
      <c r="CA15" s="757"/>
      <c r="CB15" s="757"/>
      <c r="CC15" s="757"/>
      <c r="CD15" s="757"/>
      <c r="CE15" s="757"/>
      <c r="CF15" s="757"/>
      <c r="CG15" s="758"/>
      <c r="CH15" s="769">
        <v>1</v>
      </c>
      <c r="CI15" s="770"/>
      <c r="CJ15" s="770"/>
      <c r="CK15" s="770"/>
      <c r="CL15" s="771"/>
      <c r="CM15" s="769">
        <v>11</v>
      </c>
      <c r="CN15" s="770"/>
      <c r="CO15" s="770"/>
      <c r="CP15" s="770"/>
      <c r="CQ15" s="771"/>
      <c r="CR15" s="769">
        <v>50</v>
      </c>
      <c r="CS15" s="770"/>
      <c r="CT15" s="770"/>
      <c r="CU15" s="770"/>
      <c r="CV15" s="771"/>
      <c r="CW15" s="769">
        <v>131</v>
      </c>
      <c r="CX15" s="770"/>
      <c r="CY15" s="770"/>
      <c r="CZ15" s="770"/>
      <c r="DA15" s="771"/>
      <c r="DB15" s="769" t="s">
        <v>486</v>
      </c>
      <c r="DC15" s="770"/>
      <c r="DD15" s="770"/>
      <c r="DE15" s="770"/>
      <c r="DF15" s="771"/>
      <c r="DG15" s="769" t="s">
        <v>486</v>
      </c>
      <c r="DH15" s="770"/>
      <c r="DI15" s="770"/>
      <c r="DJ15" s="770"/>
      <c r="DK15" s="771"/>
      <c r="DL15" s="769" t="s">
        <v>486</v>
      </c>
      <c r="DM15" s="770"/>
      <c r="DN15" s="770"/>
      <c r="DO15" s="770"/>
      <c r="DP15" s="771"/>
      <c r="DQ15" s="769" t="s">
        <v>486</v>
      </c>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t="s">
        <v>563</v>
      </c>
      <c r="BS16" s="756" t="s">
        <v>551</v>
      </c>
      <c r="BT16" s="757"/>
      <c r="BU16" s="757"/>
      <c r="BV16" s="757"/>
      <c r="BW16" s="757"/>
      <c r="BX16" s="757"/>
      <c r="BY16" s="757"/>
      <c r="BZ16" s="757"/>
      <c r="CA16" s="757"/>
      <c r="CB16" s="757"/>
      <c r="CC16" s="757"/>
      <c r="CD16" s="757"/>
      <c r="CE16" s="757"/>
      <c r="CF16" s="757"/>
      <c r="CG16" s="758"/>
      <c r="CH16" s="769">
        <v>164</v>
      </c>
      <c r="CI16" s="770"/>
      <c r="CJ16" s="770"/>
      <c r="CK16" s="770"/>
      <c r="CL16" s="771"/>
      <c r="CM16" s="769">
        <v>3292</v>
      </c>
      <c r="CN16" s="770"/>
      <c r="CO16" s="770"/>
      <c r="CP16" s="770"/>
      <c r="CQ16" s="771"/>
      <c r="CR16" s="769">
        <v>700</v>
      </c>
      <c r="CS16" s="770"/>
      <c r="CT16" s="770"/>
      <c r="CU16" s="770"/>
      <c r="CV16" s="771"/>
      <c r="CW16" s="769" t="s">
        <v>486</v>
      </c>
      <c r="CX16" s="770"/>
      <c r="CY16" s="770"/>
      <c r="CZ16" s="770"/>
      <c r="DA16" s="771"/>
      <c r="DB16" s="769" t="s">
        <v>486</v>
      </c>
      <c r="DC16" s="770"/>
      <c r="DD16" s="770"/>
      <c r="DE16" s="770"/>
      <c r="DF16" s="771"/>
      <c r="DG16" s="769" t="s">
        <v>486</v>
      </c>
      <c r="DH16" s="770"/>
      <c r="DI16" s="770"/>
      <c r="DJ16" s="770"/>
      <c r="DK16" s="771"/>
      <c r="DL16" s="769" t="s">
        <v>486</v>
      </c>
      <c r="DM16" s="770"/>
      <c r="DN16" s="770"/>
      <c r="DO16" s="770"/>
      <c r="DP16" s="771"/>
      <c r="DQ16" s="769" t="s">
        <v>486</v>
      </c>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t="s">
        <v>552</v>
      </c>
      <c r="BT17" s="757"/>
      <c r="BU17" s="757"/>
      <c r="BV17" s="757"/>
      <c r="BW17" s="757"/>
      <c r="BX17" s="757"/>
      <c r="BY17" s="757"/>
      <c r="BZ17" s="757"/>
      <c r="CA17" s="757"/>
      <c r="CB17" s="757"/>
      <c r="CC17" s="757"/>
      <c r="CD17" s="757"/>
      <c r="CE17" s="757"/>
      <c r="CF17" s="757"/>
      <c r="CG17" s="758"/>
      <c r="CH17" s="769">
        <v>0</v>
      </c>
      <c r="CI17" s="770"/>
      <c r="CJ17" s="770"/>
      <c r="CK17" s="770"/>
      <c r="CL17" s="771"/>
      <c r="CM17" s="769">
        <v>24</v>
      </c>
      <c r="CN17" s="770"/>
      <c r="CO17" s="770"/>
      <c r="CP17" s="770"/>
      <c r="CQ17" s="771"/>
      <c r="CR17" s="769">
        <v>60</v>
      </c>
      <c r="CS17" s="770"/>
      <c r="CT17" s="770"/>
      <c r="CU17" s="770"/>
      <c r="CV17" s="771"/>
      <c r="CW17" s="769">
        <v>63</v>
      </c>
      <c r="CX17" s="770"/>
      <c r="CY17" s="770"/>
      <c r="CZ17" s="770"/>
      <c r="DA17" s="771"/>
      <c r="DB17" s="769" t="s">
        <v>486</v>
      </c>
      <c r="DC17" s="770"/>
      <c r="DD17" s="770"/>
      <c r="DE17" s="770"/>
      <c r="DF17" s="771"/>
      <c r="DG17" s="769" t="s">
        <v>486</v>
      </c>
      <c r="DH17" s="770"/>
      <c r="DI17" s="770"/>
      <c r="DJ17" s="770"/>
      <c r="DK17" s="771"/>
      <c r="DL17" s="769" t="s">
        <v>486</v>
      </c>
      <c r="DM17" s="770"/>
      <c r="DN17" s="770"/>
      <c r="DO17" s="770"/>
      <c r="DP17" s="771"/>
      <c r="DQ17" s="769" t="s">
        <v>486</v>
      </c>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t="s">
        <v>553</v>
      </c>
      <c r="BT18" s="757"/>
      <c r="BU18" s="757"/>
      <c r="BV18" s="757"/>
      <c r="BW18" s="757"/>
      <c r="BX18" s="757"/>
      <c r="BY18" s="757"/>
      <c r="BZ18" s="757"/>
      <c r="CA18" s="757"/>
      <c r="CB18" s="757"/>
      <c r="CC18" s="757"/>
      <c r="CD18" s="757"/>
      <c r="CE18" s="757"/>
      <c r="CF18" s="757"/>
      <c r="CG18" s="758"/>
      <c r="CH18" s="769">
        <v>71</v>
      </c>
      <c r="CI18" s="770"/>
      <c r="CJ18" s="770"/>
      <c r="CK18" s="770"/>
      <c r="CL18" s="771"/>
      <c r="CM18" s="769">
        <v>4487</v>
      </c>
      <c r="CN18" s="770"/>
      <c r="CO18" s="770"/>
      <c r="CP18" s="770"/>
      <c r="CQ18" s="771"/>
      <c r="CR18" s="769">
        <v>3762</v>
      </c>
      <c r="CS18" s="770"/>
      <c r="CT18" s="770"/>
      <c r="CU18" s="770"/>
      <c r="CV18" s="771"/>
      <c r="CW18" s="769">
        <v>4</v>
      </c>
      <c r="CX18" s="770"/>
      <c r="CY18" s="770"/>
      <c r="CZ18" s="770"/>
      <c r="DA18" s="771"/>
      <c r="DB18" s="769">
        <v>4150</v>
      </c>
      <c r="DC18" s="770"/>
      <c r="DD18" s="770"/>
      <c r="DE18" s="770"/>
      <c r="DF18" s="771"/>
      <c r="DG18" s="769" t="s">
        <v>486</v>
      </c>
      <c r="DH18" s="770"/>
      <c r="DI18" s="770"/>
      <c r="DJ18" s="770"/>
      <c r="DK18" s="771"/>
      <c r="DL18" s="769" t="s">
        <v>486</v>
      </c>
      <c r="DM18" s="770"/>
      <c r="DN18" s="770"/>
      <c r="DO18" s="770"/>
      <c r="DP18" s="771"/>
      <c r="DQ18" s="769" t="s">
        <v>486</v>
      </c>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t="s">
        <v>554</v>
      </c>
      <c r="BT19" s="757"/>
      <c r="BU19" s="757"/>
      <c r="BV19" s="757"/>
      <c r="BW19" s="757"/>
      <c r="BX19" s="757"/>
      <c r="BY19" s="757"/>
      <c r="BZ19" s="757"/>
      <c r="CA19" s="757"/>
      <c r="CB19" s="757"/>
      <c r="CC19" s="757"/>
      <c r="CD19" s="757"/>
      <c r="CE19" s="757"/>
      <c r="CF19" s="757"/>
      <c r="CG19" s="758"/>
      <c r="CH19" s="769">
        <v>-25</v>
      </c>
      <c r="CI19" s="770"/>
      <c r="CJ19" s="770"/>
      <c r="CK19" s="770"/>
      <c r="CL19" s="771"/>
      <c r="CM19" s="769">
        <v>-6401</v>
      </c>
      <c r="CN19" s="770"/>
      <c r="CO19" s="770"/>
      <c r="CP19" s="770"/>
      <c r="CQ19" s="771"/>
      <c r="CR19" s="769">
        <v>5500</v>
      </c>
      <c r="CS19" s="770"/>
      <c r="CT19" s="770"/>
      <c r="CU19" s="770"/>
      <c r="CV19" s="771"/>
      <c r="CW19" s="769" t="s">
        <v>486</v>
      </c>
      <c r="CX19" s="770"/>
      <c r="CY19" s="770"/>
      <c r="CZ19" s="770"/>
      <c r="DA19" s="771"/>
      <c r="DB19" s="769">
        <v>6672</v>
      </c>
      <c r="DC19" s="770"/>
      <c r="DD19" s="770"/>
      <c r="DE19" s="770"/>
      <c r="DF19" s="771"/>
      <c r="DG19" s="769" t="s">
        <v>486</v>
      </c>
      <c r="DH19" s="770"/>
      <c r="DI19" s="770"/>
      <c r="DJ19" s="770"/>
      <c r="DK19" s="771"/>
      <c r="DL19" s="769">
        <v>12764</v>
      </c>
      <c r="DM19" s="770"/>
      <c r="DN19" s="770"/>
      <c r="DO19" s="770"/>
      <c r="DP19" s="771"/>
      <c r="DQ19" s="769">
        <v>1669</v>
      </c>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t="s">
        <v>555</v>
      </c>
      <c r="BT20" s="757"/>
      <c r="BU20" s="757"/>
      <c r="BV20" s="757"/>
      <c r="BW20" s="757"/>
      <c r="BX20" s="757"/>
      <c r="BY20" s="757"/>
      <c r="BZ20" s="757"/>
      <c r="CA20" s="757"/>
      <c r="CB20" s="757"/>
      <c r="CC20" s="757"/>
      <c r="CD20" s="757"/>
      <c r="CE20" s="757"/>
      <c r="CF20" s="757"/>
      <c r="CG20" s="758"/>
      <c r="CH20" s="769">
        <v>-2</v>
      </c>
      <c r="CI20" s="770"/>
      <c r="CJ20" s="770"/>
      <c r="CK20" s="770"/>
      <c r="CL20" s="771"/>
      <c r="CM20" s="769">
        <v>962</v>
      </c>
      <c r="CN20" s="770"/>
      <c r="CO20" s="770"/>
      <c r="CP20" s="770"/>
      <c r="CQ20" s="771"/>
      <c r="CR20" s="769">
        <v>978</v>
      </c>
      <c r="CS20" s="770"/>
      <c r="CT20" s="770"/>
      <c r="CU20" s="770"/>
      <c r="CV20" s="771"/>
      <c r="CW20" s="769">
        <v>138</v>
      </c>
      <c r="CX20" s="770"/>
      <c r="CY20" s="770"/>
      <c r="CZ20" s="770"/>
      <c r="DA20" s="771"/>
      <c r="DB20" s="769" t="s">
        <v>486</v>
      </c>
      <c r="DC20" s="770"/>
      <c r="DD20" s="770"/>
      <c r="DE20" s="770"/>
      <c r="DF20" s="771"/>
      <c r="DG20" s="769" t="s">
        <v>486</v>
      </c>
      <c r="DH20" s="770"/>
      <c r="DI20" s="770"/>
      <c r="DJ20" s="770"/>
      <c r="DK20" s="771"/>
      <c r="DL20" s="769" t="s">
        <v>486</v>
      </c>
      <c r="DM20" s="770"/>
      <c r="DN20" s="770"/>
      <c r="DO20" s="770"/>
      <c r="DP20" s="771"/>
      <c r="DQ20" s="769" t="s">
        <v>486</v>
      </c>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t="s">
        <v>563</v>
      </c>
      <c r="BS21" s="756" t="s">
        <v>556</v>
      </c>
      <c r="BT21" s="757"/>
      <c r="BU21" s="757"/>
      <c r="BV21" s="757"/>
      <c r="BW21" s="757"/>
      <c r="BX21" s="757"/>
      <c r="BY21" s="757"/>
      <c r="BZ21" s="757"/>
      <c r="CA21" s="757"/>
      <c r="CB21" s="757"/>
      <c r="CC21" s="757"/>
      <c r="CD21" s="757"/>
      <c r="CE21" s="757"/>
      <c r="CF21" s="757"/>
      <c r="CG21" s="758"/>
      <c r="CH21" s="769">
        <v>4</v>
      </c>
      <c r="CI21" s="770"/>
      <c r="CJ21" s="770"/>
      <c r="CK21" s="770"/>
      <c r="CL21" s="771"/>
      <c r="CM21" s="769">
        <v>244</v>
      </c>
      <c r="CN21" s="770"/>
      <c r="CO21" s="770"/>
      <c r="CP21" s="770"/>
      <c r="CQ21" s="771"/>
      <c r="CR21" s="769">
        <v>217</v>
      </c>
      <c r="CS21" s="770"/>
      <c r="CT21" s="770"/>
      <c r="CU21" s="770"/>
      <c r="CV21" s="771"/>
      <c r="CW21" s="769">
        <v>259</v>
      </c>
      <c r="CX21" s="770"/>
      <c r="CY21" s="770"/>
      <c r="CZ21" s="770"/>
      <c r="DA21" s="771"/>
      <c r="DB21" s="769" t="s">
        <v>486</v>
      </c>
      <c r="DC21" s="770"/>
      <c r="DD21" s="770"/>
      <c r="DE21" s="770"/>
      <c r="DF21" s="771"/>
      <c r="DG21" s="769" t="s">
        <v>486</v>
      </c>
      <c r="DH21" s="770"/>
      <c r="DI21" s="770"/>
      <c r="DJ21" s="770"/>
      <c r="DK21" s="771"/>
      <c r="DL21" s="769" t="s">
        <v>486</v>
      </c>
      <c r="DM21" s="770"/>
      <c r="DN21" s="770"/>
      <c r="DO21" s="770"/>
      <c r="DP21" s="771"/>
      <c r="DQ21" s="769" t="s">
        <v>486</v>
      </c>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372</v>
      </c>
      <c r="BA22" s="794"/>
      <c r="BB22" s="794"/>
      <c r="BC22" s="794"/>
      <c r="BD22" s="795"/>
      <c r="BE22" s="204"/>
      <c r="BF22" s="204"/>
      <c r="BG22" s="204"/>
      <c r="BH22" s="204"/>
      <c r="BI22" s="204"/>
      <c r="BJ22" s="204"/>
      <c r="BK22" s="204"/>
      <c r="BL22" s="204"/>
      <c r="BM22" s="204"/>
      <c r="BN22" s="204"/>
      <c r="BO22" s="204"/>
      <c r="BP22" s="204"/>
      <c r="BQ22" s="213">
        <v>16</v>
      </c>
      <c r="BR22" s="214"/>
      <c r="BS22" s="756" t="s">
        <v>557</v>
      </c>
      <c r="BT22" s="757"/>
      <c r="BU22" s="757"/>
      <c r="BV22" s="757"/>
      <c r="BW22" s="757"/>
      <c r="BX22" s="757"/>
      <c r="BY22" s="757"/>
      <c r="BZ22" s="757"/>
      <c r="CA22" s="757"/>
      <c r="CB22" s="757"/>
      <c r="CC22" s="757"/>
      <c r="CD22" s="757"/>
      <c r="CE22" s="757"/>
      <c r="CF22" s="757"/>
      <c r="CG22" s="758"/>
      <c r="CH22" s="769">
        <v>28</v>
      </c>
      <c r="CI22" s="770"/>
      <c r="CJ22" s="770"/>
      <c r="CK22" s="770"/>
      <c r="CL22" s="771"/>
      <c r="CM22" s="769">
        <v>341</v>
      </c>
      <c r="CN22" s="770"/>
      <c r="CO22" s="770"/>
      <c r="CP22" s="770"/>
      <c r="CQ22" s="771"/>
      <c r="CR22" s="769">
        <v>100</v>
      </c>
      <c r="CS22" s="770"/>
      <c r="CT22" s="770"/>
      <c r="CU22" s="770"/>
      <c r="CV22" s="771"/>
      <c r="CW22" s="769">
        <v>79</v>
      </c>
      <c r="CX22" s="770"/>
      <c r="CY22" s="770"/>
      <c r="CZ22" s="770"/>
      <c r="DA22" s="771"/>
      <c r="DB22" s="769" t="s">
        <v>486</v>
      </c>
      <c r="DC22" s="770"/>
      <c r="DD22" s="770"/>
      <c r="DE22" s="770"/>
      <c r="DF22" s="771"/>
      <c r="DG22" s="769" t="s">
        <v>486</v>
      </c>
      <c r="DH22" s="770"/>
      <c r="DI22" s="770"/>
      <c r="DJ22" s="770"/>
      <c r="DK22" s="771"/>
      <c r="DL22" s="769" t="s">
        <v>486</v>
      </c>
      <c r="DM22" s="770"/>
      <c r="DN22" s="770"/>
      <c r="DO22" s="770"/>
      <c r="DP22" s="771"/>
      <c r="DQ22" s="769" t="s">
        <v>486</v>
      </c>
      <c r="DR22" s="770"/>
      <c r="DS22" s="770"/>
      <c r="DT22" s="770"/>
      <c r="DU22" s="771"/>
      <c r="DV22" s="772"/>
      <c r="DW22" s="773"/>
      <c r="DX22" s="773"/>
      <c r="DY22" s="773"/>
      <c r="DZ22" s="774"/>
      <c r="EA22" s="205"/>
    </row>
    <row r="23" spans="1:131" s="206" customFormat="1" ht="26.25" customHeight="1" thickBot="1">
      <c r="A23" s="215" t="s">
        <v>373</v>
      </c>
      <c r="B23" s="778" t="s">
        <v>374</v>
      </c>
      <c r="C23" s="779"/>
      <c r="D23" s="779"/>
      <c r="E23" s="779"/>
      <c r="F23" s="779"/>
      <c r="G23" s="779"/>
      <c r="H23" s="779"/>
      <c r="I23" s="779"/>
      <c r="J23" s="779"/>
      <c r="K23" s="779"/>
      <c r="L23" s="779"/>
      <c r="M23" s="779"/>
      <c r="N23" s="779"/>
      <c r="O23" s="779"/>
      <c r="P23" s="780"/>
      <c r="Q23" s="781">
        <v>587118</v>
      </c>
      <c r="R23" s="782"/>
      <c r="S23" s="782"/>
      <c r="T23" s="782"/>
      <c r="U23" s="782"/>
      <c r="V23" s="782">
        <v>581464</v>
      </c>
      <c r="W23" s="782"/>
      <c r="X23" s="782"/>
      <c r="Y23" s="782"/>
      <c r="Z23" s="782"/>
      <c r="AA23" s="782">
        <v>5654</v>
      </c>
      <c r="AB23" s="782"/>
      <c r="AC23" s="782"/>
      <c r="AD23" s="782"/>
      <c r="AE23" s="783"/>
      <c r="AF23" s="784">
        <v>2400</v>
      </c>
      <c r="AG23" s="782"/>
      <c r="AH23" s="782"/>
      <c r="AI23" s="782"/>
      <c r="AJ23" s="785"/>
      <c r="AK23" s="786"/>
      <c r="AL23" s="787"/>
      <c r="AM23" s="787"/>
      <c r="AN23" s="787"/>
      <c r="AO23" s="787"/>
      <c r="AP23" s="782">
        <v>1138579</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t="s">
        <v>558</v>
      </c>
      <c r="BT23" s="757"/>
      <c r="BU23" s="757"/>
      <c r="BV23" s="757"/>
      <c r="BW23" s="757"/>
      <c r="BX23" s="757"/>
      <c r="BY23" s="757"/>
      <c r="BZ23" s="757"/>
      <c r="CA23" s="757"/>
      <c r="CB23" s="757"/>
      <c r="CC23" s="757"/>
      <c r="CD23" s="757"/>
      <c r="CE23" s="757"/>
      <c r="CF23" s="757"/>
      <c r="CG23" s="758"/>
      <c r="CH23" s="769">
        <v>432</v>
      </c>
      <c r="CI23" s="770"/>
      <c r="CJ23" s="770"/>
      <c r="CK23" s="770"/>
      <c r="CL23" s="771"/>
      <c r="CM23" s="769">
        <v>8307</v>
      </c>
      <c r="CN23" s="770"/>
      <c r="CO23" s="770"/>
      <c r="CP23" s="770"/>
      <c r="CQ23" s="771"/>
      <c r="CR23" s="769">
        <v>1</v>
      </c>
      <c r="CS23" s="770"/>
      <c r="CT23" s="770"/>
      <c r="CU23" s="770"/>
      <c r="CV23" s="771"/>
      <c r="CW23" s="769">
        <v>4</v>
      </c>
      <c r="CX23" s="770"/>
      <c r="CY23" s="770"/>
      <c r="CZ23" s="770"/>
      <c r="DA23" s="771"/>
      <c r="DB23" s="769" t="s">
        <v>486</v>
      </c>
      <c r="DC23" s="770"/>
      <c r="DD23" s="770"/>
      <c r="DE23" s="770"/>
      <c r="DF23" s="771"/>
      <c r="DG23" s="769" t="s">
        <v>486</v>
      </c>
      <c r="DH23" s="770"/>
      <c r="DI23" s="770"/>
      <c r="DJ23" s="770"/>
      <c r="DK23" s="771"/>
      <c r="DL23" s="769" t="s">
        <v>486</v>
      </c>
      <c r="DM23" s="770"/>
      <c r="DN23" s="770"/>
      <c r="DO23" s="770"/>
      <c r="DP23" s="771"/>
      <c r="DQ23" s="769" t="s">
        <v>486</v>
      </c>
      <c r="DR23" s="770"/>
      <c r="DS23" s="770"/>
      <c r="DT23" s="770"/>
      <c r="DU23" s="771"/>
      <c r="DV23" s="772"/>
      <c r="DW23" s="773"/>
      <c r="DX23" s="773"/>
      <c r="DY23" s="773"/>
      <c r="DZ23" s="774"/>
      <c r="EA23" s="205"/>
    </row>
    <row r="24" spans="1:131" s="206" customFormat="1" ht="26.25" customHeight="1">
      <c r="A24" s="796" t="s">
        <v>375</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t="s">
        <v>559</v>
      </c>
      <c r="BT24" s="757"/>
      <c r="BU24" s="757"/>
      <c r="BV24" s="757"/>
      <c r="BW24" s="757"/>
      <c r="BX24" s="757"/>
      <c r="BY24" s="757"/>
      <c r="BZ24" s="757"/>
      <c r="CA24" s="757"/>
      <c r="CB24" s="757"/>
      <c r="CC24" s="757"/>
      <c r="CD24" s="757"/>
      <c r="CE24" s="757"/>
      <c r="CF24" s="757"/>
      <c r="CG24" s="758"/>
      <c r="CH24" s="769">
        <v>173</v>
      </c>
      <c r="CI24" s="770"/>
      <c r="CJ24" s="770"/>
      <c r="CK24" s="770"/>
      <c r="CL24" s="771"/>
      <c r="CM24" s="769">
        <v>2750</v>
      </c>
      <c r="CN24" s="770"/>
      <c r="CO24" s="770"/>
      <c r="CP24" s="770"/>
      <c r="CQ24" s="771"/>
      <c r="CR24" s="769">
        <v>224</v>
      </c>
      <c r="CS24" s="770"/>
      <c r="CT24" s="770"/>
      <c r="CU24" s="770"/>
      <c r="CV24" s="771"/>
      <c r="CW24" s="769" t="s">
        <v>486</v>
      </c>
      <c r="CX24" s="770"/>
      <c r="CY24" s="770"/>
      <c r="CZ24" s="770"/>
      <c r="DA24" s="771"/>
      <c r="DB24" s="769" t="s">
        <v>486</v>
      </c>
      <c r="DC24" s="770"/>
      <c r="DD24" s="770"/>
      <c r="DE24" s="770"/>
      <c r="DF24" s="771"/>
      <c r="DG24" s="769" t="s">
        <v>486</v>
      </c>
      <c r="DH24" s="770"/>
      <c r="DI24" s="770"/>
      <c r="DJ24" s="770"/>
      <c r="DK24" s="771"/>
      <c r="DL24" s="769" t="s">
        <v>486</v>
      </c>
      <c r="DM24" s="770"/>
      <c r="DN24" s="770"/>
      <c r="DO24" s="770"/>
      <c r="DP24" s="771"/>
      <c r="DQ24" s="769" t="s">
        <v>486</v>
      </c>
      <c r="DR24" s="770"/>
      <c r="DS24" s="770"/>
      <c r="DT24" s="770"/>
      <c r="DU24" s="771"/>
      <c r="DV24" s="772"/>
      <c r="DW24" s="773"/>
      <c r="DX24" s="773"/>
      <c r="DY24" s="773"/>
      <c r="DZ24" s="774"/>
      <c r="EA24" s="205"/>
    </row>
    <row r="25" spans="1:131" s="198" customFormat="1" ht="26.25" customHeight="1" thickBot="1">
      <c r="A25" s="737" t="s">
        <v>376</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t="s">
        <v>563</v>
      </c>
      <c r="BS25" s="756" t="s">
        <v>560</v>
      </c>
      <c r="BT25" s="757"/>
      <c r="BU25" s="757"/>
      <c r="BV25" s="757"/>
      <c r="BW25" s="757"/>
      <c r="BX25" s="757"/>
      <c r="BY25" s="757"/>
      <c r="BZ25" s="757"/>
      <c r="CA25" s="757"/>
      <c r="CB25" s="757"/>
      <c r="CC25" s="757"/>
      <c r="CD25" s="757"/>
      <c r="CE25" s="757"/>
      <c r="CF25" s="757"/>
      <c r="CG25" s="758"/>
      <c r="CH25" s="769" t="s">
        <v>486</v>
      </c>
      <c r="CI25" s="770"/>
      <c r="CJ25" s="770"/>
      <c r="CK25" s="770"/>
      <c r="CL25" s="771"/>
      <c r="CM25" s="769">
        <v>79089</v>
      </c>
      <c r="CN25" s="770"/>
      <c r="CO25" s="770"/>
      <c r="CP25" s="770"/>
      <c r="CQ25" s="771"/>
      <c r="CR25" s="769">
        <v>39477</v>
      </c>
      <c r="CS25" s="770"/>
      <c r="CT25" s="770"/>
      <c r="CU25" s="770"/>
      <c r="CV25" s="771"/>
      <c r="CW25" s="769" t="s">
        <v>486</v>
      </c>
      <c r="CX25" s="770"/>
      <c r="CY25" s="770"/>
      <c r="CZ25" s="770"/>
      <c r="DA25" s="771"/>
      <c r="DB25" s="769">
        <v>36587</v>
      </c>
      <c r="DC25" s="770"/>
      <c r="DD25" s="770"/>
      <c r="DE25" s="770"/>
      <c r="DF25" s="771"/>
      <c r="DG25" s="769">
        <v>87066</v>
      </c>
      <c r="DH25" s="770"/>
      <c r="DI25" s="770"/>
      <c r="DJ25" s="770"/>
      <c r="DK25" s="771"/>
      <c r="DL25" s="769" t="s">
        <v>486</v>
      </c>
      <c r="DM25" s="770"/>
      <c r="DN25" s="770"/>
      <c r="DO25" s="770"/>
      <c r="DP25" s="771"/>
      <c r="DQ25" s="769" t="s">
        <v>486</v>
      </c>
      <c r="DR25" s="770"/>
      <c r="DS25" s="770"/>
      <c r="DT25" s="770"/>
      <c r="DU25" s="771"/>
      <c r="DV25" s="772"/>
      <c r="DW25" s="773"/>
      <c r="DX25" s="773"/>
      <c r="DY25" s="773"/>
      <c r="DZ25" s="774"/>
      <c r="EA25" s="197"/>
    </row>
    <row r="26" spans="1:131" s="198" customFormat="1" ht="26.25" customHeight="1">
      <c r="A26" s="728" t="s">
        <v>346</v>
      </c>
      <c r="B26" s="729"/>
      <c r="C26" s="729"/>
      <c r="D26" s="729"/>
      <c r="E26" s="729"/>
      <c r="F26" s="729"/>
      <c r="G26" s="729"/>
      <c r="H26" s="729"/>
      <c r="I26" s="729"/>
      <c r="J26" s="729"/>
      <c r="K26" s="729"/>
      <c r="L26" s="729"/>
      <c r="M26" s="729"/>
      <c r="N26" s="729"/>
      <c r="O26" s="729"/>
      <c r="P26" s="730"/>
      <c r="Q26" s="705" t="s">
        <v>377</v>
      </c>
      <c r="R26" s="706"/>
      <c r="S26" s="706"/>
      <c r="T26" s="706"/>
      <c r="U26" s="707"/>
      <c r="V26" s="705" t="s">
        <v>378</v>
      </c>
      <c r="W26" s="706"/>
      <c r="X26" s="706"/>
      <c r="Y26" s="706"/>
      <c r="Z26" s="707"/>
      <c r="AA26" s="705" t="s">
        <v>379</v>
      </c>
      <c r="AB26" s="706"/>
      <c r="AC26" s="706"/>
      <c r="AD26" s="706"/>
      <c r="AE26" s="706"/>
      <c r="AF26" s="800" t="s">
        <v>380</v>
      </c>
      <c r="AG26" s="801"/>
      <c r="AH26" s="801"/>
      <c r="AI26" s="801"/>
      <c r="AJ26" s="802"/>
      <c r="AK26" s="706" t="s">
        <v>381</v>
      </c>
      <c r="AL26" s="706"/>
      <c r="AM26" s="706"/>
      <c r="AN26" s="706"/>
      <c r="AO26" s="707"/>
      <c r="AP26" s="705" t="s">
        <v>382</v>
      </c>
      <c r="AQ26" s="706"/>
      <c r="AR26" s="706"/>
      <c r="AS26" s="706"/>
      <c r="AT26" s="707"/>
      <c r="AU26" s="705" t="s">
        <v>383</v>
      </c>
      <c r="AV26" s="706"/>
      <c r="AW26" s="706"/>
      <c r="AX26" s="706"/>
      <c r="AY26" s="707"/>
      <c r="AZ26" s="705" t="s">
        <v>384</v>
      </c>
      <c r="BA26" s="706"/>
      <c r="BB26" s="706"/>
      <c r="BC26" s="706"/>
      <c r="BD26" s="707"/>
      <c r="BE26" s="705" t="s">
        <v>353</v>
      </c>
      <c r="BF26" s="706"/>
      <c r="BG26" s="706"/>
      <c r="BH26" s="706"/>
      <c r="BI26" s="717"/>
      <c r="BJ26" s="203"/>
      <c r="BK26" s="203"/>
      <c r="BL26" s="203"/>
      <c r="BM26" s="203"/>
      <c r="BN26" s="203"/>
      <c r="BO26" s="216"/>
      <c r="BP26" s="216"/>
      <c r="BQ26" s="213">
        <v>20</v>
      </c>
      <c r="BR26" s="214" t="s">
        <v>563</v>
      </c>
      <c r="BS26" s="756" t="s">
        <v>561</v>
      </c>
      <c r="BT26" s="757"/>
      <c r="BU26" s="757"/>
      <c r="BV26" s="757"/>
      <c r="BW26" s="757"/>
      <c r="BX26" s="757"/>
      <c r="BY26" s="757"/>
      <c r="BZ26" s="757"/>
      <c r="CA26" s="757"/>
      <c r="CB26" s="757"/>
      <c r="CC26" s="757"/>
      <c r="CD26" s="757"/>
      <c r="CE26" s="757"/>
      <c r="CF26" s="757"/>
      <c r="CG26" s="758"/>
      <c r="CH26" s="769">
        <v>458</v>
      </c>
      <c r="CI26" s="770"/>
      <c r="CJ26" s="770"/>
      <c r="CK26" s="770"/>
      <c r="CL26" s="771"/>
      <c r="CM26" s="769">
        <v>-927</v>
      </c>
      <c r="CN26" s="770"/>
      <c r="CO26" s="770"/>
      <c r="CP26" s="770"/>
      <c r="CQ26" s="771"/>
      <c r="CR26" s="769">
        <v>5100</v>
      </c>
      <c r="CS26" s="770"/>
      <c r="CT26" s="770"/>
      <c r="CU26" s="770"/>
      <c r="CV26" s="771"/>
      <c r="CW26" s="769">
        <v>1342</v>
      </c>
      <c r="CX26" s="770"/>
      <c r="CY26" s="770"/>
      <c r="CZ26" s="770"/>
      <c r="DA26" s="771"/>
      <c r="DB26" s="769">
        <v>16349</v>
      </c>
      <c r="DC26" s="770"/>
      <c r="DD26" s="770"/>
      <c r="DE26" s="770"/>
      <c r="DF26" s="771"/>
      <c r="DG26" s="769" t="s">
        <v>486</v>
      </c>
      <c r="DH26" s="770"/>
      <c r="DI26" s="770"/>
      <c r="DJ26" s="770"/>
      <c r="DK26" s="771"/>
      <c r="DL26" s="769">
        <v>15500</v>
      </c>
      <c r="DM26" s="770"/>
      <c r="DN26" s="770"/>
      <c r="DO26" s="770"/>
      <c r="DP26" s="771"/>
      <c r="DQ26" s="769">
        <v>13950</v>
      </c>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t="s">
        <v>562</v>
      </c>
      <c r="BT27" s="757"/>
      <c r="BU27" s="757"/>
      <c r="BV27" s="757"/>
      <c r="BW27" s="757"/>
      <c r="BX27" s="757"/>
      <c r="BY27" s="757"/>
      <c r="BZ27" s="757"/>
      <c r="CA27" s="757"/>
      <c r="CB27" s="757"/>
      <c r="CC27" s="757"/>
      <c r="CD27" s="757"/>
      <c r="CE27" s="757"/>
      <c r="CF27" s="757"/>
      <c r="CG27" s="758"/>
      <c r="CH27" s="769">
        <v>12</v>
      </c>
      <c r="CI27" s="770"/>
      <c r="CJ27" s="770"/>
      <c r="CK27" s="770"/>
      <c r="CL27" s="771"/>
      <c r="CM27" s="769">
        <v>100</v>
      </c>
      <c r="CN27" s="770"/>
      <c r="CO27" s="770"/>
      <c r="CP27" s="770"/>
      <c r="CQ27" s="771"/>
      <c r="CR27" s="769">
        <v>20</v>
      </c>
      <c r="CS27" s="770"/>
      <c r="CT27" s="770"/>
      <c r="CU27" s="770"/>
      <c r="CV27" s="771"/>
      <c r="CW27" s="769" t="s">
        <v>486</v>
      </c>
      <c r="CX27" s="770"/>
      <c r="CY27" s="770"/>
      <c r="CZ27" s="770"/>
      <c r="DA27" s="771"/>
      <c r="DB27" s="769" t="s">
        <v>486</v>
      </c>
      <c r="DC27" s="770"/>
      <c r="DD27" s="770"/>
      <c r="DE27" s="770"/>
      <c r="DF27" s="771"/>
      <c r="DG27" s="769" t="s">
        <v>486</v>
      </c>
      <c r="DH27" s="770"/>
      <c r="DI27" s="770"/>
      <c r="DJ27" s="770"/>
      <c r="DK27" s="771"/>
      <c r="DL27" s="769" t="s">
        <v>486</v>
      </c>
      <c r="DM27" s="770"/>
      <c r="DN27" s="770"/>
      <c r="DO27" s="770"/>
      <c r="DP27" s="771"/>
      <c r="DQ27" s="769" t="s">
        <v>486</v>
      </c>
      <c r="DR27" s="770"/>
      <c r="DS27" s="770"/>
      <c r="DT27" s="770"/>
      <c r="DU27" s="771"/>
      <c r="DV27" s="772"/>
      <c r="DW27" s="773"/>
      <c r="DX27" s="773"/>
      <c r="DY27" s="773"/>
      <c r="DZ27" s="774"/>
      <c r="EA27" s="197"/>
    </row>
    <row r="28" spans="1:131" s="198" customFormat="1" ht="26.25" customHeight="1" thickTop="1">
      <c r="A28" s="217">
        <v>1</v>
      </c>
      <c r="B28" s="719" t="s">
        <v>385</v>
      </c>
      <c r="C28" s="720"/>
      <c r="D28" s="720"/>
      <c r="E28" s="720"/>
      <c r="F28" s="720"/>
      <c r="G28" s="720"/>
      <c r="H28" s="720"/>
      <c r="I28" s="720"/>
      <c r="J28" s="720"/>
      <c r="K28" s="720"/>
      <c r="L28" s="720"/>
      <c r="M28" s="720"/>
      <c r="N28" s="720"/>
      <c r="O28" s="720"/>
      <c r="P28" s="721"/>
      <c r="Q28" s="810">
        <v>11748</v>
      </c>
      <c r="R28" s="811"/>
      <c r="S28" s="811"/>
      <c r="T28" s="811"/>
      <c r="U28" s="812"/>
      <c r="V28" s="724">
        <v>11488</v>
      </c>
      <c r="W28" s="811"/>
      <c r="X28" s="811"/>
      <c r="Y28" s="811"/>
      <c r="Z28" s="812"/>
      <c r="AA28" s="813">
        <v>260</v>
      </c>
      <c r="AB28" s="813"/>
      <c r="AC28" s="813"/>
      <c r="AD28" s="813"/>
      <c r="AE28" s="814"/>
      <c r="AF28" s="815">
        <v>260</v>
      </c>
      <c r="AG28" s="813"/>
      <c r="AH28" s="813"/>
      <c r="AI28" s="813"/>
      <c r="AJ28" s="816"/>
      <c r="AK28" s="817">
        <v>1892</v>
      </c>
      <c r="AL28" s="806"/>
      <c r="AM28" s="806"/>
      <c r="AN28" s="806"/>
      <c r="AO28" s="806"/>
      <c r="AP28" s="818" t="s">
        <v>486</v>
      </c>
      <c r="AQ28" s="819"/>
      <c r="AR28" s="819"/>
      <c r="AS28" s="819"/>
      <c r="AT28" s="820"/>
      <c r="AU28" s="806" t="s">
        <v>486</v>
      </c>
      <c r="AV28" s="806"/>
      <c r="AW28" s="806"/>
      <c r="AX28" s="806"/>
      <c r="AY28" s="806"/>
      <c r="AZ28" s="807" t="s">
        <v>486</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386</v>
      </c>
      <c r="C29" s="744"/>
      <c r="D29" s="744"/>
      <c r="E29" s="744"/>
      <c r="F29" s="744"/>
      <c r="G29" s="744"/>
      <c r="H29" s="744"/>
      <c r="I29" s="744"/>
      <c r="J29" s="744"/>
      <c r="K29" s="744"/>
      <c r="L29" s="744"/>
      <c r="M29" s="744"/>
      <c r="N29" s="744"/>
      <c r="O29" s="744"/>
      <c r="P29" s="745"/>
      <c r="Q29" s="821">
        <v>82146</v>
      </c>
      <c r="R29" s="750"/>
      <c r="S29" s="750"/>
      <c r="T29" s="750"/>
      <c r="U29" s="822"/>
      <c r="V29" s="748">
        <v>81513</v>
      </c>
      <c r="W29" s="750"/>
      <c r="X29" s="750"/>
      <c r="Y29" s="750"/>
      <c r="Z29" s="822"/>
      <c r="AA29" s="747">
        <v>633</v>
      </c>
      <c r="AB29" s="747"/>
      <c r="AC29" s="747"/>
      <c r="AD29" s="747"/>
      <c r="AE29" s="748"/>
      <c r="AF29" s="749">
        <v>633</v>
      </c>
      <c r="AG29" s="750"/>
      <c r="AH29" s="750"/>
      <c r="AI29" s="750"/>
      <c r="AJ29" s="751"/>
      <c r="AK29" s="825">
        <v>11809</v>
      </c>
      <c r="AL29" s="826"/>
      <c r="AM29" s="826"/>
      <c r="AN29" s="826"/>
      <c r="AO29" s="826"/>
      <c r="AP29" s="827" t="s">
        <v>486</v>
      </c>
      <c r="AQ29" s="828"/>
      <c r="AR29" s="828"/>
      <c r="AS29" s="828"/>
      <c r="AT29" s="825"/>
      <c r="AU29" s="826" t="s">
        <v>486</v>
      </c>
      <c r="AV29" s="826"/>
      <c r="AW29" s="826"/>
      <c r="AX29" s="826"/>
      <c r="AY29" s="826"/>
      <c r="AZ29" s="829" t="s">
        <v>486</v>
      </c>
      <c r="BA29" s="829"/>
      <c r="BB29" s="829"/>
      <c r="BC29" s="829"/>
      <c r="BD29" s="829"/>
      <c r="BE29" s="823"/>
      <c r="BF29" s="823"/>
      <c r="BG29" s="823"/>
      <c r="BH29" s="823"/>
      <c r="BI29" s="824"/>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387</v>
      </c>
      <c r="C30" s="744"/>
      <c r="D30" s="744"/>
      <c r="E30" s="744"/>
      <c r="F30" s="744"/>
      <c r="G30" s="744"/>
      <c r="H30" s="744"/>
      <c r="I30" s="744"/>
      <c r="J30" s="744"/>
      <c r="K30" s="744"/>
      <c r="L30" s="744"/>
      <c r="M30" s="744"/>
      <c r="N30" s="744"/>
      <c r="O30" s="744"/>
      <c r="P30" s="745"/>
      <c r="Q30" s="821">
        <v>127289</v>
      </c>
      <c r="R30" s="750"/>
      <c r="S30" s="750"/>
      <c r="T30" s="750"/>
      <c r="U30" s="822"/>
      <c r="V30" s="748">
        <v>127289</v>
      </c>
      <c r="W30" s="750"/>
      <c r="X30" s="750"/>
      <c r="Y30" s="750"/>
      <c r="Z30" s="822"/>
      <c r="AA30" s="747" t="s">
        <v>486</v>
      </c>
      <c r="AB30" s="747"/>
      <c r="AC30" s="747"/>
      <c r="AD30" s="747"/>
      <c r="AE30" s="748"/>
      <c r="AF30" s="749" t="s">
        <v>111</v>
      </c>
      <c r="AG30" s="750"/>
      <c r="AH30" s="750"/>
      <c r="AI30" s="750"/>
      <c r="AJ30" s="751"/>
      <c r="AK30" s="825">
        <v>11672</v>
      </c>
      <c r="AL30" s="826"/>
      <c r="AM30" s="826"/>
      <c r="AN30" s="826"/>
      <c r="AO30" s="826"/>
      <c r="AP30" s="827" t="s">
        <v>486</v>
      </c>
      <c r="AQ30" s="828"/>
      <c r="AR30" s="828"/>
      <c r="AS30" s="828"/>
      <c r="AT30" s="825"/>
      <c r="AU30" s="826" t="s">
        <v>486</v>
      </c>
      <c r="AV30" s="826"/>
      <c r="AW30" s="826"/>
      <c r="AX30" s="826"/>
      <c r="AY30" s="826"/>
      <c r="AZ30" s="829" t="s">
        <v>486</v>
      </c>
      <c r="BA30" s="829"/>
      <c r="BB30" s="829"/>
      <c r="BC30" s="829"/>
      <c r="BD30" s="829"/>
      <c r="BE30" s="823"/>
      <c r="BF30" s="823"/>
      <c r="BG30" s="823"/>
      <c r="BH30" s="823"/>
      <c r="BI30" s="824"/>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388</v>
      </c>
      <c r="C31" s="744"/>
      <c r="D31" s="744"/>
      <c r="E31" s="744"/>
      <c r="F31" s="744"/>
      <c r="G31" s="744"/>
      <c r="H31" s="744"/>
      <c r="I31" s="744"/>
      <c r="J31" s="744"/>
      <c r="K31" s="744"/>
      <c r="L31" s="744"/>
      <c r="M31" s="744"/>
      <c r="N31" s="744"/>
      <c r="O31" s="744"/>
      <c r="P31" s="745"/>
      <c r="Q31" s="746">
        <v>11582</v>
      </c>
      <c r="R31" s="747"/>
      <c r="S31" s="747"/>
      <c r="T31" s="747"/>
      <c r="U31" s="747"/>
      <c r="V31" s="747">
        <v>10826</v>
      </c>
      <c r="W31" s="747"/>
      <c r="X31" s="747"/>
      <c r="Y31" s="747"/>
      <c r="Z31" s="747"/>
      <c r="AA31" s="747">
        <v>756</v>
      </c>
      <c r="AB31" s="747"/>
      <c r="AC31" s="747"/>
      <c r="AD31" s="747"/>
      <c r="AE31" s="748"/>
      <c r="AF31" s="749">
        <v>756</v>
      </c>
      <c r="AG31" s="750"/>
      <c r="AH31" s="750"/>
      <c r="AI31" s="750"/>
      <c r="AJ31" s="751"/>
      <c r="AK31" s="825" t="s">
        <v>486</v>
      </c>
      <c r="AL31" s="826"/>
      <c r="AM31" s="826"/>
      <c r="AN31" s="826"/>
      <c r="AO31" s="826"/>
      <c r="AP31" s="827" t="s">
        <v>486</v>
      </c>
      <c r="AQ31" s="828"/>
      <c r="AR31" s="828"/>
      <c r="AS31" s="828"/>
      <c r="AT31" s="825"/>
      <c r="AU31" s="826" t="s">
        <v>486</v>
      </c>
      <c r="AV31" s="826"/>
      <c r="AW31" s="826"/>
      <c r="AX31" s="826"/>
      <c r="AY31" s="826"/>
      <c r="AZ31" s="829" t="s">
        <v>486</v>
      </c>
      <c r="BA31" s="829"/>
      <c r="BB31" s="829"/>
      <c r="BC31" s="829"/>
      <c r="BD31" s="829"/>
      <c r="BE31" s="823"/>
      <c r="BF31" s="823"/>
      <c r="BG31" s="823"/>
      <c r="BH31" s="823"/>
      <c r="BI31" s="824"/>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389</v>
      </c>
      <c r="C32" s="744"/>
      <c r="D32" s="744"/>
      <c r="E32" s="744"/>
      <c r="F32" s="744"/>
      <c r="G32" s="744"/>
      <c r="H32" s="744"/>
      <c r="I32" s="744"/>
      <c r="J32" s="744"/>
      <c r="K32" s="744"/>
      <c r="L32" s="744"/>
      <c r="M32" s="744"/>
      <c r="N32" s="744"/>
      <c r="O32" s="744"/>
      <c r="P32" s="745"/>
      <c r="Q32" s="746">
        <v>451</v>
      </c>
      <c r="R32" s="747"/>
      <c r="S32" s="747"/>
      <c r="T32" s="747"/>
      <c r="U32" s="747"/>
      <c r="V32" s="747">
        <v>438</v>
      </c>
      <c r="W32" s="747"/>
      <c r="X32" s="747"/>
      <c r="Y32" s="747"/>
      <c r="Z32" s="747"/>
      <c r="AA32" s="747">
        <v>13</v>
      </c>
      <c r="AB32" s="747"/>
      <c r="AC32" s="747"/>
      <c r="AD32" s="747"/>
      <c r="AE32" s="748"/>
      <c r="AF32" s="749" t="s">
        <v>111</v>
      </c>
      <c r="AG32" s="750"/>
      <c r="AH32" s="750"/>
      <c r="AI32" s="750"/>
      <c r="AJ32" s="751"/>
      <c r="AK32" s="825">
        <v>8</v>
      </c>
      <c r="AL32" s="826"/>
      <c r="AM32" s="826"/>
      <c r="AN32" s="826"/>
      <c r="AO32" s="826"/>
      <c r="AP32" s="827">
        <v>1647</v>
      </c>
      <c r="AQ32" s="828"/>
      <c r="AR32" s="828"/>
      <c r="AS32" s="828"/>
      <c r="AT32" s="825"/>
      <c r="AU32" s="826" t="s">
        <v>486</v>
      </c>
      <c r="AV32" s="826"/>
      <c r="AW32" s="826"/>
      <c r="AX32" s="826"/>
      <c r="AY32" s="826"/>
      <c r="AZ32" s="829" t="s">
        <v>486</v>
      </c>
      <c r="BA32" s="829"/>
      <c r="BB32" s="829"/>
      <c r="BC32" s="829"/>
      <c r="BD32" s="829"/>
      <c r="BE32" s="823"/>
      <c r="BF32" s="823"/>
      <c r="BG32" s="823"/>
      <c r="BH32" s="823"/>
      <c r="BI32" s="824"/>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390</v>
      </c>
      <c r="C33" s="744"/>
      <c r="D33" s="744"/>
      <c r="E33" s="744"/>
      <c r="F33" s="744"/>
      <c r="G33" s="744"/>
      <c r="H33" s="744"/>
      <c r="I33" s="744"/>
      <c r="J33" s="744"/>
      <c r="K33" s="744"/>
      <c r="L33" s="744"/>
      <c r="M33" s="744"/>
      <c r="N33" s="744"/>
      <c r="O33" s="744"/>
      <c r="P33" s="745"/>
      <c r="Q33" s="746">
        <v>24588</v>
      </c>
      <c r="R33" s="747"/>
      <c r="S33" s="747"/>
      <c r="T33" s="747"/>
      <c r="U33" s="747"/>
      <c r="V33" s="747">
        <v>28912</v>
      </c>
      <c r="W33" s="747"/>
      <c r="X33" s="747"/>
      <c r="Y33" s="747"/>
      <c r="Z33" s="747"/>
      <c r="AA33" s="747">
        <v>-4323</v>
      </c>
      <c r="AB33" s="747"/>
      <c r="AC33" s="747"/>
      <c r="AD33" s="747"/>
      <c r="AE33" s="748"/>
      <c r="AF33" s="749">
        <v>9451</v>
      </c>
      <c r="AG33" s="750"/>
      <c r="AH33" s="750"/>
      <c r="AI33" s="750"/>
      <c r="AJ33" s="751"/>
      <c r="AK33" s="825">
        <v>1065</v>
      </c>
      <c r="AL33" s="826"/>
      <c r="AM33" s="826"/>
      <c r="AN33" s="826"/>
      <c r="AO33" s="826"/>
      <c r="AP33" s="827">
        <v>78799</v>
      </c>
      <c r="AQ33" s="828"/>
      <c r="AR33" s="828"/>
      <c r="AS33" s="828"/>
      <c r="AT33" s="825"/>
      <c r="AU33" s="826">
        <v>4570</v>
      </c>
      <c r="AV33" s="826"/>
      <c r="AW33" s="826"/>
      <c r="AX33" s="826"/>
      <c r="AY33" s="826"/>
      <c r="AZ33" s="829" t="s">
        <v>486</v>
      </c>
      <c r="BA33" s="829"/>
      <c r="BB33" s="829"/>
      <c r="BC33" s="829"/>
      <c r="BD33" s="829"/>
      <c r="BE33" s="823" t="s">
        <v>569</v>
      </c>
      <c r="BF33" s="823"/>
      <c r="BG33" s="823"/>
      <c r="BH33" s="823"/>
      <c r="BI33" s="824"/>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392</v>
      </c>
      <c r="C34" s="744"/>
      <c r="D34" s="744"/>
      <c r="E34" s="744"/>
      <c r="F34" s="744"/>
      <c r="G34" s="744"/>
      <c r="H34" s="744"/>
      <c r="I34" s="744"/>
      <c r="J34" s="744"/>
      <c r="K34" s="744"/>
      <c r="L34" s="744"/>
      <c r="M34" s="744"/>
      <c r="N34" s="744"/>
      <c r="O34" s="744"/>
      <c r="P34" s="745"/>
      <c r="Q34" s="746">
        <v>46068</v>
      </c>
      <c r="R34" s="747"/>
      <c r="S34" s="747"/>
      <c r="T34" s="747"/>
      <c r="U34" s="747"/>
      <c r="V34" s="747">
        <v>45673</v>
      </c>
      <c r="W34" s="747"/>
      <c r="X34" s="747"/>
      <c r="Y34" s="747"/>
      <c r="Z34" s="747"/>
      <c r="AA34" s="747">
        <v>395</v>
      </c>
      <c r="AB34" s="747"/>
      <c r="AC34" s="747"/>
      <c r="AD34" s="747"/>
      <c r="AE34" s="748"/>
      <c r="AF34" s="749">
        <v>3150</v>
      </c>
      <c r="AG34" s="750"/>
      <c r="AH34" s="750"/>
      <c r="AI34" s="750"/>
      <c r="AJ34" s="751"/>
      <c r="AK34" s="825">
        <v>23036</v>
      </c>
      <c r="AL34" s="826"/>
      <c r="AM34" s="826"/>
      <c r="AN34" s="826"/>
      <c r="AO34" s="826"/>
      <c r="AP34" s="827">
        <v>485885</v>
      </c>
      <c r="AQ34" s="828"/>
      <c r="AR34" s="828"/>
      <c r="AS34" s="828"/>
      <c r="AT34" s="825"/>
      <c r="AU34" s="826">
        <v>270638</v>
      </c>
      <c r="AV34" s="826"/>
      <c r="AW34" s="826"/>
      <c r="AX34" s="826"/>
      <c r="AY34" s="826"/>
      <c r="AZ34" s="829" t="s">
        <v>486</v>
      </c>
      <c r="BA34" s="829"/>
      <c r="BB34" s="829"/>
      <c r="BC34" s="829"/>
      <c r="BD34" s="829"/>
      <c r="BE34" s="823" t="s">
        <v>569</v>
      </c>
      <c r="BF34" s="823"/>
      <c r="BG34" s="823"/>
      <c r="BH34" s="823"/>
      <c r="BI34" s="824"/>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393</v>
      </c>
      <c r="C35" s="744"/>
      <c r="D35" s="744"/>
      <c r="E35" s="744"/>
      <c r="F35" s="744"/>
      <c r="G35" s="744"/>
      <c r="H35" s="744"/>
      <c r="I35" s="744"/>
      <c r="J35" s="744"/>
      <c r="K35" s="744"/>
      <c r="L35" s="744"/>
      <c r="M35" s="744"/>
      <c r="N35" s="744"/>
      <c r="O35" s="744"/>
      <c r="P35" s="745"/>
      <c r="Q35" s="746">
        <v>2039</v>
      </c>
      <c r="R35" s="747"/>
      <c r="S35" s="747"/>
      <c r="T35" s="747"/>
      <c r="U35" s="747"/>
      <c r="V35" s="747">
        <v>2040</v>
      </c>
      <c r="W35" s="747"/>
      <c r="X35" s="747"/>
      <c r="Y35" s="747"/>
      <c r="Z35" s="747"/>
      <c r="AA35" s="747">
        <v>-1</v>
      </c>
      <c r="AB35" s="747"/>
      <c r="AC35" s="747"/>
      <c r="AD35" s="747"/>
      <c r="AE35" s="748"/>
      <c r="AF35" s="749">
        <v>71</v>
      </c>
      <c r="AG35" s="750"/>
      <c r="AH35" s="750"/>
      <c r="AI35" s="750"/>
      <c r="AJ35" s="751"/>
      <c r="AK35" s="825">
        <v>184</v>
      </c>
      <c r="AL35" s="826"/>
      <c r="AM35" s="826"/>
      <c r="AN35" s="826"/>
      <c r="AO35" s="826"/>
      <c r="AP35" s="827">
        <v>1876</v>
      </c>
      <c r="AQ35" s="828"/>
      <c r="AR35" s="828"/>
      <c r="AS35" s="828"/>
      <c r="AT35" s="825"/>
      <c r="AU35" s="826">
        <v>1238</v>
      </c>
      <c r="AV35" s="826"/>
      <c r="AW35" s="826"/>
      <c r="AX35" s="826"/>
      <c r="AY35" s="826"/>
      <c r="AZ35" s="829"/>
      <c r="BA35" s="829"/>
      <c r="BB35" s="829"/>
      <c r="BC35" s="829"/>
      <c r="BD35" s="829"/>
      <c r="BE35" s="823" t="s">
        <v>391</v>
      </c>
      <c r="BF35" s="823"/>
      <c r="BG35" s="823"/>
      <c r="BH35" s="823"/>
      <c r="BI35" s="824"/>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394</v>
      </c>
      <c r="C36" s="744"/>
      <c r="D36" s="744"/>
      <c r="E36" s="744"/>
      <c r="F36" s="744"/>
      <c r="G36" s="744"/>
      <c r="H36" s="744"/>
      <c r="I36" s="744"/>
      <c r="J36" s="744"/>
      <c r="K36" s="744"/>
      <c r="L36" s="744"/>
      <c r="M36" s="744"/>
      <c r="N36" s="744"/>
      <c r="O36" s="744"/>
      <c r="P36" s="745"/>
      <c r="Q36" s="746">
        <v>3308</v>
      </c>
      <c r="R36" s="747"/>
      <c r="S36" s="747"/>
      <c r="T36" s="747"/>
      <c r="U36" s="747"/>
      <c r="V36" s="747">
        <v>3284</v>
      </c>
      <c r="W36" s="747"/>
      <c r="X36" s="747"/>
      <c r="Y36" s="747"/>
      <c r="Z36" s="747"/>
      <c r="AA36" s="747">
        <v>25</v>
      </c>
      <c r="AB36" s="747"/>
      <c r="AC36" s="747"/>
      <c r="AD36" s="747"/>
      <c r="AE36" s="748"/>
      <c r="AF36" s="749" t="s">
        <v>111</v>
      </c>
      <c r="AG36" s="750"/>
      <c r="AH36" s="750"/>
      <c r="AI36" s="750"/>
      <c r="AJ36" s="751"/>
      <c r="AK36" s="825">
        <v>1512</v>
      </c>
      <c r="AL36" s="826"/>
      <c r="AM36" s="826"/>
      <c r="AN36" s="826"/>
      <c r="AO36" s="826"/>
      <c r="AP36" s="827">
        <v>3555</v>
      </c>
      <c r="AQ36" s="828"/>
      <c r="AR36" s="828"/>
      <c r="AS36" s="828"/>
      <c r="AT36" s="825"/>
      <c r="AU36" s="826">
        <v>2137</v>
      </c>
      <c r="AV36" s="826"/>
      <c r="AW36" s="826"/>
      <c r="AX36" s="826"/>
      <c r="AY36" s="826"/>
      <c r="AZ36" s="829" t="s">
        <v>486</v>
      </c>
      <c r="BA36" s="829"/>
      <c r="BB36" s="829"/>
      <c r="BC36" s="829"/>
      <c r="BD36" s="829"/>
      <c r="BE36" s="823" t="s">
        <v>570</v>
      </c>
      <c r="BF36" s="823"/>
      <c r="BG36" s="823"/>
      <c r="BH36" s="823"/>
      <c r="BI36" s="824"/>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395</v>
      </c>
      <c r="C37" s="744"/>
      <c r="D37" s="744"/>
      <c r="E37" s="744"/>
      <c r="F37" s="744"/>
      <c r="G37" s="744"/>
      <c r="H37" s="744"/>
      <c r="I37" s="744"/>
      <c r="J37" s="744"/>
      <c r="K37" s="744"/>
      <c r="L37" s="744"/>
      <c r="M37" s="744"/>
      <c r="N37" s="744"/>
      <c r="O37" s="744"/>
      <c r="P37" s="745"/>
      <c r="Q37" s="746">
        <v>65</v>
      </c>
      <c r="R37" s="747"/>
      <c r="S37" s="747"/>
      <c r="T37" s="747"/>
      <c r="U37" s="747"/>
      <c r="V37" s="747">
        <v>65</v>
      </c>
      <c r="W37" s="747"/>
      <c r="X37" s="747"/>
      <c r="Y37" s="747"/>
      <c r="Z37" s="747"/>
      <c r="AA37" s="747" t="s">
        <v>486</v>
      </c>
      <c r="AB37" s="747"/>
      <c r="AC37" s="747"/>
      <c r="AD37" s="747"/>
      <c r="AE37" s="748"/>
      <c r="AF37" s="749" t="s">
        <v>111</v>
      </c>
      <c r="AG37" s="750"/>
      <c r="AH37" s="750"/>
      <c r="AI37" s="750"/>
      <c r="AJ37" s="751"/>
      <c r="AK37" s="825">
        <v>25</v>
      </c>
      <c r="AL37" s="826"/>
      <c r="AM37" s="826"/>
      <c r="AN37" s="826"/>
      <c r="AO37" s="826"/>
      <c r="AP37" s="827">
        <v>1078</v>
      </c>
      <c r="AQ37" s="828"/>
      <c r="AR37" s="828"/>
      <c r="AS37" s="828"/>
      <c r="AT37" s="825"/>
      <c r="AU37" s="826">
        <v>178</v>
      </c>
      <c r="AV37" s="826"/>
      <c r="AW37" s="826"/>
      <c r="AX37" s="826"/>
      <c r="AY37" s="826"/>
      <c r="AZ37" s="829" t="s">
        <v>486</v>
      </c>
      <c r="BA37" s="829"/>
      <c r="BB37" s="829"/>
      <c r="BC37" s="829"/>
      <c r="BD37" s="829"/>
      <c r="BE37" s="823" t="s">
        <v>570</v>
      </c>
      <c r="BF37" s="823"/>
      <c r="BG37" s="823"/>
      <c r="BH37" s="823"/>
      <c r="BI37" s="824"/>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t="s">
        <v>396</v>
      </c>
      <c r="C38" s="744"/>
      <c r="D38" s="744"/>
      <c r="E38" s="744"/>
      <c r="F38" s="744"/>
      <c r="G38" s="744"/>
      <c r="H38" s="744"/>
      <c r="I38" s="744"/>
      <c r="J38" s="744"/>
      <c r="K38" s="744"/>
      <c r="L38" s="744"/>
      <c r="M38" s="744"/>
      <c r="N38" s="744"/>
      <c r="O38" s="744"/>
      <c r="P38" s="745"/>
      <c r="Q38" s="746">
        <v>1796</v>
      </c>
      <c r="R38" s="747"/>
      <c r="S38" s="747"/>
      <c r="T38" s="747"/>
      <c r="U38" s="747"/>
      <c r="V38" s="747">
        <v>1796</v>
      </c>
      <c r="W38" s="747"/>
      <c r="X38" s="747"/>
      <c r="Y38" s="747"/>
      <c r="Z38" s="747"/>
      <c r="AA38" s="747" t="s">
        <v>486</v>
      </c>
      <c r="AB38" s="747"/>
      <c r="AC38" s="747"/>
      <c r="AD38" s="747"/>
      <c r="AE38" s="748"/>
      <c r="AF38" s="749">
        <v>674</v>
      </c>
      <c r="AG38" s="750"/>
      <c r="AH38" s="750"/>
      <c r="AI38" s="750"/>
      <c r="AJ38" s="751"/>
      <c r="AK38" s="825">
        <v>1297</v>
      </c>
      <c r="AL38" s="826"/>
      <c r="AM38" s="826"/>
      <c r="AN38" s="826"/>
      <c r="AO38" s="826"/>
      <c r="AP38" s="827">
        <v>282</v>
      </c>
      <c r="AQ38" s="828"/>
      <c r="AR38" s="828"/>
      <c r="AS38" s="828"/>
      <c r="AT38" s="825"/>
      <c r="AU38" s="826" t="s">
        <v>486</v>
      </c>
      <c r="AV38" s="826"/>
      <c r="AW38" s="826"/>
      <c r="AX38" s="826"/>
      <c r="AY38" s="826"/>
      <c r="AZ38" s="829" t="s">
        <v>486</v>
      </c>
      <c r="BA38" s="829"/>
      <c r="BB38" s="829"/>
      <c r="BC38" s="829"/>
      <c r="BD38" s="829"/>
      <c r="BE38" s="823" t="s">
        <v>570</v>
      </c>
      <c r="BF38" s="823"/>
      <c r="BG38" s="823"/>
      <c r="BH38" s="823"/>
      <c r="BI38" s="824"/>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25"/>
      <c r="AL39" s="826"/>
      <c r="AM39" s="826"/>
      <c r="AN39" s="826"/>
      <c r="AO39" s="826"/>
      <c r="AP39" s="826"/>
      <c r="AQ39" s="826"/>
      <c r="AR39" s="826"/>
      <c r="AS39" s="826"/>
      <c r="AT39" s="826"/>
      <c r="AU39" s="826"/>
      <c r="AV39" s="826"/>
      <c r="AW39" s="826"/>
      <c r="AX39" s="826"/>
      <c r="AY39" s="826"/>
      <c r="AZ39" s="829"/>
      <c r="BA39" s="829"/>
      <c r="BB39" s="829"/>
      <c r="BC39" s="829"/>
      <c r="BD39" s="829"/>
      <c r="BE39" s="823"/>
      <c r="BF39" s="823"/>
      <c r="BG39" s="823"/>
      <c r="BH39" s="823"/>
      <c r="BI39" s="824"/>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25"/>
      <c r="AL40" s="826"/>
      <c r="AM40" s="826"/>
      <c r="AN40" s="826"/>
      <c r="AO40" s="826"/>
      <c r="AP40" s="826"/>
      <c r="AQ40" s="826"/>
      <c r="AR40" s="826"/>
      <c r="AS40" s="826"/>
      <c r="AT40" s="826"/>
      <c r="AU40" s="826"/>
      <c r="AV40" s="826"/>
      <c r="AW40" s="826"/>
      <c r="AX40" s="826"/>
      <c r="AY40" s="826"/>
      <c r="AZ40" s="829"/>
      <c r="BA40" s="829"/>
      <c r="BB40" s="829"/>
      <c r="BC40" s="829"/>
      <c r="BD40" s="829"/>
      <c r="BE40" s="823"/>
      <c r="BF40" s="823"/>
      <c r="BG40" s="823"/>
      <c r="BH40" s="823"/>
      <c r="BI40" s="824"/>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25"/>
      <c r="AL41" s="826"/>
      <c r="AM41" s="826"/>
      <c r="AN41" s="826"/>
      <c r="AO41" s="826"/>
      <c r="AP41" s="826"/>
      <c r="AQ41" s="826"/>
      <c r="AR41" s="826"/>
      <c r="AS41" s="826"/>
      <c r="AT41" s="826"/>
      <c r="AU41" s="826"/>
      <c r="AV41" s="826"/>
      <c r="AW41" s="826"/>
      <c r="AX41" s="826"/>
      <c r="AY41" s="826"/>
      <c r="AZ41" s="829"/>
      <c r="BA41" s="829"/>
      <c r="BB41" s="829"/>
      <c r="BC41" s="829"/>
      <c r="BD41" s="829"/>
      <c r="BE41" s="823"/>
      <c r="BF41" s="823"/>
      <c r="BG41" s="823"/>
      <c r="BH41" s="823"/>
      <c r="BI41" s="824"/>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25"/>
      <c r="AL42" s="826"/>
      <c r="AM42" s="826"/>
      <c r="AN42" s="826"/>
      <c r="AO42" s="826"/>
      <c r="AP42" s="826"/>
      <c r="AQ42" s="826"/>
      <c r="AR42" s="826"/>
      <c r="AS42" s="826"/>
      <c r="AT42" s="826"/>
      <c r="AU42" s="826"/>
      <c r="AV42" s="826"/>
      <c r="AW42" s="826"/>
      <c r="AX42" s="826"/>
      <c r="AY42" s="826"/>
      <c r="AZ42" s="829"/>
      <c r="BA42" s="829"/>
      <c r="BB42" s="829"/>
      <c r="BC42" s="829"/>
      <c r="BD42" s="829"/>
      <c r="BE42" s="823"/>
      <c r="BF42" s="823"/>
      <c r="BG42" s="823"/>
      <c r="BH42" s="823"/>
      <c r="BI42" s="824"/>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25"/>
      <c r="AL43" s="826"/>
      <c r="AM43" s="826"/>
      <c r="AN43" s="826"/>
      <c r="AO43" s="826"/>
      <c r="AP43" s="826"/>
      <c r="AQ43" s="826"/>
      <c r="AR43" s="826"/>
      <c r="AS43" s="826"/>
      <c r="AT43" s="826"/>
      <c r="AU43" s="826"/>
      <c r="AV43" s="826"/>
      <c r="AW43" s="826"/>
      <c r="AX43" s="826"/>
      <c r="AY43" s="826"/>
      <c r="AZ43" s="829"/>
      <c r="BA43" s="829"/>
      <c r="BB43" s="829"/>
      <c r="BC43" s="829"/>
      <c r="BD43" s="829"/>
      <c r="BE43" s="823"/>
      <c r="BF43" s="823"/>
      <c r="BG43" s="823"/>
      <c r="BH43" s="823"/>
      <c r="BI43" s="824"/>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25"/>
      <c r="AL44" s="826"/>
      <c r="AM44" s="826"/>
      <c r="AN44" s="826"/>
      <c r="AO44" s="826"/>
      <c r="AP44" s="826"/>
      <c r="AQ44" s="826"/>
      <c r="AR44" s="826"/>
      <c r="AS44" s="826"/>
      <c r="AT44" s="826"/>
      <c r="AU44" s="826"/>
      <c r="AV44" s="826"/>
      <c r="AW44" s="826"/>
      <c r="AX44" s="826"/>
      <c r="AY44" s="826"/>
      <c r="AZ44" s="829"/>
      <c r="BA44" s="829"/>
      <c r="BB44" s="829"/>
      <c r="BC44" s="829"/>
      <c r="BD44" s="829"/>
      <c r="BE44" s="823"/>
      <c r="BF44" s="823"/>
      <c r="BG44" s="823"/>
      <c r="BH44" s="823"/>
      <c r="BI44" s="824"/>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25"/>
      <c r="AL45" s="826"/>
      <c r="AM45" s="826"/>
      <c r="AN45" s="826"/>
      <c r="AO45" s="826"/>
      <c r="AP45" s="826"/>
      <c r="AQ45" s="826"/>
      <c r="AR45" s="826"/>
      <c r="AS45" s="826"/>
      <c r="AT45" s="826"/>
      <c r="AU45" s="826"/>
      <c r="AV45" s="826"/>
      <c r="AW45" s="826"/>
      <c r="AX45" s="826"/>
      <c r="AY45" s="826"/>
      <c r="AZ45" s="829"/>
      <c r="BA45" s="829"/>
      <c r="BB45" s="829"/>
      <c r="BC45" s="829"/>
      <c r="BD45" s="829"/>
      <c r="BE45" s="823"/>
      <c r="BF45" s="823"/>
      <c r="BG45" s="823"/>
      <c r="BH45" s="823"/>
      <c r="BI45" s="824"/>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25"/>
      <c r="AL46" s="826"/>
      <c r="AM46" s="826"/>
      <c r="AN46" s="826"/>
      <c r="AO46" s="826"/>
      <c r="AP46" s="826"/>
      <c r="AQ46" s="826"/>
      <c r="AR46" s="826"/>
      <c r="AS46" s="826"/>
      <c r="AT46" s="826"/>
      <c r="AU46" s="826"/>
      <c r="AV46" s="826"/>
      <c r="AW46" s="826"/>
      <c r="AX46" s="826"/>
      <c r="AY46" s="826"/>
      <c r="AZ46" s="829"/>
      <c r="BA46" s="829"/>
      <c r="BB46" s="829"/>
      <c r="BC46" s="829"/>
      <c r="BD46" s="829"/>
      <c r="BE46" s="823"/>
      <c r="BF46" s="823"/>
      <c r="BG46" s="823"/>
      <c r="BH46" s="823"/>
      <c r="BI46" s="824"/>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25"/>
      <c r="AL47" s="826"/>
      <c r="AM47" s="826"/>
      <c r="AN47" s="826"/>
      <c r="AO47" s="826"/>
      <c r="AP47" s="826"/>
      <c r="AQ47" s="826"/>
      <c r="AR47" s="826"/>
      <c r="AS47" s="826"/>
      <c r="AT47" s="826"/>
      <c r="AU47" s="826"/>
      <c r="AV47" s="826"/>
      <c r="AW47" s="826"/>
      <c r="AX47" s="826"/>
      <c r="AY47" s="826"/>
      <c r="AZ47" s="829"/>
      <c r="BA47" s="829"/>
      <c r="BB47" s="829"/>
      <c r="BC47" s="829"/>
      <c r="BD47" s="829"/>
      <c r="BE47" s="823"/>
      <c r="BF47" s="823"/>
      <c r="BG47" s="823"/>
      <c r="BH47" s="823"/>
      <c r="BI47" s="824"/>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25"/>
      <c r="AL48" s="826"/>
      <c r="AM48" s="826"/>
      <c r="AN48" s="826"/>
      <c r="AO48" s="826"/>
      <c r="AP48" s="826"/>
      <c r="AQ48" s="826"/>
      <c r="AR48" s="826"/>
      <c r="AS48" s="826"/>
      <c r="AT48" s="826"/>
      <c r="AU48" s="826"/>
      <c r="AV48" s="826"/>
      <c r="AW48" s="826"/>
      <c r="AX48" s="826"/>
      <c r="AY48" s="826"/>
      <c r="AZ48" s="829"/>
      <c r="BA48" s="829"/>
      <c r="BB48" s="829"/>
      <c r="BC48" s="829"/>
      <c r="BD48" s="829"/>
      <c r="BE48" s="823"/>
      <c r="BF48" s="823"/>
      <c r="BG48" s="823"/>
      <c r="BH48" s="823"/>
      <c r="BI48" s="824"/>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25"/>
      <c r="AL49" s="826"/>
      <c r="AM49" s="826"/>
      <c r="AN49" s="826"/>
      <c r="AO49" s="826"/>
      <c r="AP49" s="826"/>
      <c r="AQ49" s="826"/>
      <c r="AR49" s="826"/>
      <c r="AS49" s="826"/>
      <c r="AT49" s="826"/>
      <c r="AU49" s="826"/>
      <c r="AV49" s="826"/>
      <c r="AW49" s="826"/>
      <c r="AX49" s="826"/>
      <c r="AY49" s="826"/>
      <c r="AZ49" s="829"/>
      <c r="BA49" s="829"/>
      <c r="BB49" s="829"/>
      <c r="BC49" s="829"/>
      <c r="BD49" s="829"/>
      <c r="BE49" s="823"/>
      <c r="BF49" s="823"/>
      <c r="BG49" s="823"/>
      <c r="BH49" s="823"/>
      <c r="BI49" s="824"/>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30"/>
      <c r="R50" s="831"/>
      <c r="S50" s="831"/>
      <c r="T50" s="831"/>
      <c r="U50" s="831"/>
      <c r="V50" s="831"/>
      <c r="W50" s="831"/>
      <c r="X50" s="831"/>
      <c r="Y50" s="831"/>
      <c r="Z50" s="831"/>
      <c r="AA50" s="831"/>
      <c r="AB50" s="831"/>
      <c r="AC50" s="831"/>
      <c r="AD50" s="831"/>
      <c r="AE50" s="832"/>
      <c r="AF50" s="749"/>
      <c r="AG50" s="750"/>
      <c r="AH50" s="750"/>
      <c r="AI50" s="750"/>
      <c r="AJ50" s="751"/>
      <c r="AK50" s="833"/>
      <c r="AL50" s="831"/>
      <c r="AM50" s="831"/>
      <c r="AN50" s="831"/>
      <c r="AO50" s="831"/>
      <c r="AP50" s="831"/>
      <c r="AQ50" s="831"/>
      <c r="AR50" s="831"/>
      <c r="AS50" s="831"/>
      <c r="AT50" s="831"/>
      <c r="AU50" s="831"/>
      <c r="AV50" s="831"/>
      <c r="AW50" s="831"/>
      <c r="AX50" s="831"/>
      <c r="AY50" s="831"/>
      <c r="AZ50" s="834"/>
      <c r="BA50" s="834"/>
      <c r="BB50" s="834"/>
      <c r="BC50" s="834"/>
      <c r="BD50" s="834"/>
      <c r="BE50" s="823"/>
      <c r="BF50" s="823"/>
      <c r="BG50" s="823"/>
      <c r="BH50" s="823"/>
      <c r="BI50" s="824"/>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30"/>
      <c r="R51" s="831"/>
      <c r="S51" s="831"/>
      <c r="T51" s="831"/>
      <c r="U51" s="831"/>
      <c r="V51" s="831"/>
      <c r="W51" s="831"/>
      <c r="X51" s="831"/>
      <c r="Y51" s="831"/>
      <c r="Z51" s="831"/>
      <c r="AA51" s="831"/>
      <c r="AB51" s="831"/>
      <c r="AC51" s="831"/>
      <c r="AD51" s="831"/>
      <c r="AE51" s="832"/>
      <c r="AF51" s="749"/>
      <c r="AG51" s="750"/>
      <c r="AH51" s="750"/>
      <c r="AI51" s="750"/>
      <c r="AJ51" s="751"/>
      <c r="AK51" s="833"/>
      <c r="AL51" s="831"/>
      <c r="AM51" s="831"/>
      <c r="AN51" s="831"/>
      <c r="AO51" s="831"/>
      <c r="AP51" s="831"/>
      <c r="AQ51" s="831"/>
      <c r="AR51" s="831"/>
      <c r="AS51" s="831"/>
      <c r="AT51" s="831"/>
      <c r="AU51" s="831"/>
      <c r="AV51" s="831"/>
      <c r="AW51" s="831"/>
      <c r="AX51" s="831"/>
      <c r="AY51" s="831"/>
      <c r="AZ51" s="834"/>
      <c r="BA51" s="834"/>
      <c r="BB51" s="834"/>
      <c r="BC51" s="834"/>
      <c r="BD51" s="834"/>
      <c r="BE51" s="823"/>
      <c r="BF51" s="823"/>
      <c r="BG51" s="823"/>
      <c r="BH51" s="823"/>
      <c r="BI51" s="824"/>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30"/>
      <c r="R52" s="831"/>
      <c r="S52" s="831"/>
      <c r="T52" s="831"/>
      <c r="U52" s="831"/>
      <c r="V52" s="831"/>
      <c r="W52" s="831"/>
      <c r="X52" s="831"/>
      <c r="Y52" s="831"/>
      <c r="Z52" s="831"/>
      <c r="AA52" s="831"/>
      <c r="AB52" s="831"/>
      <c r="AC52" s="831"/>
      <c r="AD52" s="831"/>
      <c r="AE52" s="832"/>
      <c r="AF52" s="749"/>
      <c r="AG52" s="750"/>
      <c r="AH52" s="750"/>
      <c r="AI52" s="750"/>
      <c r="AJ52" s="751"/>
      <c r="AK52" s="833"/>
      <c r="AL52" s="831"/>
      <c r="AM52" s="831"/>
      <c r="AN52" s="831"/>
      <c r="AO52" s="831"/>
      <c r="AP52" s="831"/>
      <c r="AQ52" s="831"/>
      <c r="AR52" s="831"/>
      <c r="AS52" s="831"/>
      <c r="AT52" s="831"/>
      <c r="AU52" s="831"/>
      <c r="AV52" s="831"/>
      <c r="AW52" s="831"/>
      <c r="AX52" s="831"/>
      <c r="AY52" s="831"/>
      <c r="AZ52" s="834"/>
      <c r="BA52" s="834"/>
      <c r="BB52" s="834"/>
      <c r="BC52" s="834"/>
      <c r="BD52" s="834"/>
      <c r="BE52" s="823"/>
      <c r="BF52" s="823"/>
      <c r="BG52" s="823"/>
      <c r="BH52" s="823"/>
      <c r="BI52" s="824"/>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30"/>
      <c r="R53" s="831"/>
      <c r="S53" s="831"/>
      <c r="T53" s="831"/>
      <c r="U53" s="831"/>
      <c r="V53" s="831"/>
      <c r="W53" s="831"/>
      <c r="X53" s="831"/>
      <c r="Y53" s="831"/>
      <c r="Z53" s="831"/>
      <c r="AA53" s="831"/>
      <c r="AB53" s="831"/>
      <c r="AC53" s="831"/>
      <c r="AD53" s="831"/>
      <c r="AE53" s="832"/>
      <c r="AF53" s="749"/>
      <c r="AG53" s="750"/>
      <c r="AH53" s="750"/>
      <c r="AI53" s="750"/>
      <c r="AJ53" s="751"/>
      <c r="AK53" s="833"/>
      <c r="AL53" s="831"/>
      <c r="AM53" s="831"/>
      <c r="AN53" s="831"/>
      <c r="AO53" s="831"/>
      <c r="AP53" s="831"/>
      <c r="AQ53" s="831"/>
      <c r="AR53" s="831"/>
      <c r="AS53" s="831"/>
      <c r="AT53" s="831"/>
      <c r="AU53" s="831"/>
      <c r="AV53" s="831"/>
      <c r="AW53" s="831"/>
      <c r="AX53" s="831"/>
      <c r="AY53" s="831"/>
      <c r="AZ53" s="834"/>
      <c r="BA53" s="834"/>
      <c r="BB53" s="834"/>
      <c r="BC53" s="834"/>
      <c r="BD53" s="834"/>
      <c r="BE53" s="823"/>
      <c r="BF53" s="823"/>
      <c r="BG53" s="823"/>
      <c r="BH53" s="823"/>
      <c r="BI53" s="824"/>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30"/>
      <c r="R54" s="831"/>
      <c r="S54" s="831"/>
      <c r="T54" s="831"/>
      <c r="U54" s="831"/>
      <c r="V54" s="831"/>
      <c r="W54" s="831"/>
      <c r="X54" s="831"/>
      <c r="Y54" s="831"/>
      <c r="Z54" s="831"/>
      <c r="AA54" s="831"/>
      <c r="AB54" s="831"/>
      <c r="AC54" s="831"/>
      <c r="AD54" s="831"/>
      <c r="AE54" s="832"/>
      <c r="AF54" s="749"/>
      <c r="AG54" s="750"/>
      <c r="AH54" s="750"/>
      <c r="AI54" s="750"/>
      <c r="AJ54" s="751"/>
      <c r="AK54" s="833"/>
      <c r="AL54" s="831"/>
      <c r="AM54" s="831"/>
      <c r="AN54" s="831"/>
      <c r="AO54" s="831"/>
      <c r="AP54" s="831"/>
      <c r="AQ54" s="831"/>
      <c r="AR54" s="831"/>
      <c r="AS54" s="831"/>
      <c r="AT54" s="831"/>
      <c r="AU54" s="831"/>
      <c r="AV54" s="831"/>
      <c r="AW54" s="831"/>
      <c r="AX54" s="831"/>
      <c r="AY54" s="831"/>
      <c r="AZ54" s="834"/>
      <c r="BA54" s="834"/>
      <c r="BB54" s="834"/>
      <c r="BC54" s="834"/>
      <c r="BD54" s="834"/>
      <c r="BE54" s="823"/>
      <c r="BF54" s="823"/>
      <c r="BG54" s="823"/>
      <c r="BH54" s="823"/>
      <c r="BI54" s="824"/>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30"/>
      <c r="R55" s="831"/>
      <c r="S55" s="831"/>
      <c r="T55" s="831"/>
      <c r="U55" s="831"/>
      <c r="V55" s="831"/>
      <c r="W55" s="831"/>
      <c r="X55" s="831"/>
      <c r="Y55" s="831"/>
      <c r="Z55" s="831"/>
      <c r="AA55" s="831"/>
      <c r="AB55" s="831"/>
      <c r="AC55" s="831"/>
      <c r="AD55" s="831"/>
      <c r="AE55" s="832"/>
      <c r="AF55" s="749"/>
      <c r="AG55" s="750"/>
      <c r="AH55" s="750"/>
      <c r="AI55" s="750"/>
      <c r="AJ55" s="751"/>
      <c r="AK55" s="833"/>
      <c r="AL55" s="831"/>
      <c r="AM55" s="831"/>
      <c r="AN55" s="831"/>
      <c r="AO55" s="831"/>
      <c r="AP55" s="831"/>
      <c r="AQ55" s="831"/>
      <c r="AR55" s="831"/>
      <c r="AS55" s="831"/>
      <c r="AT55" s="831"/>
      <c r="AU55" s="831"/>
      <c r="AV55" s="831"/>
      <c r="AW55" s="831"/>
      <c r="AX55" s="831"/>
      <c r="AY55" s="831"/>
      <c r="AZ55" s="834"/>
      <c r="BA55" s="834"/>
      <c r="BB55" s="834"/>
      <c r="BC55" s="834"/>
      <c r="BD55" s="834"/>
      <c r="BE55" s="823"/>
      <c r="BF55" s="823"/>
      <c r="BG55" s="823"/>
      <c r="BH55" s="823"/>
      <c r="BI55" s="824"/>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30"/>
      <c r="R56" s="831"/>
      <c r="S56" s="831"/>
      <c r="T56" s="831"/>
      <c r="U56" s="831"/>
      <c r="V56" s="831"/>
      <c r="W56" s="831"/>
      <c r="X56" s="831"/>
      <c r="Y56" s="831"/>
      <c r="Z56" s="831"/>
      <c r="AA56" s="831"/>
      <c r="AB56" s="831"/>
      <c r="AC56" s="831"/>
      <c r="AD56" s="831"/>
      <c r="AE56" s="832"/>
      <c r="AF56" s="749"/>
      <c r="AG56" s="750"/>
      <c r="AH56" s="750"/>
      <c r="AI56" s="750"/>
      <c r="AJ56" s="751"/>
      <c r="AK56" s="833"/>
      <c r="AL56" s="831"/>
      <c r="AM56" s="831"/>
      <c r="AN56" s="831"/>
      <c r="AO56" s="831"/>
      <c r="AP56" s="831"/>
      <c r="AQ56" s="831"/>
      <c r="AR56" s="831"/>
      <c r="AS56" s="831"/>
      <c r="AT56" s="831"/>
      <c r="AU56" s="831"/>
      <c r="AV56" s="831"/>
      <c r="AW56" s="831"/>
      <c r="AX56" s="831"/>
      <c r="AY56" s="831"/>
      <c r="AZ56" s="834"/>
      <c r="BA56" s="834"/>
      <c r="BB56" s="834"/>
      <c r="BC56" s="834"/>
      <c r="BD56" s="834"/>
      <c r="BE56" s="823"/>
      <c r="BF56" s="823"/>
      <c r="BG56" s="823"/>
      <c r="BH56" s="823"/>
      <c r="BI56" s="824"/>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30"/>
      <c r="R57" s="831"/>
      <c r="S57" s="831"/>
      <c r="T57" s="831"/>
      <c r="U57" s="831"/>
      <c r="V57" s="831"/>
      <c r="W57" s="831"/>
      <c r="X57" s="831"/>
      <c r="Y57" s="831"/>
      <c r="Z57" s="831"/>
      <c r="AA57" s="831"/>
      <c r="AB57" s="831"/>
      <c r="AC57" s="831"/>
      <c r="AD57" s="831"/>
      <c r="AE57" s="832"/>
      <c r="AF57" s="749"/>
      <c r="AG57" s="750"/>
      <c r="AH57" s="750"/>
      <c r="AI57" s="750"/>
      <c r="AJ57" s="751"/>
      <c r="AK57" s="833"/>
      <c r="AL57" s="831"/>
      <c r="AM57" s="831"/>
      <c r="AN57" s="831"/>
      <c r="AO57" s="831"/>
      <c r="AP57" s="831"/>
      <c r="AQ57" s="831"/>
      <c r="AR57" s="831"/>
      <c r="AS57" s="831"/>
      <c r="AT57" s="831"/>
      <c r="AU57" s="831"/>
      <c r="AV57" s="831"/>
      <c r="AW57" s="831"/>
      <c r="AX57" s="831"/>
      <c r="AY57" s="831"/>
      <c r="AZ57" s="834"/>
      <c r="BA57" s="834"/>
      <c r="BB57" s="834"/>
      <c r="BC57" s="834"/>
      <c r="BD57" s="834"/>
      <c r="BE57" s="823"/>
      <c r="BF57" s="823"/>
      <c r="BG57" s="823"/>
      <c r="BH57" s="823"/>
      <c r="BI57" s="824"/>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30"/>
      <c r="R58" s="831"/>
      <c r="S58" s="831"/>
      <c r="T58" s="831"/>
      <c r="U58" s="831"/>
      <c r="V58" s="831"/>
      <c r="W58" s="831"/>
      <c r="X58" s="831"/>
      <c r="Y58" s="831"/>
      <c r="Z58" s="831"/>
      <c r="AA58" s="831"/>
      <c r="AB58" s="831"/>
      <c r="AC58" s="831"/>
      <c r="AD58" s="831"/>
      <c r="AE58" s="832"/>
      <c r="AF58" s="749"/>
      <c r="AG58" s="750"/>
      <c r="AH58" s="750"/>
      <c r="AI58" s="750"/>
      <c r="AJ58" s="751"/>
      <c r="AK58" s="833"/>
      <c r="AL58" s="831"/>
      <c r="AM58" s="831"/>
      <c r="AN58" s="831"/>
      <c r="AO58" s="831"/>
      <c r="AP58" s="831"/>
      <c r="AQ58" s="831"/>
      <c r="AR58" s="831"/>
      <c r="AS58" s="831"/>
      <c r="AT58" s="831"/>
      <c r="AU58" s="831"/>
      <c r="AV58" s="831"/>
      <c r="AW58" s="831"/>
      <c r="AX58" s="831"/>
      <c r="AY58" s="831"/>
      <c r="AZ58" s="834"/>
      <c r="BA58" s="834"/>
      <c r="BB58" s="834"/>
      <c r="BC58" s="834"/>
      <c r="BD58" s="834"/>
      <c r="BE58" s="823"/>
      <c r="BF58" s="823"/>
      <c r="BG58" s="823"/>
      <c r="BH58" s="823"/>
      <c r="BI58" s="824"/>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30"/>
      <c r="R59" s="831"/>
      <c r="S59" s="831"/>
      <c r="T59" s="831"/>
      <c r="U59" s="831"/>
      <c r="V59" s="831"/>
      <c r="W59" s="831"/>
      <c r="X59" s="831"/>
      <c r="Y59" s="831"/>
      <c r="Z59" s="831"/>
      <c r="AA59" s="831"/>
      <c r="AB59" s="831"/>
      <c r="AC59" s="831"/>
      <c r="AD59" s="831"/>
      <c r="AE59" s="832"/>
      <c r="AF59" s="749"/>
      <c r="AG59" s="750"/>
      <c r="AH59" s="750"/>
      <c r="AI59" s="750"/>
      <c r="AJ59" s="751"/>
      <c r="AK59" s="833"/>
      <c r="AL59" s="831"/>
      <c r="AM59" s="831"/>
      <c r="AN59" s="831"/>
      <c r="AO59" s="831"/>
      <c r="AP59" s="831"/>
      <c r="AQ59" s="831"/>
      <c r="AR59" s="831"/>
      <c r="AS59" s="831"/>
      <c r="AT59" s="831"/>
      <c r="AU59" s="831"/>
      <c r="AV59" s="831"/>
      <c r="AW59" s="831"/>
      <c r="AX59" s="831"/>
      <c r="AY59" s="831"/>
      <c r="AZ59" s="834"/>
      <c r="BA59" s="834"/>
      <c r="BB59" s="834"/>
      <c r="BC59" s="834"/>
      <c r="BD59" s="834"/>
      <c r="BE59" s="823"/>
      <c r="BF59" s="823"/>
      <c r="BG59" s="823"/>
      <c r="BH59" s="823"/>
      <c r="BI59" s="824"/>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30"/>
      <c r="R60" s="831"/>
      <c r="S60" s="831"/>
      <c r="T60" s="831"/>
      <c r="U60" s="831"/>
      <c r="V60" s="831"/>
      <c r="W60" s="831"/>
      <c r="X60" s="831"/>
      <c r="Y60" s="831"/>
      <c r="Z60" s="831"/>
      <c r="AA60" s="831"/>
      <c r="AB60" s="831"/>
      <c r="AC60" s="831"/>
      <c r="AD60" s="831"/>
      <c r="AE60" s="832"/>
      <c r="AF60" s="749"/>
      <c r="AG60" s="750"/>
      <c r="AH60" s="750"/>
      <c r="AI60" s="750"/>
      <c r="AJ60" s="751"/>
      <c r="AK60" s="833"/>
      <c r="AL60" s="831"/>
      <c r="AM60" s="831"/>
      <c r="AN60" s="831"/>
      <c r="AO60" s="831"/>
      <c r="AP60" s="831"/>
      <c r="AQ60" s="831"/>
      <c r="AR60" s="831"/>
      <c r="AS60" s="831"/>
      <c r="AT60" s="831"/>
      <c r="AU60" s="831"/>
      <c r="AV60" s="831"/>
      <c r="AW60" s="831"/>
      <c r="AX60" s="831"/>
      <c r="AY60" s="831"/>
      <c r="AZ60" s="834"/>
      <c r="BA60" s="834"/>
      <c r="BB60" s="834"/>
      <c r="BC60" s="834"/>
      <c r="BD60" s="834"/>
      <c r="BE60" s="823"/>
      <c r="BF60" s="823"/>
      <c r="BG60" s="823"/>
      <c r="BH60" s="823"/>
      <c r="BI60" s="824"/>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30"/>
      <c r="R61" s="831"/>
      <c r="S61" s="831"/>
      <c r="T61" s="831"/>
      <c r="U61" s="831"/>
      <c r="V61" s="831"/>
      <c r="W61" s="831"/>
      <c r="X61" s="831"/>
      <c r="Y61" s="831"/>
      <c r="Z61" s="831"/>
      <c r="AA61" s="831"/>
      <c r="AB61" s="831"/>
      <c r="AC61" s="831"/>
      <c r="AD61" s="831"/>
      <c r="AE61" s="832"/>
      <c r="AF61" s="749"/>
      <c r="AG61" s="750"/>
      <c r="AH61" s="750"/>
      <c r="AI61" s="750"/>
      <c r="AJ61" s="751"/>
      <c r="AK61" s="833"/>
      <c r="AL61" s="831"/>
      <c r="AM61" s="831"/>
      <c r="AN61" s="831"/>
      <c r="AO61" s="831"/>
      <c r="AP61" s="831"/>
      <c r="AQ61" s="831"/>
      <c r="AR61" s="831"/>
      <c r="AS61" s="831"/>
      <c r="AT61" s="831"/>
      <c r="AU61" s="831"/>
      <c r="AV61" s="831"/>
      <c r="AW61" s="831"/>
      <c r="AX61" s="831"/>
      <c r="AY61" s="831"/>
      <c r="AZ61" s="834"/>
      <c r="BA61" s="834"/>
      <c r="BB61" s="834"/>
      <c r="BC61" s="834"/>
      <c r="BD61" s="834"/>
      <c r="BE61" s="823"/>
      <c r="BF61" s="823"/>
      <c r="BG61" s="823"/>
      <c r="BH61" s="823"/>
      <c r="BI61" s="824"/>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30"/>
      <c r="R62" s="831"/>
      <c r="S62" s="831"/>
      <c r="T62" s="831"/>
      <c r="U62" s="831"/>
      <c r="V62" s="831"/>
      <c r="W62" s="831"/>
      <c r="X62" s="831"/>
      <c r="Y62" s="831"/>
      <c r="Z62" s="831"/>
      <c r="AA62" s="831"/>
      <c r="AB62" s="831"/>
      <c r="AC62" s="831"/>
      <c r="AD62" s="831"/>
      <c r="AE62" s="832"/>
      <c r="AF62" s="749"/>
      <c r="AG62" s="750"/>
      <c r="AH62" s="750"/>
      <c r="AI62" s="750"/>
      <c r="AJ62" s="751"/>
      <c r="AK62" s="833"/>
      <c r="AL62" s="831"/>
      <c r="AM62" s="831"/>
      <c r="AN62" s="831"/>
      <c r="AO62" s="831"/>
      <c r="AP62" s="831"/>
      <c r="AQ62" s="831"/>
      <c r="AR62" s="831"/>
      <c r="AS62" s="831"/>
      <c r="AT62" s="831"/>
      <c r="AU62" s="831"/>
      <c r="AV62" s="831"/>
      <c r="AW62" s="831"/>
      <c r="AX62" s="831"/>
      <c r="AY62" s="831"/>
      <c r="AZ62" s="834"/>
      <c r="BA62" s="834"/>
      <c r="BB62" s="834"/>
      <c r="BC62" s="834"/>
      <c r="BD62" s="834"/>
      <c r="BE62" s="823"/>
      <c r="BF62" s="823"/>
      <c r="BG62" s="823"/>
      <c r="BH62" s="823"/>
      <c r="BI62" s="824"/>
      <c r="BJ62" s="842" t="s">
        <v>397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373</v>
      </c>
      <c r="B63" s="778" t="s">
        <v>398</v>
      </c>
      <c r="C63" s="779"/>
      <c r="D63" s="779"/>
      <c r="E63" s="779"/>
      <c r="F63" s="779"/>
      <c r="G63" s="779"/>
      <c r="H63" s="779"/>
      <c r="I63" s="779"/>
      <c r="J63" s="779"/>
      <c r="K63" s="779"/>
      <c r="L63" s="779"/>
      <c r="M63" s="779"/>
      <c r="N63" s="779"/>
      <c r="O63" s="779"/>
      <c r="P63" s="780"/>
      <c r="Q63" s="835"/>
      <c r="R63" s="836"/>
      <c r="S63" s="836"/>
      <c r="T63" s="836"/>
      <c r="U63" s="836"/>
      <c r="V63" s="836"/>
      <c r="W63" s="836"/>
      <c r="X63" s="836"/>
      <c r="Y63" s="836"/>
      <c r="Z63" s="836"/>
      <c r="AA63" s="836"/>
      <c r="AB63" s="836"/>
      <c r="AC63" s="836"/>
      <c r="AD63" s="836"/>
      <c r="AE63" s="837"/>
      <c r="AF63" s="838">
        <v>14995</v>
      </c>
      <c r="AG63" s="839"/>
      <c r="AH63" s="839"/>
      <c r="AI63" s="839"/>
      <c r="AJ63" s="840"/>
      <c r="AK63" s="841"/>
      <c r="AL63" s="836"/>
      <c r="AM63" s="836"/>
      <c r="AN63" s="836"/>
      <c r="AO63" s="836"/>
      <c r="AP63" s="839"/>
      <c r="AQ63" s="839"/>
      <c r="AR63" s="839"/>
      <c r="AS63" s="839"/>
      <c r="AT63" s="839"/>
      <c r="AU63" s="839"/>
      <c r="AV63" s="839"/>
      <c r="AW63" s="839"/>
      <c r="AX63" s="839"/>
      <c r="AY63" s="839"/>
      <c r="AZ63" s="843"/>
      <c r="BA63" s="843"/>
      <c r="BB63" s="843"/>
      <c r="BC63" s="843"/>
      <c r="BD63" s="843"/>
      <c r="BE63" s="844"/>
      <c r="BF63" s="844"/>
      <c r="BG63" s="844"/>
      <c r="BH63" s="844"/>
      <c r="BI63" s="845"/>
      <c r="BJ63" s="846" t="s">
        <v>111</v>
      </c>
      <c r="BK63" s="847"/>
      <c r="BL63" s="847"/>
      <c r="BM63" s="847"/>
      <c r="BN63" s="848"/>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400</v>
      </c>
      <c r="B66" s="729"/>
      <c r="C66" s="729"/>
      <c r="D66" s="729"/>
      <c r="E66" s="729"/>
      <c r="F66" s="729"/>
      <c r="G66" s="729"/>
      <c r="H66" s="729"/>
      <c r="I66" s="729"/>
      <c r="J66" s="729"/>
      <c r="K66" s="729"/>
      <c r="L66" s="729"/>
      <c r="M66" s="729"/>
      <c r="N66" s="729"/>
      <c r="O66" s="729"/>
      <c r="P66" s="730"/>
      <c r="Q66" s="705" t="s">
        <v>377</v>
      </c>
      <c r="R66" s="706"/>
      <c r="S66" s="706"/>
      <c r="T66" s="706"/>
      <c r="U66" s="707"/>
      <c r="V66" s="705" t="s">
        <v>378</v>
      </c>
      <c r="W66" s="706"/>
      <c r="X66" s="706"/>
      <c r="Y66" s="706"/>
      <c r="Z66" s="707"/>
      <c r="AA66" s="705" t="s">
        <v>379</v>
      </c>
      <c r="AB66" s="706"/>
      <c r="AC66" s="706"/>
      <c r="AD66" s="706"/>
      <c r="AE66" s="707"/>
      <c r="AF66" s="849" t="s">
        <v>380</v>
      </c>
      <c r="AG66" s="801"/>
      <c r="AH66" s="801"/>
      <c r="AI66" s="801"/>
      <c r="AJ66" s="850"/>
      <c r="AK66" s="705" t="s">
        <v>381</v>
      </c>
      <c r="AL66" s="729"/>
      <c r="AM66" s="729"/>
      <c r="AN66" s="729"/>
      <c r="AO66" s="730"/>
      <c r="AP66" s="705" t="s">
        <v>382</v>
      </c>
      <c r="AQ66" s="706"/>
      <c r="AR66" s="706"/>
      <c r="AS66" s="706"/>
      <c r="AT66" s="707"/>
      <c r="AU66" s="705" t="s">
        <v>401</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60"/>
      <c r="BT66" s="861"/>
      <c r="BU66" s="861"/>
      <c r="BV66" s="861"/>
      <c r="BW66" s="861"/>
      <c r="BX66" s="861"/>
      <c r="BY66" s="861"/>
      <c r="BZ66" s="861"/>
      <c r="CA66" s="861"/>
      <c r="CB66" s="861"/>
      <c r="CC66" s="861"/>
      <c r="CD66" s="861"/>
      <c r="CE66" s="861"/>
      <c r="CF66" s="861"/>
      <c r="CG66" s="862"/>
      <c r="CH66" s="857"/>
      <c r="CI66" s="858"/>
      <c r="CJ66" s="858"/>
      <c r="CK66" s="858"/>
      <c r="CL66" s="859"/>
      <c r="CM66" s="857"/>
      <c r="CN66" s="858"/>
      <c r="CO66" s="858"/>
      <c r="CP66" s="858"/>
      <c r="CQ66" s="859"/>
      <c r="CR66" s="857"/>
      <c r="CS66" s="858"/>
      <c r="CT66" s="858"/>
      <c r="CU66" s="858"/>
      <c r="CV66" s="859"/>
      <c r="CW66" s="857"/>
      <c r="CX66" s="858"/>
      <c r="CY66" s="858"/>
      <c r="CZ66" s="858"/>
      <c r="DA66" s="859"/>
      <c r="DB66" s="857"/>
      <c r="DC66" s="858"/>
      <c r="DD66" s="858"/>
      <c r="DE66" s="858"/>
      <c r="DF66" s="859"/>
      <c r="DG66" s="857"/>
      <c r="DH66" s="858"/>
      <c r="DI66" s="858"/>
      <c r="DJ66" s="858"/>
      <c r="DK66" s="859"/>
      <c r="DL66" s="857"/>
      <c r="DM66" s="858"/>
      <c r="DN66" s="858"/>
      <c r="DO66" s="858"/>
      <c r="DP66" s="859"/>
      <c r="DQ66" s="857"/>
      <c r="DR66" s="858"/>
      <c r="DS66" s="858"/>
      <c r="DT66" s="858"/>
      <c r="DU66" s="859"/>
      <c r="DV66" s="854"/>
      <c r="DW66" s="855"/>
      <c r="DX66" s="855"/>
      <c r="DY66" s="855"/>
      <c r="DZ66" s="856"/>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51"/>
      <c r="AG67" s="804"/>
      <c r="AH67" s="804"/>
      <c r="AI67" s="804"/>
      <c r="AJ67" s="852"/>
      <c r="AK67" s="853"/>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60"/>
      <c r="BT67" s="861"/>
      <c r="BU67" s="861"/>
      <c r="BV67" s="861"/>
      <c r="BW67" s="861"/>
      <c r="BX67" s="861"/>
      <c r="BY67" s="861"/>
      <c r="BZ67" s="861"/>
      <c r="CA67" s="861"/>
      <c r="CB67" s="861"/>
      <c r="CC67" s="861"/>
      <c r="CD67" s="861"/>
      <c r="CE67" s="861"/>
      <c r="CF67" s="861"/>
      <c r="CG67" s="862"/>
      <c r="CH67" s="857"/>
      <c r="CI67" s="858"/>
      <c r="CJ67" s="858"/>
      <c r="CK67" s="858"/>
      <c r="CL67" s="859"/>
      <c r="CM67" s="857"/>
      <c r="CN67" s="858"/>
      <c r="CO67" s="858"/>
      <c r="CP67" s="858"/>
      <c r="CQ67" s="859"/>
      <c r="CR67" s="857"/>
      <c r="CS67" s="858"/>
      <c r="CT67" s="858"/>
      <c r="CU67" s="858"/>
      <c r="CV67" s="859"/>
      <c r="CW67" s="857"/>
      <c r="CX67" s="858"/>
      <c r="CY67" s="858"/>
      <c r="CZ67" s="858"/>
      <c r="DA67" s="859"/>
      <c r="DB67" s="857"/>
      <c r="DC67" s="858"/>
      <c r="DD67" s="858"/>
      <c r="DE67" s="858"/>
      <c r="DF67" s="859"/>
      <c r="DG67" s="857"/>
      <c r="DH67" s="858"/>
      <c r="DI67" s="858"/>
      <c r="DJ67" s="858"/>
      <c r="DK67" s="859"/>
      <c r="DL67" s="857"/>
      <c r="DM67" s="858"/>
      <c r="DN67" s="858"/>
      <c r="DO67" s="858"/>
      <c r="DP67" s="859"/>
      <c r="DQ67" s="857"/>
      <c r="DR67" s="858"/>
      <c r="DS67" s="858"/>
      <c r="DT67" s="858"/>
      <c r="DU67" s="859"/>
      <c r="DV67" s="854"/>
      <c r="DW67" s="855"/>
      <c r="DX67" s="855"/>
      <c r="DY67" s="855"/>
      <c r="DZ67" s="856"/>
      <c r="EA67" s="197"/>
    </row>
    <row r="68" spans="1:131" s="198" customFormat="1" ht="26.25" customHeight="1" thickTop="1">
      <c r="A68" s="209">
        <v>1</v>
      </c>
      <c r="B68" s="866" t="s">
        <v>564</v>
      </c>
      <c r="C68" s="867"/>
      <c r="D68" s="867"/>
      <c r="E68" s="867"/>
      <c r="F68" s="867"/>
      <c r="G68" s="867"/>
      <c r="H68" s="867"/>
      <c r="I68" s="867"/>
      <c r="J68" s="867"/>
      <c r="K68" s="867"/>
      <c r="L68" s="867"/>
      <c r="M68" s="867"/>
      <c r="N68" s="867"/>
      <c r="O68" s="867"/>
      <c r="P68" s="868"/>
      <c r="Q68" s="869">
        <v>594</v>
      </c>
      <c r="R68" s="863"/>
      <c r="S68" s="863"/>
      <c r="T68" s="863"/>
      <c r="U68" s="863"/>
      <c r="V68" s="863">
        <v>581</v>
      </c>
      <c r="W68" s="863"/>
      <c r="X68" s="863"/>
      <c r="Y68" s="863"/>
      <c r="Z68" s="863"/>
      <c r="AA68" s="863">
        <v>13</v>
      </c>
      <c r="AB68" s="863"/>
      <c r="AC68" s="863"/>
      <c r="AD68" s="863"/>
      <c r="AE68" s="863"/>
      <c r="AF68" s="863">
        <v>13</v>
      </c>
      <c r="AG68" s="863"/>
      <c r="AH68" s="863"/>
      <c r="AI68" s="863"/>
      <c r="AJ68" s="863"/>
      <c r="AK68" s="863" t="s">
        <v>486</v>
      </c>
      <c r="AL68" s="863"/>
      <c r="AM68" s="863"/>
      <c r="AN68" s="863"/>
      <c r="AO68" s="863"/>
      <c r="AP68" s="863" t="s">
        <v>486</v>
      </c>
      <c r="AQ68" s="863"/>
      <c r="AR68" s="863"/>
      <c r="AS68" s="863"/>
      <c r="AT68" s="863"/>
      <c r="AU68" s="863" t="s">
        <v>486</v>
      </c>
      <c r="AV68" s="863"/>
      <c r="AW68" s="863"/>
      <c r="AX68" s="863"/>
      <c r="AY68" s="863"/>
      <c r="AZ68" s="864"/>
      <c r="BA68" s="864"/>
      <c r="BB68" s="864"/>
      <c r="BC68" s="864"/>
      <c r="BD68" s="865"/>
      <c r="BE68" s="216"/>
      <c r="BF68" s="216"/>
      <c r="BG68" s="216"/>
      <c r="BH68" s="216"/>
      <c r="BI68" s="216"/>
      <c r="BJ68" s="216"/>
      <c r="BK68" s="216"/>
      <c r="BL68" s="216"/>
      <c r="BM68" s="216"/>
      <c r="BN68" s="216"/>
      <c r="BO68" s="216"/>
      <c r="BP68" s="216"/>
      <c r="BQ68" s="213">
        <v>62</v>
      </c>
      <c r="BR68" s="218"/>
      <c r="BS68" s="860"/>
      <c r="BT68" s="861"/>
      <c r="BU68" s="861"/>
      <c r="BV68" s="861"/>
      <c r="BW68" s="861"/>
      <c r="BX68" s="861"/>
      <c r="BY68" s="861"/>
      <c r="BZ68" s="861"/>
      <c r="CA68" s="861"/>
      <c r="CB68" s="861"/>
      <c r="CC68" s="861"/>
      <c r="CD68" s="861"/>
      <c r="CE68" s="861"/>
      <c r="CF68" s="861"/>
      <c r="CG68" s="862"/>
      <c r="CH68" s="857"/>
      <c r="CI68" s="858"/>
      <c r="CJ68" s="858"/>
      <c r="CK68" s="858"/>
      <c r="CL68" s="859"/>
      <c r="CM68" s="857"/>
      <c r="CN68" s="858"/>
      <c r="CO68" s="858"/>
      <c r="CP68" s="858"/>
      <c r="CQ68" s="859"/>
      <c r="CR68" s="857"/>
      <c r="CS68" s="858"/>
      <c r="CT68" s="858"/>
      <c r="CU68" s="858"/>
      <c r="CV68" s="859"/>
      <c r="CW68" s="857"/>
      <c r="CX68" s="858"/>
      <c r="CY68" s="858"/>
      <c r="CZ68" s="858"/>
      <c r="DA68" s="859"/>
      <c r="DB68" s="857"/>
      <c r="DC68" s="858"/>
      <c r="DD68" s="858"/>
      <c r="DE68" s="858"/>
      <c r="DF68" s="859"/>
      <c r="DG68" s="857"/>
      <c r="DH68" s="858"/>
      <c r="DI68" s="858"/>
      <c r="DJ68" s="858"/>
      <c r="DK68" s="859"/>
      <c r="DL68" s="857"/>
      <c r="DM68" s="858"/>
      <c r="DN68" s="858"/>
      <c r="DO68" s="858"/>
      <c r="DP68" s="859"/>
      <c r="DQ68" s="857"/>
      <c r="DR68" s="858"/>
      <c r="DS68" s="858"/>
      <c r="DT68" s="858"/>
      <c r="DU68" s="859"/>
      <c r="DV68" s="854"/>
      <c r="DW68" s="855"/>
      <c r="DX68" s="855"/>
      <c r="DY68" s="855"/>
      <c r="DZ68" s="856"/>
      <c r="EA68" s="197"/>
    </row>
    <row r="69" spans="1:131" s="198" customFormat="1" ht="26.25" customHeight="1">
      <c r="A69" s="212">
        <v>2</v>
      </c>
      <c r="B69" s="870" t="s">
        <v>565</v>
      </c>
      <c r="C69" s="871"/>
      <c r="D69" s="871"/>
      <c r="E69" s="871"/>
      <c r="F69" s="871"/>
      <c r="G69" s="871"/>
      <c r="H69" s="871"/>
      <c r="I69" s="871"/>
      <c r="J69" s="871"/>
      <c r="K69" s="871"/>
      <c r="L69" s="871"/>
      <c r="M69" s="871"/>
      <c r="N69" s="871"/>
      <c r="O69" s="871"/>
      <c r="P69" s="872"/>
      <c r="Q69" s="873">
        <v>1228</v>
      </c>
      <c r="R69" s="826"/>
      <c r="S69" s="826"/>
      <c r="T69" s="826"/>
      <c r="U69" s="826"/>
      <c r="V69" s="826">
        <v>1195</v>
      </c>
      <c r="W69" s="826"/>
      <c r="X69" s="826"/>
      <c r="Y69" s="826"/>
      <c r="Z69" s="826"/>
      <c r="AA69" s="826">
        <v>33</v>
      </c>
      <c r="AB69" s="826"/>
      <c r="AC69" s="826"/>
      <c r="AD69" s="826"/>
      <c r="AE69" s="826"/>
      <c r="AF69" s="826">
        <v>33</v>
      </c>
      <c r="AG69" s="826"/>
      <c r="AH69" s="826"/>
      <c r="AI69" s="826"/>
      <c r="AJ69" s="826"/>
      <c r="AK69" s="826" t="s">
        <v>486</v>
      </c>
      <c r="AL69" s="826"/>
      <c r="AM69" s="826"/>
      <c r="AN69" s="826"/>
      <c r="AO69" s="826"/>
      <c r="AP69" s="826">
        <v>643</v>
      </c>
      <c r="AQ69" s="826"/>
      <c r="AR69" s="826"/>
      <c r="AS69" s="826"/>
      <c r="AT69" s="826"/>
      <c r="AU69" s="826" t="s">
        <v>486</v>
      </c>
      <c r="AV69" s="826"/>
      <c r="AW69" s="826"/>
      <c r="AX69" s="826"/>
      <c r="AY69" s="826"/>
      <c r="AZ69" s="874"/>
      <c r="BA69" s="874"/>
      <c r="BB69" s="874"/>
      <c r="BC69" s="874"/>
      <c r="BD69" s="875"/>
      <c r="BE69" s="216"/>
      <c r="BF69" s="216"/>
      <c r="BG69" s="216"/>
      <c r="BH69" s="216"/>
      <c r="BI69" s="216"/>
      <c r="BJ69" s="216"/>
      <c r="BK69" s="216"/>
      <c r="BL69" s="216"/>
      <c r="BM69" s="216"/>
      <c r="BN69" s="216"/>
      <c r="BO69" s="216"/>
      <c r="BP69" s="216"/>
      <c r="BQ69" s="213">
        <v>63</v>
      </c>
      <c r="BR69" s="218"/>
      <c r="BS69" s="860"/>
      <c r="BT69" s="861"/>
      <c r="BU69" s="861"/>
      <c r="BV69" s="861"/>
      <c r="BW69" s="861"/>
      <c r="BX69" s="861"/>
      <c r="BY69" s="861"/>
      <c r="BZ69" s="861"/>
      <c r="CA69" s="861"/>
      <c r="CB69" s="861"/>
      <c r="CC69" s="861"/>
      <c r="CD69" s="861"/>
      <c r="CE69" s="861"/>
      <c r="CF69" s="861"/>
      <c r="CG69" s="862"/>
      <c r="CH69" s="857"/>
      <c r="CI69" s="858"/>
      <c r="CJ69" s="858"/>
      <c r="CK69" s="858"/>
      <c r="CL69" s="859"/>
      <c r="CM69" s="857"/>
      <c r="CN69" s="858"/>
      <c r="CO69" s="858"/>
      <c r="CP69" s="858"/>
      <c r="CQ69" s="859"/>
      <c r="CR69" s="857"/>
      <c r="CS69" s="858"/>
      <c r="CT69" s="858"/>
      <c r="CU69" s="858"/>
      <c r="CV69" s="859"/>
      <c r="CW69" s="857"/>
      <c r="CX69" s="858"/>
      <c r="CY69" s="858"/>
      <c r="CZ69" s="858"/>
      <c r="DA69" s="859"/>
      <c r="DB69" s="857"/>
      <c r="DC69" s="858"/>
      <c r="DD69" s="858"/>
      <c r="DE69" s="858"/>
      <c r="DF69" s="859"/>
      <c r="DG69" s="857"/>
      <c r="DH69" s="858"/>
      <c r="DI69" s="858"/>
      <c r="DJ69" s="858"/>
      <c r="DK69" s="859"/>
      <c r="DL69" s="857"/>
      <c r="DM69" s="858"/>
      <c r="DN69" s="858"/>
      <c r="DO69" s="858"/>
      <c r="DP69" s="859"/>
      <c r="DQ69" s="857"/>
      <c r="DR69" s="858"/>
      <c r="DS69" s="858"/>
      <c r="DT69" s="858"/>
      <c r="DU69" s="859"/>
      <c r="DV69" s="854"/>
      <c r="DW69" s="855"/>
      <c r="DX69" s="855"/>
      <c r="DY69" s="855"/>
      <c r="DZ69" s="856"/>
      <c r="EA69" s="197"/>
    </row>
    <row r="70" spans="1:131" s="198" customFormat="1" ht="26.25" customHeight="1">
      <c r="A70" s="212">
        <v>3</v>
      </c>
      <c r="B70" s="870" t="s">
        <v>566</v>
      </c>
      <c r="C70" s="871"/>
      <c r="D70" s="871"/>
      <c r="E70" s="871"/>
      <c r="F70" s="871"/>
      <c r="G70" s="871"/>
      <c r="H70" s="871"/>
      <c r="I70" s="871"/>
      <c r="J70" s="871"/>
      <c r="K70" s="871"/>
      <c r="L70" s="871"/>
      <c r="M70" s="871"/>
      <c r="N70" s="871"/>
      <c r="O70" s="871"/>
      <c r="P70" s="872"/>
      <c r="Q70" s="873">
        <v>951</v>
      </c>
      <c r="R70" s="826"/>
      <c r="S70" s="826"/>
      <c r="T70" s="826"/>
      <c r="U70" s="826"/>
      <c r="V70" s="826">
        <v>951</v>
      </c>
      <c r="W70" s="826"/>
      <c r="X70" s="826"/>
      <c r="Y70" s="826"/>
      <c r="Z70" s="826"/>
      <c r="AA70" s="826">
        <v>0</v>
      </c>
      <c r="AB70" s="826"/>
      <c r="AC70" s="826"/>
      <c r="AD70" s="826"/>
      <c r="AE70" s="826"/>
      <c r="AF70" s="826">
        <v>0</v>
      </c>
      <c r="AG70" s="826"/>
      <c r="AH70" s="826"/>
      <c r="AI70" s="826"/>
      <c r="AJ70" s="826"/>
      <c r="AK70" s="826">
        <v>36</v>
      </c>
      <c r="AL70" s="826"/>
      <c r="AM70" s="826"/>
      <c r="AN70" s="826"/>
      <c r="AO70" s="826"/>
      <c r="AP70" s="826" t="s">
        <v>486</v>
      </c>
      <c r="AQ70" s="826"/>
      <c r="AR70" s="826"/>
      <c r="AS70" s="826"/>
      <c r="AT70" s="826"/>
      <c r="AU70" s="826" t="s">
        <v>486</v>
      </c>
      <c r="AV70" s="826"/>
      <c r="AW70" s="826"/>
      <c r="AX70" s="826"/>
      <c r="AY70" s="826"/>
      <c r="AZ70" s="874"/>
      <c r="BA70" s="874"/>
      <c r="BB70" s="874"/>
      <c r="BC70" s="874"/>
      <c r="BD70" s="875"/>
      <c r="BE70" s="216"/>
      <c r="BF70" s="216"/>
      <c r="BG70" s="216"/>
      <c r="BH70" s="216"/>
      <c r="BI70" s="216"/>
      <c r="BJ70" s="216"/>
      <c r="BK70" s="216"/>
      <c r="BL70" s="216"/>
      <c r="BM70" s="216"/>
      <c r="BN70" s="216"/>
      <c r="BO70" s="216"/>
      <c r="BP70" s="216"/>
      <c r="BQ70" s="213">
        <v>64</v>
      </c>
      <c r="BR70" s="218"/>
      <c r="BS70" s="860"/>
      <c r="BT70" s="861"/>
      <c r="BU70" s="861"/>
      <c r="BV70" s="861"/>
      <c r="BW70" s="861"/>
      <c r="BX70" s="861"/>
      <c r="BY70" s="861"/>
      <c r="BZ70" s="861"/>
      <c r="CA70" s="861"/>
      <c r="CB70" s="861"/>
      <c r="CC70" s="861"/>
      <c r="CD70" s="861"/>
      <c r="CE70" s="861"/>
      <c r="CF70" s="861"/>
      <c r="CG70" s="862"/>
      <c r="CH70" s="857"/>
      <c r="CI70" s="858"/>
      <c r="CJ70" s="858"/>
      <c r="CK70" s="858"/>
      <c r="CL70" s="859"/>
      <c r="CM70" s="857"/>
      <c r="CN70" s="858"/>
      <c r="CO70" s="858"/>
      <c r="CP70" s="858"/>
      <c r="CQ70" s="859"/>
      <c r="CR70" s="857"/>
      <c r="CS70" s="858"/>
      <c r="CT70" s="858"/>
      <c r="CU70" s="858"/>
      <c r="CV70" s="859"/>
      <c r="CW70" s="857"/>
      <c r="CX70" s="858"/>
      <c r="CY70" s="858"/>
      <c r="CZ70" s="858"/>
      <c r="DA70" s="859"/>
      <c r="DB70" s="857"/>
      <c r="DC70" s="858"/>
      <c r="DD70" s="858"/>
      <c r="DE70" s="858"/>
      <c r="DF70" s="859"/>
      <c r="DG70" s="857"/>
      <c r="DH70" s="858"/>
      <c r="DI70" s="858"/>
      <c r="DJ70" s="858"/>
      <c r="DK70" s="859"/>
      <c r="DL70" s="857"/>
      <c r="DM70" s="858"/>
      <c r="DN70" s="858"/>
      <c r="DO70" s="858"/>
      <c r="DP70" s="859"/>
      <c r="DQ70" s="857"/>
      <c r="DR70" s="858"/>
      <c r="DS70" s="858"/>
      <c r="DT70" s="858"/>
      <c r="DU70" s="859"/>
      <c r="DV70" s="854"/>
      <c r="DW70" s="855"/>
      <c r="DX70" s="855"/>
      <c r="DY70" s="855"/>
      <c r="DZ70" s="856"/>
      <c r="EA70" s="197"/>
    </row>
    <row r="71" spans="1:131" s="198" customFormat="1" ht="26.25" customHeight="1">
      <c r="A71" s="212">
        <v>4</v>
      </c>
      <c r="B71" s="870" t="s">
        <v>567</v>
      </c>
      <c r="C71" s="871"/>
      <c r="D71" s="871"/>
      <c r="E71" s="871"/>
      <c r="F71" s="871"/>
      <c r="G71" s="871"/>
      <c r="H71" s="871"/>
      <c r="I71" s="871"/>
      <c r="J71" s="871"/>
      <c r="K71" s="871"/>
      <c r="L71" s="871"/>
      <c r="M71" s="871"/>
      <c r="N71" s="871"/>
      <c r="O71" s="871"/>
      <c r="P71" s="872"/>
      <c r="Q71" s="873">
        <v>375539</v>
      </c>
      <c r="R71" s="826"/>
      <c r="S71" s="826"/>
      <c r="T71" s="826"/>
      <c r="U71" s="826"/>
      <c r="V71" s="826">
        <v>374021</v>
      </c>
      <c r="W71" s="826"/>
      <c r="X71" s="826"/>
      <c r="Y71" s="826"/>
      <c r="Z71" s="826"/>
      <c r="AA71" s="826">
        <v>1517</v>
      </c>
      <c r="AB71" s="826"/>
      <c r="AC71" s="826"/>
      <c r="AD71" s="826"/>
      <c r="AE71" s="826"/>
      <c r="AF71" s="826">
        <v>1517</v>
      </c>
      <c r="AG71" s="826"/>
      <c r="AH71" s="826"/>
      <c r="AI71" s="826"/>
      <c r="AJ71" s="826"/>
      <c r="AK71" s="826">
        <v>2628</v>
      </c>
      <c r="AL71" s="826"/>
      <c r="AM71" s="826"/>
      <c r="AN71" s="826"/>
      <c r="AO71" s="826"/>
      <c r="AP71" s="826" t="s">
        <v>486</v>
      </c>
      <c r="AQ71" s="826"/>
      <c r="AR71" s="826"/>
      <c r="AS71" s="826"/>
      <c r="AT71" s="826"/>
      <c r="AU71" s="826" t="s">
        <v>486</v>
      </c>
      <c r="AV71" s="826"/>
      <c r="AW71" s="826"/>
      <c r="AX71" s="826"/>
      <c r="AY71" s="826"/>
      <c r="AZ71" s="874"/>
      <c r="BA71" s="874"/>
      <c r="BB71" s="874"/>
      <c r="BC71" s="874"/>
      <c r="BD71" s="875"/>
      <c r="BE71" s="216"/>
      <c r="BF71" s="216"/>
      <c r="BG71" s="216"/>
      <c r="BH71" s="216"/>
      <c r="BI71" s="216"/>
      <c r="BJ71" s="216"/>
      <c r="BK71" s="216"/>
      <c r="BL71" s="216"/>
      <c r="BM71" s="216"/>
      <c r="BN71" s="216"/>
      <c r="BO71" s="216"/>
      <c r="BP71" s="216"/>
      <c r="BQ71" s="213">
        <v>65</v>
      </c>
      <c r="BR71" s="218"/>
      <c r="BS71" s="860"/>
      <c r="BT71" s="861"/>
      <c r="BU71" s="861"/>
      <c r="BV71" s="861"/>
      <c r="BW71" s="861"/>
      <c r="BX71" s="861"/>
      <c r="BY71" s="861"/>
      <c r="BZ71" s="861"/>
      <c r="CA71" s="861"/>
      <c r="CB71" s="861"/>
      <c r="CC71" s="861"/>
      <c r="CD71" s="861"/>
      <c r="CE71" s="861"/>
      <c r="CF71" s="861"/>
      <c r="CG71" s="862"/>
      <c r="CH71" s="857"/>
      <c r="CI71" s="858"/>
      <c r="CJ71" s="858"/>
      <c r="CK71" s="858"/>
      <c r="CL71" s="859"/>
      <c r="CM71" s="857"/>
      <c r="CN71" s="858"/>
      <c r="CO71" s="858"/>
      <c r="CP71" s="858"/>
      <c r="CQ71" s="859"/>
      <c r="CR71" s="857"/>
      <c r="CS71" s="858"/>
      <c r="CT71" s="858"/>
      <c r="CU71" s="858"/>
      <c r="CV71" s="859"/>
      <c r="CW71" s="857"/>
      <c r="CX71" s="858"/>
      <c r="CY71" s="858"/>
      <c r="CZ71" s="858"/>
      <c r="DA71" s="859"/>
      <c r="DB71" s="857"/>
      <c r="DC71" s="858"/>
      <c r="DD71" s="858"/>
      <c r="DE71" s="858"/>
      <c r="DF71" s="859"/>
      <c r="DG71" s="857"/>
      <c r="DH71" s="858"/>
      <c r="DI71" s="858"/>
      <c r="DJ71" s="858"/>
      <c r="DK71" s="859"/>
      <c r="DL71" s="857"/>
      <c r="DM71" s="858"/>
      <c r="DN71" s="858"/>
      <c r="DO71" s="858"/>
      <c r="DP71" s="859"/>
      <c r="DQ71" s="857"/>
      <c r="DR71" s="858"/>
      <c r="DS71" s="858"/>
      <c r="DT71" s="858"/>
      <c r="DU71" s="859"/>
      <c r="DV71" s="854"/>
      <c r="DW71" s="855"/>
      <c r="DX71" s="855"/>
      <c r="DY71" s="855"/>
      <c r="DZ71" s="856"/>
      <c r="EA71" s="197"/>
    </row>
    <row r="72" spans="1:131" s="198" customFormat="1" ht="26.25" customHeight="1">
      <c r="A72" s="212">
        <v>5</v>
      </c>
      <c r="B72" s="870" t="s">
        <v>568</v>
      </c>
      <c r="C72" s="871"/>
      <c r="D72" s="871"/>
      <c r="E72" s="871"/>
      <c r="F72" s="871"/>
      <c r="G72" s="871"/>
      <c r="H72" s="871"/>
      <c r="I72" s="871"/>
      <c r="J72" s="871"/>
      <c r="K72" s="871"/>
      <c r="L72" s="871"/>
      <c r="M72" s="871"/>
      <c r="N72" s="871"/>
      <c r="O72" s="871"/>
      <c r="P72" s="872"/>
      <c r="Q72" s="873">
        <v>0</v>
      </c>
      <c r="R72" s="826"/>
      <c r="S72" s="826"/>
      <c r="T72" s="826"/>
      <c r="U72" s="826"/>
      <c r="V72" s="826" t="s">
        <v>486</v>
      </c>
      <c r="W72" s="826"/>
      <c r="X72" s="826"/>
      <c r="Y72" s="826"/>
      <c r="Z72" s="826"/>
      <c r="AA72" s="826">
        <v>0</v>
      </c>
      <c r="AB72" s="826"/>
      <c r="AC72" s="826"/>
      <c r="AD72" s="826"/>
      <c r="AE72" s="826"/>
      <c r="AF72" s="826">
        <v>0</v>
      </c>
      <c r="AG72" s="826"/>
      <c r="AH72" s="826"/>
      <c r="AI72" s="826"/>
      <c r="AJ72" s="826"/>
      <c r="AK72" s="826" t="s">
        <v>486</v>
      </c>
      <c r="AL72" s="826"/>
      <c r="AM72" s="826"/>
      <c r="AN72" s="826"/>
      <c r="AO72" s="826"/>
      <c r="AP72" s="826" t="s">
        <v>486</v>
      </c>
      <c r="AQ72" s="826"/>
      <c r="AR72" s="826"/>
      <c r="AS72" s="826"/>
      <c r="AT72" s="826"/>
      <c r="AU72" s="826" t="s">
        <v>486</v>
      </c>
      <c r="AV72" s="826"/>
      <c r="AW72" s="826"/>
      <c r="AX72" s="826"/>
      <c r="AY72" s="826"/>
      <c r="AZ72" s="874"/>
      <c r="BA72" s="874"/>
      <c r="BB72" s="874"/>
      <c r="BC72" s="874"/>
      <c r="BD72" s="875"/>
      <c r="BE72" s="216"/>
      <c r="BF72" s="216"/>
      <c r="BG72" s="216"/>
      <c r="BH72" s="216"/>
      <c r="BI72" s="216"/>
      <c r="BJ72" s="216"/>
      <c r="BK72" s="216"/>
      <c r="BL72" s="216"/>
      <c r="BM72" s="216"/>
      <c r="BN72" s="216"/>
      <c r="BO72" s="216"/>
      <c r="BP72" s="216"/>
      <c r="BQ72" s="213">
        <v>66</v>
      </c>
      <c r="BR72" s="218"/>
      <c r="BS72" s="860"/>
      <c r="BT72" s="861"/>
      <c r="BU72" s="861"/>
      <c r="BV72" s="861"/>
      <c r="BW72" s="861"/>
      <c r="BX72" s="861"/>
      <c r="BY72" s="861"/>
      <c r="BZ72" s="861"/>
      <c r="CA72" s="861"/>
      <c r="CB72" s="861"/>
      <c r="CC72" s="861"/>
      <c r="CD72" s="861"/>
      <c r="CE72" s="861"/>
      <c r="CF72" s="861"/>
      <c r="CG72" s="862"/>
      <c r="CH72" s="857"/>
      <c r="CI72" s="858"/>
      <c r="CJ72" s="858"/>
      <c r="CK72" s="858"/>
      <c r="CL72" s="859"/>
      <c r="CM72" s="857"/>
      <c r="CN72" s="858"/>
      <c r="CO72" s="858"/>
      <c r="CP72" s="858"/>
      <c r="CQ72" s="859"/>
      <c r="CR72" s="857"/>
      <c r="CS72" s="858"/>
      <c r="CT72" s="858"/>
      <c r="CU72" s="858"/>
      <c r="CV72" s="859"/>
      <c r="CW72" s="857"/>
      <c r="CX72" s="858"/>
      <c r="CY72" s="858"/>
      <c r="CZ72" s="858"/>
      <c r="DA72" s="859"/>
      <c r="DB72" s="857"/>
      <c r="DC72" s="858"/>
      <c r="DD72" s="858"/>
      <c r="DE72" s="858"/>
      <c r="DF72" s="859"/>
      <c r="DG72" s="857"/>
      <c r="DH72" s="858"/>
      <c r="DI72" s="858"/>
      <c r="DJ72" s="858"/>
      <c r="DK72" s="859"/>
      <c r="DL72" s="857"/>
      <c r="DM72" s="858"/>
      <c r="DN72" s="858"/>
      <c r="DO72" s="858"/>
      <c r="DP72" s="859"/>
      <c r="DQ72" s="857"/>
      <c r="DR72" s="858"/>
      <c r="DS72" s="858"/>
      <c r="DT72" s="858"/>
      <c r="DU72" s="859"/>
      <c r="DV72" s="854"/>
      <c r="DW72" s="855"/>
      <c r="DX72" s="855"/>
      <c r="DY72" s="855"/>
      <c r="DZ72" s="856"/>
      <c r="EA72" s="197"/>
    </row>
    <row r="73" spans="1:131" s="198" customFormat="1" ht="26.25" customHeight="1">
      <c r="A73" s="212">
        <v>6</v>
      </c>
      <c r="B73" s="870"/>
      <c r="C73" s="871"/>
      <c r="D73" s="871"/>
      <c r="E73" s="871"/>
      <c r="F73" s="871"/>
      <c r="G73" s="871"/>
      <c r="H73" s="871"/>
      <c r="I73" s="871"/>
      <c r="J73" s="871"/>
      <c r="K73" s="871"/>
      <c r="L73" s="871"/>
      <c r="M73" s="871"/>
      <c r="N73" s="871"/>
      <c r="O73" s="871"/>
      <c r="P73" s="872"/>
      <c r="Q73" s="873"/>
      <c r="R73" s="826"/>
      <c r="S73" s="826"/>
      <c r="T73" s="826"/>
      <c r="U73" s="826"/>
      <c r="V73" s="826"/>
      <c r="W73" s="826"/>
      <c r="X73" s="826"/>
      <c r="Y73" s="826"/>
      <c r="Z73" s="826"/>
      <c r="AA73" s="826"/>
      <c r="AB73" s="826"/>
      <c r="AC73" s="826"/>
      <c r="AD73" s="826"/>
      <c r="AE73" s="826"/>
      <c r="AF73" s="826"/>
      <c r="AG73" s="826"/>
      <c r="AH73" s="826"/>
      <c r="AI73" s="826"/>
      <c r="AJ73" s="826"/>
      <c r="AK73" s="826"/>
      <c r="AL73" s="826"/>
      <c r="AM73" s="826"/>
      <c r="AN73" s="826"/>
      <c r="AO73" s="826"/>
      <c r="AP73" s="826"/>
      <c r="AQ73" s="826"/>
      <c r="AR73" s="826"/>
      <c r="AS73" s="826"/>
      <c r="AT73" s="826"/>
      <c r="AU73" s="826"/>
      <c r="AV73" s="826"/>
      <c r="AW73" s="826"/>
      <c r="AX73" s="826"/>
      <c r="AY73" s="826"/>
      <c r="AZ73" s="874"/>
      <c r="BA73" s="874"/>
      <c r="BB73" s="874"/>
      <c r="BC73" s="874"/>
      <c r="BD73" s="875"/>
      <c r="BE73" s="216"/>
      <c r="BF73" s="216"/>
      <c r="BG73" s="216"/>
      <c r="BH73" s="216"/>
      <c r="BI73" s="216"/>
      <c r="BJ73" s="216"/>
      <c r="BK73" s="216"/>
      <c r="BL73" s="216"/>
      <c r="BM73" s="216"/>
      <c r="BN73" s="216"/>
      <c r="BO73" s="216"/>
      <c r="BP73" s="216"/>
      <c r="BQ73" s="213">
        <v>67</v>
      </c>
      <c r="BR73" s="218"/>
      <c r="BS73" s="860"/>
      <c r="BT73" s="861"/>
      <c r="BU73" s="861"/>
      <c r="BV73" s="861"/>
      <c r="BW73" s="861"/>
      <c r="BX73" s="861"/>
      <c r="BY73" s="861"/>
      <c r="BZ73" s="861"/>
      <c r="CA73" s="861"/>
      <c r="CB73" s="861"/>
      <c r="CC73" s="861"/>
      <c r="CD73" s="861"/>
      <c r="CE73" s="861"/>
      <c r="CF73" s="861"/>
      <c r="CG73" s="862"/>
      <c r="CH73" s="857"/>
      <c r="CI73" s="858"/>
      <c r="CJ73" s="858"/>
      <c r="CK73" s="858"/>
      <c r="CL73" s="859"/>
      <c r="CM73" s="857"/>
      <c r="CN73" s="858"/>
      <c r="CO73" s="858"/>
      <c r="CP73" s="858"/>
      <c r="CQ73" s="859"/>
      <c r="CR73" s="857"/>
      <c r="CS73" s="858"/>
      <c r="CT73" s="858"/>
      <c r="CU73" s="858"/>
      <c r="CV73" s="859"/>
      <c r="CW73" s="857"/>
      <c r="CX73" s="858"/>
      <c r="CY73" s="858"/>
      <c r="CZ73" s="858"/>
      <c r="DA73" s="859"/>
      <c r="DB73" s="857"/>
      <c r="DC73" s="858"/>
      <c r="DD73" s="858"/>
      <c r="DE73" s="858"/>
      <c r="DF73" s="859"/>
      <c r="DG73" s="857"/>
      <c r="DH73" s="858"/>
      <c r="DI73" s="858"/>
      <c r="DJ73" s="858"/>
      <c r="DK73" s="859"/>
      <c r="DL73" s="857"/>
      <c r="DM73" s="858"/>
      <c r="DN73" s="858"/>
      <c r="DO73" s="858"/>
      <c r="DP73" s="859"/>
      <c r="DQ73" s="857"/>
      <c r="DR73" s="858"/>
      <c r="DS73" s="858"/>
      <c r="DT73" s="858"/>
      <c r="DU73" s="859"/>
      <c r="DV73" s="854"/>
      <c r="DW73" s="855"/>
      <c r="DX73" s="855"/>
      <c r="DY73" s="855"/>
      <c r="DZ73" s="856"/>
      <c r="EA73" s="197"/>
    </row>
    <row r="74" spans="1:131" s="198" customFormat="1" ht="26.25" customHeight="1">
      <c r="A74" s="212">
        <v>7</v>
      </c>
      <c r="B74" s="870"/>
      <c r="C74" s="871"/>
      <c r="D74" s="871"/>
      <c r="E74" s="871"/>
      <c r="F74" s="871"/>
      <c r="G74" s="871"/>
      <c r="H74" s="871"/>
      <c r="I74" s="871"/>
      <c r="J74" s="871"/>
      <c r="K74" s="871"/>
      <c r="L74" s="871"/>
      <c r="M74" s="871"/>
      <c r="N74" s="871"/>
      <c r="O74" s="871"/>
      <c r="P74" s="872"/>
      <c r="Q74" s="873"/>
      <c r="R74" s="826"/>
      <c r="S74" s="826"/>
      <c r="T74" s="826"/>
      <c r="U74" s="826"/>
      <c r="V74" s="826"/>
      <c r="W74" s="826"/>
      <c r="X74" s="826"/>
      <c r="Y74" s="826"/>
      <c r="Z74" s="826"/>
      <c r="AA74" s="826"/>
      <c r="AB74" s="826"/>
      <c r="AC74" s="826"/>
      <c r="AD74" s="826"/>
      <c r="AE74" s="826"/>
      <c r="AF74" s="826"/>
      <c r="AG74" s="826"/>
      <c r="AH74" s="826"/>
      <c r="AI74" s="826"/>
      <c r="AJ74" s="826"/>
      <c r="AK74" s="826"/>
      <c r="AL74" s="826"/>
      <c r="AM74" s="826"/>
      <c r="AN74" s="826"/>
      <c r="AO74" s="826"/>
      <c r="AP74" s="826"/>
      <c r="AQ74" s="826"/>
      <c r="AR74" s="826"/>
      <c r="AS74" s="826"/>
      <c r="AT74" s="826"/>
      <c r="AU74" s="826"/>
      <c r="AV74" s="826"/>
      <c r="AW74" s="826"/>
      <c r="AX74" s="826"/>
      <c r="AY74" s="826"/>
      <c r="AZ74" s="874"/>
      <c r="BA74" s="874"/>
      <c r="BB74" s="874"/>
      <c r="BC74" s="874"/>
      <c r="BD74" s="875"/>
      <c r="BE74" s="216"/>
      <c r="BF74" s="216"/>
      <c r="BG74" s="216"/>
      <c r="BH74" s="216"/>
      <c r="BI74" s="216"/>
      <c r="BJ74" s="216"/>
      <c r="BK74" s="216"/>
      <c r="BL74" s="216"/>
      <c r="BM74" s="216"/>
      <c r="BN74" s="216"/>
      <c r="BO74" s="216"/>
      <c r="BP74" s="216"/>
      <c r="BQ74" s="213">
        <v>68</v>
      </c>
      <c r="BR74" s="218"/>
      <c r="BS74" s="860"/>
      <c r="BT74" s="861"/>
      <c r="BU74" s="861"/>
      <c r="BV74" s="861"/>
      <c r="BW74" s="861"/>
      <c r="BX74" s="861"/>
      <c r="BY74" s="861"/>
      <c r="BZ74" s="861"/>
      <c r="CA74" s="861"/>
      <c r="CB74" s="861"/>
      <c r="CC74" s="861"/>
      <c r="CD74" s="861"/>
      <c r="CE74" s="861"/>
      <c r="CF74" s="861"/>
      <c r="CG74" s="862"/>
      <c r="CH74" s="857"/>
      <c r="CI74" s="858"/>
      <c r="CJ74" s="858"/>
      <c r="CK74" s="858"/>
      <c r="CL74" s="859"/>
      <c r="CM74" s="857"/>
      <c r="CN74" s="858"/>
      <c r="CO74" s="858"/>
      <c r="CP74" s="858"/>
      <c r="CQ74" s="859"/>
      <c r="CR74" s="857"/>
      <c r="CS74" s="858"/>
      <c r="CT74" s="858"/>
      <c r="CU74" s="858"/>
      <c r="CV74" s="859"/>
      <c r="CW74" s="857"/>
      <c r="CX74" s="858"/>
      <c r="CY74" s="858"/>
      <c r="CZ74" s="858"/>
      <c r="DA74" s="859"/>
      <c r="DB74" s="857"/>
      <c r="DC74" s="858"/>
      <c r="DD74" s="858"/>
      <c r="DE74" s="858"/>
      <c r="DF74" s="859"/>
      <c r="DG74" s="857"/>
      <c r="DH74" s="858"/>
      <c r="DI74" s="858"/>
      <c r="DJ74" s="858"/>
      <c r="DK74" s="859"/>
      <c r="DL74" s="857"/>
      <c r="DM74" s="858"/>
      <c r="DN74" s="858"/>
      <c r="DO74" s="858"/>
      <c r="DP74" s="859"/>
      <c r="DQ74" s="857"/>
      <c r="DR74" s="858"/>
      <c r="DS74" s="858"/>
      <c r="DT74" s="858"/>
      <c r="DU74" s="859"/>
      <c r="DV74" s="854"/>
      <c r="DW74" s="855"/>
      <c r="DX74" s="855"/>
      <c r="DY74" s="855"/>
      <c r="DZ74" s="856"/>
      <c r="EA74" s="197"/>
    </row>
    <row r="75" spans="1:131" s="198" customFormat="1" ht="26.25" customHeight="1">
      <c r="A75" s="212">
        <v>8</v>
      </c>
      <c r="B75" s="870"/>
      <c r="C75" s="871"/>
      <c r="D75" s="871"/>
      <c r="E75" s="871"/>
      <c r="F75" s="871"/>
      <c r="G75" s="871"/>
      <c r="H75" s="871"/>
      <c r="I75" s="871"/>
      <c r="J75" s="871"/>
      <c r="K75" s="871"/>
      <c r="L75" s="871"/>
      <c r="M75" s="871"/>
      <c r="N75" s="871"/>
      <c r="O75" s="871"/>
      <c r="P75" s="872"/>
      <c r="Q75" s="876"/>
      <c r="R75" s="828"/>
      <c r="S75" s="828"/>
      <c r="T75" s="828"/>
      <c r="U75" s="825"/>
      <c r="V75" s="827"/>
      <c r="W75" s="828"/>
      <c r="X75" s="828"/>
      <c r="Y75" s="828"/>
      <c r="Z75" s="825"/>
      <c r="AA75" s="827"/>
      <c r="AB75" s="828"/>
      <c r="AC75" s="828"/>
      <c r="AD75" s="828"/>
      <c r="AE75" s="825"/>
      <c r="AF75" s="827"/>
      <c r="AG75" s="828"/>
      <c r="AH75" s="828"/>
      <c r="AI75" s="828"/>
      <c r="AJ75" s="825"/>
      <c r="AK75" s="827"/>
      <c r="AL75" s="828"/>
      <c r="AM75" s="828"/>
      <c r="AN75" s="828"/>
      <c r="AO75" s="825"/>
      <c r="AP75" s="827"/>
      <c r="AQ75" s="828"/>
      <c r="AR75" s="828"/>
      <c r="AS75" s="828"/>
      <c r="AT75" s="825"/>
      <c r="AU75" s="827"/>
      <c r="AV75" s="828"/>
      <c r="AW75" s="828"/>
      <c r="AX75" s="828"/>
      <c r="AY75" s="825"/>
      <c r="AZ75" s="874"/>
      <c r="BA75" s="874"/>
      <c r="BB75" s="874"/>
      <c r="BC75" s="874"/>
      <c r="BD75" s="875"/>
      <c r="BE75" s="216"/>
      <c r="BF75" s="216"/>
      <c r="BG75" s="216"/>
      <c r="BH75" s="216"/>
      <c r="BI75" s="216"/>
      <c r="BJ75" s="216"/>
      <c r="BK75" s="216"/>
      <c r="BL75" s="216"/>
      <c r="BM75" s="216"/>
      <c r="BN75" s="216"/>
      <c r="BO75" s="216"/>
      <c r="BP75" s="216"/>
      <c r="BQ75" s="213">
        <v>69</v>
      </c>
      <c r="BR75" s="218"/>
      <c r="BS75" s="860"/>
      <c r="BT75" s="861"/>
      <c r="BU75" s="861"/>
      <c r="BV75" s="861"/>
      <c r="BW75" s="861"/>
      <c r="BX75" s="861"/>
      <c r="BY75" s="861"/>
      <c r="BZ75" s="861"/>
      <c r="CA75" s="861"/>
      <c r="CB75" s="861"/>
      <c r="CC75" s="861"/>
      <c r="CD75" s="861"/>
      <c r="CE75" s="861"/>
      <c r="CF75" s="861"/>
      <c r="CG75" s="862"/>
      <c r="CH75" s="857"/>
      <c r="CI75" s="858"/>
      <c r="CJ75" s="858"/>
      <c r="CK75" s="858"/>
      <c r="CL75" s="859"/>
      <c r="CM75" s="857"/>
      <c r="CN75" s="858"/>
      <c r="CO75" s="858"/>
      <c r="CP75" s="858"/>
      <c r="CQ75" s="859"/>
      <c r="CR75" s="857"/>
      <c r="CS75" s="858"/>
      <c r="CT75" s="858"/>
      <c r="CU75" s="858"/>
      <c r="CV75" s="859"/>
      <c r="CW75" s="857"/>
      <c r="CX75" s="858"/>
      <c r="CY75" s="858"/>
      <c r="CZ75" s="858"/>
      <c r="DA75" s="859"/>
      <c r="DB75" s="857"/>
      <c r="DC75" s="858"/>
      <c r="DD75" s="858"/>
      <c r="DE75" s="858"/>
      <c r="DF75" s="859"/>
      <c r="DG75" s="857"/>
      <c r="DH75" s="858"/>
      <c r="DI75" s="858"/>
      <c r="DJ75" s="858"/>
      <c r="DK75" s="859"/>
      <c r="DL75" s="857"/>
      <c r="DM75" s="858"/>
      <c r="DN75" s="858"/>
      <c r="DO75" s="858"/>
      <c r="DP75" s="859"/>
      <c r="DQ75" s="857"/>
      <c r="DR75" s="858"/>
      <c r="DS75" s="858"/>
      <c r="DT75" s="858"/>
      <c r="DU75" s="859"/>
      <c r="DV75" s="854"/>
      <c r="DW75" s="855"/>
      <c r="DX75" s="855"/>
      <c r="DY75" s="855"/>
      <c r="DZ75" s="856"/>
      <c r="EA75" s="197"/>
    </row>
    <row r="76" spans="1:131" s="198" customFormat="1" ht="26.25" customHeight="1">
      <c r="A76" s="212">
        <v>9</v>
      </c>
      <c r="B76" s="870"/>
      <c r="C76" s="871"/>
      <c r="D76" s="871"/>
      <c r="E76" s="871"/>
      <c r="F76" s="871"/>
      <c r="G76" s="871"/>
      <c r="H76" s="871"/>
      <c r="I76" s="871"/>
      <c r="J76" s="871"/>
      <c r="K76" s="871"/>
      <c r="L76" s="871"/>
      <c r="M76" s="871"/>
      <c r="N76" s="871"/>
      <c r="O76" s="871"/>
      <c r="P76" s="872"/>
      <c r="Q76" s="876"/>
      <c r="R76" s="828"/>
      <c r="S76" s="828"/>
      <c r="T76" s="828"/>
      <c r="U76" s="825"/>
      <c r="V76" s="827"/>
      <c r="W76" s="828"/>
      <c r="X76" s="828"/>
      <c r="Y76" s="828"/>
      <c r="Z76" s="825"/>
      <c r="AA76" s="827"/>
      <c r="AB76" s="828"/>
      <c r="AC76" s="828"/>
      <c r="AD76" s="828"/>
      <c r="AE76" s="825"/>
      <c r="AF76" s="827"/>
      <c r="AG76" s="828"/>
      <c r="AH76" s="828"/>
      <c r="AI76" s="828"/>
      <c r="AJ76" s="825"/>
      <c r="AK76" s="827"/>
      <c r="AL76" s="828"/>
      <c r="AM76" s="828"/>
      <c r="AN76" s="828"/>
      <c r="AO76" s="825"/>
      <c r="AP76" s="827"/>
      <c r="AQ76" s="828"/>
      <c r="AR76" s="828"/>
      <c r="AS76" s="828"/>
      <c r="AT76" s="825"/>
      <c r="AU76" s="827"/>
      <c r="AV76" s="828"/>
      <c r="AW76" s="828"/>
      <c r="AX76" s="828"/>
      <c r="AY76" s="825"/>
      <c r="AZ76" s="874"/>
      <c r="BA76" s="874"/>
      <c r="BB76" s="874"/>
      <c r="BC76" s="874"/>
      <c r="BD76" s="875"/>
      <c r="BE76" s="216"/>
      <c r="BF76" s="216"/>
      <c r="BG76" s="216"/>
      <c r="BH76" s="216"/>
      <c r="BI76" s="216"/>
      <c r="BJ76" s="216"/>
      <c r="BK76" s="216"/>
      <c r="BL76" s="216"/>
      <c r="BM76" s="216"/>
      <c r="BN76" s="216"/>
      <c r="BO76" s="216"/>
      <c r="BP76" s="216"/>
      <c r="BQ76" s="213">
        <v>70</v>
      </c>
      <c r="BR76" s="218"/>
      <c r="BS76" s="860"/>
      <c r="BT76" s="861"/>
      <c r="BU76" s="861"/>
      <c r="BV76" s="861"/>
      <c r="BW76" s="861"/>
      <c r="BX76" s="861"/>
      <c r="BY76" s="861"/>
      <c r="BZ76" s="861"/>
      <c r="CA76" s="861"/>
      <c r="CB76" s="861"/>
      <c r="CC76" s="861"/>
      <c r="CD76" s="861"/>
      <c r="CE76" s="861"/>
      <c r="CF76" s="861"/>
      <c r="CG76" s="862"/>
      <c r="CH76" s="857"/>
      <c r="CI76" s="858"/>
      <c r="CJ76" s="858"/>
      <c r="CK76" s="858"/>
      <c r="CL76" s="859"/>
      <c r="CM76" s="857"/>
      <c r="CN76" s="858"/>
      <c r="CO76" s="858"/>
      <c r="CP76" s="858"/>
      <c r="CQ76" s="859"/>
      <c r="CR76" s="857"/>
      <c r="CS76" s="858"/>
      <c r="CT76" s="858"/>
      <c r="CU76" s="858"/>
      <c r="CV76" s="859"/>
      <c r="CW76" s="857"/>
      <c r="CX76" s="858"/>
      <c r="CY76" s="858"/>
      <c r="CZ76" s="858"/>
      <c r="DA76" s="859"/>
      <c r="DB76" s="857"/>
      <c r="DC76" s="858"/>
      <c r="DD76" s="858"/>
      <c r="DE76" s="858"/>
      <c r="DF76" s="859"/>
      <c r="DG76" s="857"/>
      <c r="DH76" s="858"/>
      <c r="DI76" s="858"/>
      <c r="DJ76" s="858"/>
      <c r="DK76" s="859"/>
      <c r="DL76" s="857"/>
      <c r="DM76" s="858"/>
      <c r="DN76" s="858"/>
      <c r="DO76" s="858"/>
      <c r="DP76" s="859"/>
      <c r="DQ76" s="857"/>
      <c r="DR76" s="858"/>
      <c r="DS76" s="858"/>
      <c r="DT76" s="858"/>
      <c r="DU76" s="859"/>
      <c r="DV76" s="854"/>
      <c r="DW76" s="855"/>
      <c r="DX76" s="855"/>
      <c r="DY76" s="855"/>
      <c r="DZ76" s="856"/>
      <c r="EA76" s="197"/>
    </row>
    <row r="77" spans="1:131" s="198" customFormat="1" ht="26.25" customHeight="1">
      <c r="A77" s="212">
        <v>10</v>
      </c>
      <c r="B77" s="870"/>
      <c r="C77" s="871"/>
      <c r="D77" s="871"/>
      <c r="E77" s="871"/>
      <c r="F77" s="871"/>
      <c r="G77" s="871"/>
      <c r="H77" s="871"/>
      <c r="I77" s="871"/>
      <c r="J77" s="871"/>
      <c r="K77" s="871"/>
      <c r="L77" s="871"/>
      <c r="M77" s="871"/>
      <c r="N77" s="871"/>
      <c r="O77" s="871"/>
      <c r="P77" s="872"/>
      <c r="Q77" s="876"/>
      <c r="R77" s="828"/>
      <c r="S77" s="828"/>
      <c r="T77" s="828"/>
      <c r="U77" s="825"/>
      <c r="V77" s="827"/>
      <c r="W77" s="828"/>
      <c r="X77" s="828"/>
      <c r="Y77" s="828"/>
      <c r="Z77" s="825"/>
      <c r="AA77" s="827"/>
      <c r="AB77" s="828"/>
      <c r="AC77" s="828"/>
      <c r="AD77" s="828"/>
      <c r="AE77" s="825"/>
      <c r="AF77" s="827"/>
      <c r="AG77" s="828"/>
      <c r="AH77" s="828"/>
      <c r="AI77" s="828"/>
      <c r="AJ77" s="825"/>
      <c r="AK77" s="827"/>
      <c r="AL77" s="828"/>
      <c r="AM77" s="828"/>
      <c r="AN77" s="828"/>
      <c r="AO77" s="825"/>
      <c r="AP77" s="827"/>
      <c r="AQ77" s="828"/>
      <c r="AR77" s="828"/>
      <c r="AS77" s="828"/>
      <c r="AT77" s="825"/>
      <c r="AU77" s="827"/>
      <c r="AV77" s="828"/>
      <c r="AW77" s="828"/>
      <c r="AX77" s="828"/>
      <c r="AY77" s="825"/>
      <c r="AZ77" s="874"/>
      <c r="BA77" s="874"/>
      <c r="BB77" s="874"/>
      <c r="BC77" s="874"/>
      <c r="BD77" s="875"/>
      <c r="BE77" s="216"/>
      <c r="BF77" s="216"/>
      <c r="BG77" s="216"/>
      <c r="BH77" s="216"/>
      <c r="BI77" s="216"/>
      <c r="BJ77" s="216"/>
      <c r="BK77" s="216"/>
      <c r="BL77" s="216"/>
      <c r="BM77" s="216"/>
      <c r="BN77" s="216"/>
      <c r="BO77" s="216"/>
      <c r="BP77" s="216"/>
      <c r="BQ77" s="213">
        <v>71</v>
      </c>
      <c r="BR77" s="218"/>
      <c r="BS77" s="860"/>
      <c r="BT77" s="861"/>
      <c r="BU77" s="861"/>
      <c r="BV77" s="861"/>
      <c r="BW77" s="861"/>
      <c r="BX77" s="861"/>
      <c r="BY77" s="861"/>
      <c r="BZ77" s="861"/>
      <c r="CA77" s="861"/>
      <c r="CB77" s="861"/>
      <c r="CC77" s="861"/>
      <c r="CD77" s="861"/>
      <c r="CE77" s="861"/>
      <c r="CF77" s="861"/>
      <c r="CG77" s="862"/>
      <c r="CH77" s="857"/>
      <c r="CI77" s="858"/>
      <c r="CJ77" s="858"/>
      <c r="CK77" s="858"/>
      <c r="CL77" s="859"/>
      <c r="CM77" s="857"/>
      <c r="CN77" s="858"/>
      <c r="CO77" s="858"/>
      <c r="CP77" s="858"/>
      <c r="CQ77" s="859"/>
      <c r="CR77" s="857"/>
      <c r="CS77" s="858"/>
      <c r="CT77" s="858"/>
      <c r="CU77" s="858"/>
      <c r="CV77" s="859"/>
      <c r="CW77" s="857"/>
      <c r="CX77" s="858"/>
      <c r="CY77" s="858"/>
      <c r="CZ77" s="858"/>
      <c r="DA77" s="859"/>
      <c r="DB77" s="857"/>
      <c r="DC77" s="858"/>
      <c r="DD77" s="858"/>
      <c r="DE77" s="858"/>
      <c r="DF77" s="859"/>
      <c r="DG77" s="857"/>
      <c r="DH77" s="858"/>
      <c r="DI77" s="858"/>
      <c r="DJ77" s="858"/>
      <c r="DK77" s="859"/>
      <c r="DL77" s="857"/>
      <c r="DM77" s="858"/>
      <c r="DN77" s="858"/>
      <c r="DO77" s="858"/>
      <c r="DP77" s="859"/>
      <c r="DQ77" s="857"/>
      <c r="DR77" s="858"/>
      <c r="DS77" s="858"/>
      <c r="DT77" s="858"/>
      <c r="DU77" s="859"/>
      <c r="DV77" s="854"/>
      <c r="DW77" s="855"/>
      <c r="DX77" s="855"/>
      <c r="DY77" s="855"/>
      <c r="DZ77" s="856"/>
      <c r="EA77" s="197"/>
    </row>
    <row r="78" spans="1:131" s="198" customFormat="1" ht="26.25" customHeight="1">
      <c r="A78" s="212">
        <v>11</v>
      </c>
      <c r="B78" s="870"/>
      <c r="C78" s="871"/>
      <c r="D78" s="871"/>
      <c r="E78" s="871"/>
      <c r="F78" s="871"/>
      <c r="G78" s="871"/>
      <c r="H78" s="871"/>
      <c r="I78" s="871"/>
      <c r="J78" s="871"/>
      <c r="K78" s="871"/>
      <c r="L78" s="871"/>
      <c r="M78" s="871"/>
      <c r="N78" s="871"/>
      <c r="O78" s="871"/>
      <c r="P78" s="872"/>
      <c r="Q78" s="873"/>
      <c r="R78" s="826"/>
      <c r="S78" s="826"/>
      <c r="T78" s="826"/>
      <c r="U78" s="826"/>
      <c r="V78" s="826"/>
      <c r="W78" s="826"/>
      <c r="X78" s="826"/>
      <c r="Y78" s="826"/>
      <c r="Z78" s="826"/>
      <c r="AA78" s="826"/>
      <c r="AB78" s="826"/>
      <c r="AC78" s="826"/>
      <c r="AD78" s="826"/>
      <c r="AE78" s="826"/>
      <c r="AF78" s="826"/>
      <c r="AG78" s="826"/>
      <c r="AH78" s="826"/>
      <c r="AI78" s="826"/>
      <c r="AJ78" s="826"/>
      <c r="AK78" s="826"/>
      <c r="AL78" s="826"/>
      <c r="AM78" s="826"/>
      <c r="AN78" s="826"/>
      <c r="AO78" s="826"/>
      <c r="AP78" s="826"/>
      <c r="AQ78" s="826"/>
      <c r="AR78" s="826"/>
      <c r="AS78" s="826"/>
      <c r="AT78" s="826"/>
      <c r="AU78" s="826"/>
      <c r="AV78" s="826"/>
      <c r="AW78" s="826"/>
      <c r="AX78" s="826"/>
      <c r="AY78" s="826"/>
      <c r="AZ78" s="874"/>
      <c r="BA78" s="874"/>
      <c r="BB78" s="874"/>
      <c r="BC78" s="874"/>
      <c r="BD78" s="875"/>
      <c r="BE78" s="216"/>
      <c r="BF78" s="216"/>
      <c r="BG78" s="216"/>
      <c r="BH78" s="216"/>
      <c r="BI78" s="216"/>
      <c r="BJ78" s="219"/>
      <c r="BK78" s="219"/>
      <c r="BL78" s="219"/>
      <c r="BM78" s="219"/>
      <c r="BN78" s="219"/>
      <c r="BO78" s="216"/>
      <c r="BP78" s="216"/>
      <c r="BQ78" s="213">
        <v>72</v>
      </c>
      <c r="BR78" s="218"/>
      <c r="BS78" s="860"/>
      <c r="BT78" s="861"/>
      <c r="BU78" s="861"/>
      <c r="BV78" s="861"/>
      <c r="BW78" s="861"/>
      <c r="BX78" s="861"/>
      <c r="BY78" s="861"/>
      <c r="BZ78" s="861"/>
      <c r="CA78" s="861"/>
      <c r="CB78" s="861"/>
      <c r="CC78" s="861"/>
      <c r="CD78" s="861"/>
      <c r="CE78" s="861"/>
      <c r="CF78" s="861"/>
      <c r="CG78" s="862"/>
      <c r="CH78" s="857"/>
      <c r="CI78" s="858"/>
      <c r="CJ78" s="858"/>
      <c r="CK78" s="858"/>
      <c r="CL78" s="859"/>
      <c r="CM78" s="857"/>
      <c r="CN78" s="858"/>
      <c r="CO78" s="858"/>
      <c r="CP78" s="858"/>
      <c r="CQ78" s="859"/>
      <c r="CR78" s="857"/>
      <c r="CS78" s="858"/>
      <c r="CT78" s="858"/>
      <c r="CU78" s="858"/>
      <c r="CV78" s="859"/>
      <c r="CW78" s="857"/>
      <c r="CX78" s="858"/>
      <c r="CY78" s="858"/>
      <c r="CZ78" s="858"/>
      <c r="DA78" s="859"/>
      <c r="DB78" s="857"/>
      <c r="DC78" s="858"/>
      <c r="DD78" s="858"/>
      <c r="DE78" s="858"/>
      <c r="DF78" s="859"/>
      <c r="DG78" s="857"/>
      <c r="DH78" s="858"/>
      <c r="DI78" s="858"/>
      <c r="DJ78" s="858"/>
      <c r="DK78" s="859"/>
      <c r="DL78" s="857"/>
      <c r="DM78" s="858"/>
      <c r="DN78" s="858"/>
      <c r="DO78" s="858"/>
      <c r="DP78" s="859"/>
      <c r="DQ78" s="857"/>
      <c r="DR78" s="858"/>
      <c r="DS78" s="858"/>
      <c r="DT78" s="858"/>
      <c r="DU78" s="859"/>
      <c r="DV78" s="854"/>
      <c r="DW78" s="855"/>
      <c r="DX78" s="855"/>
      <c r="DY78" s="855"/>
      <c r="DZ78" s="856"/>
      <c r="EA78" s="197"/>
    </row>
    <row r="79" spans="1:131" s="198" customFormat="1" ht="26.25" customHeight="1">
      <c r="A79" s="212">
        <v>12</v>
      </c>
      <c r="B79" s="870"/>
      <c r="C79" s="871"/>
      <c r="D79" s="871"/>
      <c r="E79" s="871"/>
      <c r="F79" s="871"/>
      <c r="G79" s="871"/>
      <c r="H79" s="871"/>
      <c r="I79" s="871"/>
      <c r="J79" s="871"/>
      <c r="K79" s="871"/>
      <c r="L79" s="871"/>
      <c r="M79" s="871"/>
      <c r="N79" s="871"/>
      <c r="O79" s="871"/>
      <c r="P79" s="872"/>
      <c r="Q79" s="873"/>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826"/>
      <c r="AP79" s="826"/>
      <c r="AQ79" s="826"/>
      <c r="AR79" s="826"/>
      <c r="AS79" s="826"/>
      <c r="AT79" s="826"/>
      <c r="AU79" s="826"/>
      <c r="AV79" s="826"/>
      <c r="AW79" s="826"/>
      <c r="AX79" s="826"/>
      <c r="AY79" s="826"/>
      <c r="AZ79" s="874"/>
      <c r="BA79" s="874"/>
      <c r="BB79" s="874"/>
      <c r="BC79" s="874"/>
      <c r="BD79" s="875"/>
      <c r="BE79" s="216"/>
      <c r="BF79" s="216"/>
      <c r="BG79" s="216"/>
      <c r="BH79" s="216"/>
      <c r="BI79" s="216"/>
      <c r="BJ79" s="219"/>
      <c r="BK79" s="219"/>
      <c r="BL79" s="219"/>
      <c r="BM79" s="219"/>
      <c r="BN79" s="219"/>
      <c r="BO79" s="216"/>
      <c r="BP79" s="216"/>
      <c r="BQ79" s="213">
        <v>73</v>
      </c>
      <c r="BR79" s="218"/>
      <c r="BS79" s="860"/>
      <c r="BT79" s="861"/>
      <c r="BU79" s="861"/>
      <c r="BV79" s="861"/>
      <c r="BW79" s="861"/>
      <c r="BX79" s="861"/>
      <c r="BY79" s="861"/>
      <c r="BZ79" s="861"/>
      <c r="CA79" s="861"/>
      <c r="CB79" s="861"/>
      <c r="CC79" s="861"/>
      <c r="CD79" s="861"/>
      <c r="CE79" s="861"/>
      <c r="CF79" s="861"/>
      <c r="CG79" s="862"/>
      <c r="CH79" s="857"/>
      <c r="CI79" s="858"/>
      <c r="CJ79" s="858"/>
      <c r="CK79" s="858"/>
      <c r="CL79" s="859"/>
      <c r="CM79" s="857"/>
      <c r="CN79" s="858"/>
      <c r="CO79" s="858"/>
      <c r="CP79" s="858"/>
      <c r="CQ79" s="859"/>
      <c r="CR79" s="857"/>
      <c r="CS79" s="858"/>
      <c r="CT79" s="858"/>
      <c r="CU79" s="858"/>
      <c r="CV79" s="859"/>
      <c r="CW79" s="857"/>
      <c r="CX79" s="858"/>
      <c r="CY79" s="858"/>
      <c r="CZ79" s="858"/>
      <c r="DA79" s="859"/>
      <c r="DB79" s="857"/>
      <c r="DC79" s="858"/>
      <c r="DD79" s="858"/>
      <c r="DE79" s="858"/>
      <c r="DF79" s="859"/>
      <c r="DG79" s="857"/>
      <c r="DH79" s="858"/>
      <c r="DI79" s="858"/>
      <c r="DJ79" s="858"/>
      <c r="DK79" s="859"/>
      <c r="DL79" s="857"/>
      <c r="DM79" s="858"/>
      <c r="DN79" s="858"/>
      <c r="DO79" s="858"/>
      <c r="DP79" s="859"/>
      <c r="DQ79" s="857"/>
      <c r="DR79" s="858"/>
      <c r="DS79" s="858"/>
      <c r="DT79" s="858"/>
      <c r="DU79" s="859"/>
      <c r="DV79" s="854"/>
      <c r="DW79" s="855"/>
      <c r="DX79" s="855"/>
      <c r="DY79" s="855"/>
      <c r="DZ79" s="856"/>
      <c r="EA79" s="197"/>
    </row>
    <row r="80" spans="1:131" s="198" customFormat="1" ht="26.25" customHeight="1">
      <c r="A80" s="212">
        <v>13</v>
      </c>
      <c r="B80" s="870"/>
      <c r="C80" s="871"/>
      <c r="D80" s="871"/>
      <c r="E80" s="871"/>
      <c r="F80" s="871"/>
      <c r="G80" s="871"/>
      <c r="H80" s="871"/>
      <c r="I80" s="871"/>
      <c r="J80" s="871"/>
      <c r="K80" s="871"/>
      <c r="L80" s="871"/>
      <c r="M80" s="871"/>
      <c r="N80" s="871"/>
      <c r="O80" s="871"/>
      <c r="P80" s="872"/>
      <c r="Q80" s="873"/>
      <c r="R80" s="826"/>
      <c r="S80" s="826"/>
      <c r="T80" s="826"/>
      <c r="U80" s="826"/>
      <c r="V80" s="826"/>
      <c r="W80" s="826"/>
      <c r="X80" s="826"/>
      <c r="Y80" s="826"/>
      <c r="Z80" s="826"/>
      <c r="AA80" s="826"/>
      <c r="AB80" s="826"/>
      <c r="AC80" s="826"/>
      <c r="AD80" s="826"/>
      <c r="AE80" s="826"/>
      <c r="AF80" s="826"/>
      <c r="AG80" s="826"/>
      <c r="AH80" s="826"/>
      <c r="AI80" s="826"/>
      <c r="AJ80" s="826"/>
      <c r="AK80" s="826"/>
      <c r="AL80" s="826"/>
      <c r="AM80" s="826"/>
      <c r="AN80" s="826"/>
      <c r="AO80" s="826"/>
      <c r="AP80" s="826"/>
      <c r="AQ80" s="826"/>
      <c r="AR80" s="826"/>
      <c r="AS80" s="826"/>
      <c r="AT80" s="826"/>
      <c r="AU80" s="826"/>
      <c r="AV80" s="826"/>
      <c r="AW80" s="826"/>
      <c r="AX80" s="826"/>
      <c r="AY80" s="826"/>
      <c r="AZ80" s="874"/>
      <c r="BA80" s="874"/>
      <c r="BB80" s="874"/>
      <c r="BC80" s="874"/>
      <c r="BD80" s="875"/>
      <c r="BE80" s="216"/>
      <c r="BF80" s="216"/>
      <c r="BG80" s="216"/>
      <c r="BH80" s="216"/>
      <c r="BI80" s="216"/>
      <c r="BJ80" s="216"/>
      <c r="BK80" s="216"/>
      <c r="BL80" s="216"/>
      <c r="BM80" s="216"/>
      <c r="BN80" s="216"/>
      <c r="BO80" s="216"/>
      <c r="BP80" s="216"/>
      <c r="BQ80" s="213">
        <v>74</v>
      </c>
      <c r="BR80" s="218"/>
      <c r="BS80" s="860"/>
      <c r="BT80" s="861"/>
      <c r="BU80" s="861"/>
      <c r="BV80" s="861"/>
      <c r="BW80" s="861"/>
      <c r="BX80" s="861"/>
      <c r="BY80" s="861"/>
      <c r="BZ80" s="861"/>
      <c r="CA80" s="861"/>
      <c r="CB80" s="861"/>
      <c r="CC80" s="861"/>
      <c r="CD80" s="861"/>
      <c r="CE80" s="861"/>
      <c r="CF80" s="861"/>
      <c r="CG80" s="862"/>
      <c r="CH80" s="857"/>
      <c r="CI80" s="858"/>
      <c r="CJ80" s="858"/>
      <c r="CK80" s="858"/>
      <c r="CL80" s="859"/>
      <c r="CM80" s="857"/>
      <c r="CN80" s="858"/>
      <c r="CO80" s="858"/>
      <c r="CP80" s="858"/>
      <c r="CQ80" s="859"/>
      <c r="CR80" s="857"/>
      <c r="CS80" s="858"/>
      <c r="CT80" s="858"/>
      <c r="CU80" s="858"/>
      <c r="CV80" s="859"/>
      <c r="CW80" s="857"/>
      <c r="CX80" s="858"/>
      <c r="CY80" s="858"/>
      <c r="CZ80" s="858"/>
      <c r="DA80" s="859"/>
      <c r="DB80" s="857"/>
      <c r="DC80" s="858"/>
      <c r="DD80" s="858"/>
      <c r="DE80" s="858"/>
      <c r="DF80" s="859"/>
      <c r="DG80" s="857"/>
      <c r="DH80" s="858"/>
      <c r="DI80" s="858"/>
      <c r="DJ80" s="858"/>
      <c r="DK80" s="859"/>
      <c r="DL80" s="857"/>
      <c r="DM80" s="858"/>
      <c r="DN80" s="858"/>
      <c r="DO80" s="858"/>
      <c r="DP80" s="859"/>
      <c r="DQ80" s="857"/>
      <c r="DR80" s="858"/>
      <c r="DS80" s="858"/>
      <c r="DT80" s="858"/>
      <c r="DU80" s="859"/>
      <c r="DV80" s="854"/>
      <c r="DW80" s="855"/>
      <c r="DX80" s="855"/>
      <c r="DY80" s="855"/>
      <c r="DZ80" s="856"/>
      <c r="EA80" s="197"/>
    </row>
    <row r="81" spans="1:131" s="198" customFormat="1" ht="26.25" customHeight="1">
      <c r="A81" s="212">
        <v>14</v>
      </c>
      <c r="B81" s="870"/>
      <c r="C81" s="871"/>
      <c r="D81" s="871"/>
      <c r="E81" s="871"/>
      <c r="F81" s="871"/>
      <c r="G81" s="871"/>
      <c r="H81" s="871"/>
      <c r="I81" s="871"/>
      <c r="J81" s="871"/>
      <c r="K81" s="871"/>
      <c r="L81" s="871"/>
      <c r="M81" s="871"/>
      <c r="N81" s="871"/>
      <c r="O81" s="871"/>
      <c r="P81" s="872"/>
      <c r="Q81" s="873"/>
      <c r="R81" s="826"/>
      <c r="S81" s="826"/>
      <c r="T81" s="826"/>
      <c r="U81" s="826"/>
      <c r="V81" s="826"/>
      <c r="W81" s="826"/>
      <c r="X81" s="826"/>
      <c r="Y81" s="826"/>
      <c r="Z81" s="826"/>
      <c r="AA81" s="826"/>
      <c r="AB81" s="826"/>
      <c r="AC81" s="826"/>
      <c r="AD81" s="826"/>
      <c r="AE81" s="826"/>
      <c r="AF81" s="826"/>
      <c r="AG81" s="826"/>
      <c r="AH81" s="826"/>
      <c r="AI81" s="826"/>
      <c r="AJ81" s="826"/>
      <c r="AK81" s="826"/>
      <c r="AL81" s="826"/>
      <c r="AM81" s="826"/>
      <c r="AN81" s="826"/>
      <c r="AO81" s="826"/>
      <c r="AP81" s="826"/>
      <c r="AQ81" s="826"/>
      <c r="AR81" s="826"/>
      <c r="AS81" s="826"/>
      <c r="AT81" s="826"/>
      <c r="AU81" s="826"/>
      <c r="AV81" s="826"/>
      <c r="AW81" s="826"/>
      <c r="AX81" s="826"/>
      <c r="AY81" s="826"/>
      <c r="AZ81" s="874"/>
      <c r="BA81" s="874"/>
      <c r="BB81" s="874"/>
      <c r="BC81" s="874"/>
      <c r="BD81" s="875"/>
      <c r="BE81" s="216"/>
      <c r="BF81" s="216"/>
      <c r="BG81" s="216"/>
      <c r="BH81" s="216"/>
      <c r="BI81" s="216"/>
      <c r="BJ81" s="216"/>
      <c r="BK81" s="216"/>
      <c r="BL81" s="216"/>
      <c r="BM81" s="216"/>
      <c r="BN81" s="216"/>
      <c r="BO81" s="216"/>
      <c r="BP81" s="216"/>
      <c r="BQ81" s="213">
        <v>75</v>
      </c>
      <c r="BR81" s="218"/>
      <c r="BS81" s="860"/>
      <c r="BT81" s="861"/>
      <c r="BU81" s="861"/>
      <c r="BV81" s="861"/>
      <c r="BW81" s="861"/>
      <c r="BX81" s="861"/>
      <c r="BY81" s="861"/>
      <c r="BZ81" s="861"/>
      <c r="CA81" s="861"/>
      <c r="CB81" s="861"/>
      <c r="CC81" s="861"/>
      <c r="CD81" s="861"/>
      <c r="CE81" s="861"/>
      <c r="CF81" s="861"/>
      <c r="CG81" s="862"/>
      <c r="CH81" s="857"/>
      <c r="CI81" s="858"/>
      <c r="CJ81" s="858"/>
      <c r="CK81" s="858"/>
      <c r="CL81" s="859"/>
      <c r="CM81" s="857"/>
      <c r="CN81" s="858"/>
      <c r="CO81" s="858"/>
      <c r="CP81" s="858"/>
      <c r="CQ81" s="859"/>
      <c r="CR81" s="857"/>
      <c r="CS81" s="858"/>
      <c r="CT81" s="858"/>
      <c r="CU81" s="858"/>
      <c r="CV81" s="859"/>
      <c r="CW81" s="857"/>
      <c r="CX81" s="858"/>
      <c r="CY81" s="858"/>
      <c r="CZ81" s="858"/>
      <c r="DA81" s="859"/>
      <c r="DB81" s="857"/>
      <c r="DC81" s="858"/>
      <c r="DD81" s="858"/>
      <c r="DE81" s="858"/>
      <c r="DF81" s="859"/>
      <c r="DG81" s="857"/>
      <c r="DH81" s="858"/>
      <c r="DI81" s="858"/>
      <c r="DJ81" s="858"/>
      <c r="DK81" s="859"/>
      <c r="DL81" s="857"/>
      <c r="DM81" s="858"/>
      <c r="DN81" s="858"/>
      <c r="DO81" s="858"/>
      <c r="DP81" s="859"/>
      <c r="DQ81" s="857"/>
      <c r="DR81" s="858"/>
      <c r="DS81" s="858"/>
      <c r="DT81" s="858"/>
      <c r="DU81" s="859"/>
      <c r="DV81" s="854"/>
      <c r="DW81" s="855"/>
      <c r="DX81" s="855"/>
      <c r="DY81" s="855"/>
      <c r="DZ81" s="856"/>
      <c r="EA81" s="197"/>
    </row>
    <row r="82" spans="1:131" s="198" customFormat="1" ht="26.25" customHeight="1">
      <c r="A82" s="212">
        <v>15</v>
      </c>
      <c r="B82" s="870"/>
      <c r="C82" s="871"/>
      <c r="D82" s="871"/>
      <c r="E82" s="871"/>
      <c r="F82" s="871"/>
      <c r="G82" s="871"/>
      <c r="H82" s="871"/>
      <c r="I82" s="871"/>
      <c r="J82" s="871"/>
      <c r="K82" s="871"/>
      <c r="L82" s="871"/>
      <c r="M82" s="871"/>
      <c r="N82" s="871"/>
      <c r="O82" s="871"/>
      <c r="P82" s="872"/>
      <c r="Q82" s="873"/>
      <c r="R82" s="826"/>
      <c r="S82" s="826"/>
      <c r="T82" s="826"/>
      <c r="U82" s="826"/>
      <c r="V82" s="826"/>
      <c r="W82" s="826"/>
      <c r="X82" s="826"/>
      <c r="Y82" s="826"/>
      <c r="Z82" s="826"/>
      <c r="AA82" s="826"/>
      <c r="AB82" s="826"/>
      <c r="AC82" s="826"/>
      <c r="AD82" s="826"/>
      <c r="AE82" s="826"/>
      <c r="AF82" s="826"/>
      <c r="AG82" s="826"/>
      <c r="AH82" s="826"/>
      <c r="AI82" s="826"/>
      <c r="AJ82" s="826"/>
      <c r="AK82" s="826"/>
      <c r="AL82" s="826"/>
      <c r="AM82" s="826"/>
      <c r="AN82" s="826"/>
      <c r="AO82" s="826"/>
      <c r="AP82" s="826"/>
      <c r="AQ82" s="826"/>
      <c r="AR82" s="826"/>
      <c r="AS82" s="826"/>
      <c r="AT82" s="826"/>
      <c r="AU82" s="826"/>
      <c r="AV82" s="826"/>
      <c r="AW82" s="826"/>
      <c r="AX82" s="826"/>
      <c r="AY82" s="826"/>
      <c r="AZ82" s="874"/>
      <c r="BA82" s="874"/>
      <c r="BB82" s="874"/>
      <c r="BC82" s="874"/>
      <c r="BD82" s="875"/>
      <c r="BE82" s="216"/>
      <c r="BF82" s="216"/>
      <c r="BG82" s="216"/>
      <c r="BH82" s="216"/>
      <c r="BI82" s="216"/>
      <c r="BJ82" s="216"/>
      <c r="BK82" s="216"/>
      <c r="BL82" s="216"/>
      <c r="BM82" s="216"/>
      <c r="BN82" s="216"/>
      <c r="BO82" s="216"/>
      <c r="BP82" s="216"/>
      <c r="BQ82" s="213">
        <v>76</v>
      </c>
      <c r="BR82" s="218"/>
      <c r="BS82" s="860"/>
      <c r="BT82" s="861"/>
      <c r="BU82" s="861"/>
      <c r="BV82" s="861"/>
      <c r="BW82" s="861"/>
      <c r="BX82" s="861"/>
      <c r="BY82" s="861"/>
      <c r="BZ82" s="861"/>
      <c r="CA82" s="861"/>
      <c r="CB82" s="861"/>
      <c r="CC82" s="861"/>
      <c r="CD82" s="861"/>
      <c r="CE82" s="861"/>
      <c r="CF82" s="861"/>
      <c r="CG82" s="862"/>
      <c r="CH82" s="857"/>
      <c r="CI82" s="858"/>
      <c r="CJ82" s="858"/>
      <c r="CK82" s="858"/>
      <c r="CL82" s="859"/>
      <c r="CM82" s="857"/>
      <c r="CN82" s="858"/>
      <c r="CO82" s="858"/>
      <c r="CP82" s="858"/>
      <c r="CQ82" s="859"/>
      <c r="CR82" s="857"/>
      <c r="CS82" s="858"/>
      <c r="CT82" s="858"/>
      <c r="CU82" s="858"/>
      <c r="CV82" s="859"/>
      <c r="CW82" s="857"/>
      <c r="CX82" s="858"/>
      <c r="CY82" s="858"/>
      <c r="CZ82" s="858"/>
      <c r="DA82" s="859"/>
      <c r="DB82" s="857"/>
      <c r="DC82" s="858"/>
      <c r="DD82" s="858"/>
      <c r="DE82" s="858"/>
      <c r="DF82" s="859"/>
      <c r="DG82" s="857"/>
      <c r="DH82" s="858"/>
      <c r="DI82" s="858"/>
      <c r="DJ82" s="858"/>
      <c r="DK82" s="859"/>
      <c r="DL82" s="857"/>
      <c r="DM82" s="858"/>
      <c r="DN82" s="858"/>
      <c r="DO82" s="858"/>
      <c r="DP82" s="859"/>
      <c r="DQ82" s="857"/>
      <c r="DR82" s="858"/>
      <c r="DS82" s="858"/>
      <c r="DT82" s="858"/>
      <c r="DU82" s="859"/>
      <c r="DV82" s="854"/>
      <c r="DW82" s="855"/>
      <c r="DX82" s="855"/>
      <c r="DY82" s="855"/>
      <c r="DZ82" s="856"/>
      <c r="EA82" s="197"/>
    </row>
    <row r="83" spans="1:131" s="198" customFormat="1" ht="26.25" customHeight="1">
      <c r="A83" s="212">
        <v>16</v>
      </c>
      <c r="B83" s="870"/>
      <c r="C83" s="871"/>
      <c r="D83" s="871"/>
      <c r="E83" s="871"/>
      <c r="F83" s="871"/>
      <c r="G83" s="871"/>
      <c r="H83" s="871"/>
      <c r="I83" s="871"/>
      <c r="J83" s="871"/>
      <c r="K83" s="871"/>
      <c r="L83" s="871"/>
      <c r="M83" s="871"/>
      <c r="N83" s="871"/>
      <c r="O83" s="871"/>
      <c r="P83" s="872"/>
      <c r="Q83" s="873"/>
      <c r="R83" s="826"/>
      <c r="S83" s="826"/>
      <c r="T83" s="826"/>
      <c r="U83" s="826"/>
      <c r="V83" s="826"/>
      <c r="W83" s="826"/>
      <c r="X83" s="826"/>
      <c r="Y83" s="826"/>
      <c r="Z83" s="826"/>
      <c r="AA83" s="826"/>
      <c r="AB83" s="826"/>
      <c r="AC83" s="826"/>
      <c r="AD83" s="826"/>
      <c r="AE83" s="826"/>
      <c r="AF83" s="826"/>
      <c r="AG83" s="826"/>
      <c r="AH83" s="826"/>
      <c r="AI83" s="826"/>
      <c r="AJ83" s="826"/>
      <c r="AK83" s="826"/>
      <c r="AL83" s="826"/>
      <c r="AM83" s="826"/>
      <c r="AN83" s="826"/>
      <c r="AO83" s="826"/>
      <c r="AP83" s="826"/>
      <c r="AQ83" s="826"/>
      <c r="AR83" s="826"/>
      <c r="AS83" s="826"/>
      <c r="AT83" s="826"/>
      <c r="AU83" s="826"/>
      <c r="AV83" s="826"/>
      <c r="AW83" s="826"/>
      <c r="AX83" s="826"/>
      <c r="AY83" s="826"/>
      <c r="AZ83" s="874"/>
      <c r="BA83" s="874"/>
      <c r="BB83" s="874"/>
      <c r="BC83" s="874"/>
      <c r="BD83" s="875"/>
      <c r="BE83" s="216"/>
      <c r="BF83" s="216"/>
      <c r="BG83" s="216"/>
      <c r="BH83" s="216"/>
      <c r="BI83" s="216"/>
      <c r="BJ83" s="216"/>
      <c r="BK83" s="216"/>
      <c r="BL83" s="216"/>
      <c r="BM83" s="216"/>
      <c r="BN83" s="216"/>
      <c r="BO83" s="216"/>
      <c r="BP83" s="216"/>
      <c r="BQ83" s="213">
        <v>77</v>
      </c>
      <c r="BR83" s="218"/>
      <c r="BS83" s="860"/>
      <c r="BT83" s="861"/>
      <c r="BU83" s="861"/>
      <c r="BV83" s="861"/>
      <c r="BW83" s="861"/>
      <c r="BX83" s="861"/>
      <c r="BY83" s="861"/>
      <c r="BZ83" s="861"/>
      <c r="CA83" s="861"/>
      <c r="CB83" s="861"/>
      <c r="CC83" s="861"/>
      <c r="CD83" s="861"/>
      <c r="CE83" s="861"/>
      <c r="CF83" s="861"/>
      <c r="CG83" s="862"/>
      <c r="CH83" s="857"/>
      <c r="CI83" s="858"/>
      <c r="CJ83" s="858"/>
      <c r="CK83" s="858"/>
      <c r="CL83" s="859"/>
      <c r="CM83" s="857"/>
      <c r="CN83" s="858"/>
      <c r="CO83" s="858"/>
      <c r="CP83" s="858"/>
      <c r="CQ83" s="859"/>
      <c r="CR83" s="857"/>
      <c r="CS83" s="858"/>
      <c r="CT83" s="858"/>
      <c r="CU83" s="858"/>
      <c r="CV83" s="859"/>
      <c r="CW83" s="857"/>
      <c r="CX83" s="858"/>
      <c r="CY83" s="858"/>
      <c r="CZ83" s="858"/>
      <c r="DA83" s="859"/>
      <c r="DB83" s="857"/>
      <c r="DC83" s="858"/>
      <c r="DD83" s="858"/>
      <c r="DE83" s="858"/>
      <c r="DF83" s="859"/>
      <c r="DG83" s="857"/>
      <c r="DH83" s="858"/>
      <c r="DI83" s="858"/>
      <c r="DJ83" s="858"/>
      <c r="DK83" s="859"/>
      <c r="DL83" s="857"/>
      <c r="DM83" s="858"/>
      <c r="DN83" s="858"/>
      <c r="DO83" s="858"/>
      <c r="DP83" s="859"/>
      <c r="DQ83" s="857"/>
      <c r="DR83" s="858"/>
      <c r="DS83" s="858"/>
      <c r="DT83" s="858"/>
      <c r="DU83" s="859"/>
      <c r="DV83" s="854"/>
      <c r="DW83" s="855"/>
      <c r="DX83" s="855"/>
      <c r="DY83" s="855"/>
      <c r="DZ83" s="856"/>
      <c r="EA83" s="197"/>
    </row>
    <row r="84" spans="1:131" s="198" customFormat="1" ht="26.25" customHeight="1">
      <c r="A84" s="212">
        <v>17</v>
      </c>
      <c r="B84" s="870"/>
      <c r="C84" s="871"/>
      <c r="D84" s="871"/>
      <c r="E84" s="871"/>
      <c r="F84" s="871"/>
      <c r="G84" s="871"/>
      <c r="H84" s="871"/>
      <c r="I84" s="871"/>
      <c r="J84" s="871"/>
      <c r="K84" s="871"/>
      <c r="L84" s="871"/>
      <c r="M84" s="871"/>
      <c r="N84" s="871"/>
      <c r="O84" s="871"/>
      <c r="P84" s="872"/>
      <c r="Q84" s="873"/>
      <c r="R84" s="826"/>
      <c r="S84" s="826"/>
      <c r="T84" s="826"/>
      <c r="U84" s="826"/>
      <c r="V84" s="826"/>
      <c r="W84" s="826"/>
      <c r="X84" s="826"/>
      <c r="Y84" s="826"/>
      <c r="Z84" s="826"/>
      <c r="AA84" s="826"/>
      <c r="AB84" s="826"/>
      <c r="AC84" s="826"/>
      <c r="AD84" s="826"/>
      <c r="AE84" s="826"/>
      <c r="AF84" s="826"/>
      <c r="AG84" s="826"/>
      <c r="AH84" s="826"/>
      <c r="AI84" s="826"/>
      <c r="AJ84" s="826"/>
      <c r="AK84" s="826"/>
      <c r="AL84" s="826"/>
      <c r="AM84" s="826"/>
      <c r="AN84" s="826"/>
      <c r="AO84" s="826"/>
      <c r="AP84" s="826"/>
      <c r="AQ84" s="826"/>
      <c r="AR84" s="826"/>
      <c r="AS84" s="826"/>
      <c r="AT84" s="826"/>
      <c r="AU84" s="826"/>
      <c r="AV84" s="826"/>
      <c r="AW84" s="826"/>
      <c r="AX84" s="826"/>
      <c r="AY84" s="826"/>
      <c r="AZ84" s="874"/>
      <c r="BA84" s="874"/>
      <c r="BB84" s="874"/>
      <c r="BC84" s="874"/>
      <c r="BD84" s="875"/>
      <c r="BE84" s="216"/>
      <c r="BF84" s="216"/>
      <c r="BG84" s="216"/>
      <c r="BH84" s="216"/>
      <c r="BI84" s="216"/>
      <c r="BJ84" s="216"/>
      <c r="BK84" s="216"/>
      <c r="BL84" s="216"/>
      <c r="BM84" s="216"/>
      <c r="BN84" s="216"/>
      <c r="BO84" s="216"/>
      <c r="BP84" s="216"/>
      <c r="BQ84" s="213">
        <v>78</v>
      </c>
      <c r="BR84" s="218"/>
      <c r="BS84" s="860"/>
      <c r="BT84" s="861"/>
      <c r="BU84" s="861"/>
      <c r="BV84" s="861"/>
      <c r="BW84" s="861"/>
      <c r="BX84" s="861"/>
      <c r="BY84" s="861"/>
      <c r="BZ84" s="861"/>
      <c r="CA84" s="861"/>
      <c r="CB84" s="861"/>
      <c r="CC84" s="861"/>
      <c r="CD84" s="861"/>
      <c r="CE84" s="861"/>
      <c r="CF84" s="861"/>
      <c r="CG84" s="862"/>
      <c r="CH84" s="857"/>
      <c r="CI84" s="858"/>
      <c r="CJ84" s="858"/>
      <c r="CK84" s="858"/>
      <c r="CL84" s="859"/>
      <c r="CM84" s="857"/>
      <c r="CN84" s="858"/>
      <c r="CO84" s="858"/>
      <c r="CP84" s="858"/>
      <c r="CQ84" s="859"/>
      <c r="CR84" s="857"/>
      <c r="CS84" s="858"/>
      <c r="CT84" s="858"/>
      <c r="CU84" s="858"/>
      <c r="CV84" s="859"/>
      <c r="CW84" s="857"/>
      <c r="CX84" s="858"/>
      <c r="CY84" s="858"/>
      <c r="CZ84" s="858"/>
      <c r="DA84" s="859"/>
      <c r="DB84" s="857"/>
      <c r="DC84" s="858"/>
      <c r="DD84" s="858"/>
      <c r="DE84" s="858"/>
      <c r="DF84" s="859"/>
      <c r="DG84" s="857"/>
      <c r="DH84" s="858"/>
      <c r="DI84" s="858"/>
      <c r="DJ84" s="858"/>
      <c r="DK84" s="859"/>
      <c r="DL84" s="857"/>
      <c r="DM84" s="858"/>
      <c r="DN84" s="858"/>
      <c r="DO84" s="858"/>
      <c r="DP84" s="859"/>
      <c r="DQ84" s="857"/>
      <c r="DR84" s="858"/>
      <c r="DS84" s="858"/>
      <c r="DT84" s="858"/>
      <c r="DU84" s="859"/>
      <c r="DV84" s="854"/>
      <c r="DW84" s="855"/>
      <c r="DX84" s="855"/>
      <c r="DY84" s="855"/>
      <c r="DZ84" s="856"/>
      <c r="EA84" s="197"/>
    </row>
    <row r="85" spans="1:131" s="198" customFormat="1" ht="26.25" customHeight="1">
      <c r="A85" s="212">
        <v>18</v>
      </c>
      <c r="B85" s="870"/>
      <c r="C85" s="871"/>
      <c r="D85" s="871"/>
      <c r="E85" s="871"/>
      <c r="F85" s="871"/>
      <c r="G85" s="871"/>
      <c r="H85" s="871"/>
      <c r="I85" s="871"/>
      <c r="J85" s="871"/>
      <c r="K85" s="871"/>
      <c r="L85" s="871"/>
      <c r="M85" s="871"/>
      <c r="N85" s="871"/>
      <c r="O85" s="871"/>
      <c r="P85" s="872"/>
      <c r="Q85" s="873"/>
      <c r="R85" s="826"/>
      <c r="S85" s="826"/>
      <c r="T85" s="826"/>
      <c r="U85" s="826"/>
      <c r="V85" s="826"/>
      <c r="W85" s="826"/>
      <c r="X85" s="826"/>
      <c r="Y85" s="826"/>
      <c r="Z85" s="826"/>
      <c r="AA85" s="826"/>
      <c r="AB85" s="826"/>
      <c r="AC85" s="826"/>
      <c r="AD85" s="826"/>
      <c r="AE85" s="826"/>
      <c r="AF85" s="826"/>
      <c r="AG85" s="826"/>
      <c r="AH85" s="826"/>
      <c r="AI85" s="826"/>
      <c r="AJ85" s="826"/>
      <c r="AK85" s="826"/>
      <c r="AL85" s="826"/>
      <c r="AM85" s="826"/>
      <c r="AN85" s="826"/>
      <c r="AO85" s="826"/>
      <c r="AP85" s="826"/>
      <c r="AQ85" s="826"/>
      <c r="AR85" s="826"/>
      <c r="AS85" s="826"/>
      <c r="AT85" s="826"/>
      <c r="AU85" s="826"/>
      <c r="AV85" s="826"/>
      <c r="AW85" s="826"/>
      <c r="AX85" s="826"/>
      <c r="AY85" s="826"/>
      <c r="AZ85" s="874"/>
      <c r="BA85" s="874"/>
      <c r="BB85" s="874"/>
      <c r="BC85" s="874"/>
      <c r="BD85" s="875"/>
      <c r="BE85" s="216"/>
      <c r="BF85" s="216"/>
      <c r="BG85" s="216"/>
      <c r="BH85" s="216"/>
      <c r="BI85" s="216"/>
      <c r="BJ85" s="216"/>
      <c r="BK85" s="216"/>
      <c r="BL85" s="216"/>
      <c r="BM85" s="216"/>
      <c r="BN85" s="216"/>
      <c r="BO85" s="216"/>
      <c r="BP85" s="216"/>
      <c r="BQ85" s="213">
        <v>79</v>
      </c>
      <c r="BR85" s="218"/>
      <c r="BS85" s="860"/>
      <c r="BT85" s="861"/>
      <c r="BU85" s="861"/>
      <c r="BV85" s="861"/>
      <c r="BW85" s="861"/>
      <c r="BX85" s="861"/>
      <c r="BY85" s="861"/>
      <c r="BZ85" s="861"/>
      <c r="CA85" s="861"/>
      <c r="CB85" s="861"/>
      <c r="CC85" s="861"/>
      <c r="CD85" s="861"/>
      <c r="CE85" s="861"/>
      <c r="CF85" s="861"/>
      <c r="CG85" s="862"/>
      <c r="CH85" s="857"/>
      <c r="CI85" s="858"/>
      <c r="CJ85" s="858"/>
      <c r="CK85" s="858"/>
      <c r="CL85" s="859"/>
      <c r="CM85" s="857"/>
      <c r="CN85" s="858"/>
      <c r="CO85" s="858"/>
      <c r="CP85" s="858"/>
      <c r="CQ85" s="859"/>
      <c r="CR85" s="857"/>
      <c r="CS85" s="858"/>
      <c r="CT85" s="858"/>
      <c r="CU85" s="858"/>
      <c r="CV85" s="859"/>
      <c r="CW85" s="857"/>
      <c r="CX85" s="858"/>
      <c r="CY85" s="858"/>
      <c r="CZ85" s="858"/>
      <c r="DA85" s="859"/>
      <c r="DB85" s="857"/>
      <c r="DC85" s="858"/>
      <c r="DD85" s="858"/>
      <c r="DE85" s="858"/>
      <c r="DF85" s="859"/>
      <c r="DG85" s="857"/>
      <c r="DH85" s="858"/>
      <c r="DI85" s="858"/>
      <c r="DJ85" s="858"/>
      <c r="DK85" s="859"/>
      <c r="DL85" s="857"/>
      <c r="DM85" s="858"/>
      <c r="DN85" s="858"/>
      <c r="DO85" s="858"/>
      <c r="DP85" s="859"/>
      <c r="DQ85" s="857"/>
      <c r="DR85" s="858"/>
      <c r="DS85" s="858"/>
      <c r="DT85" s="858"/>
      <c r="DU85" s="859"/>
      <c r="DV85" s="854"/>
      <c r="DW85" s="855"/>
      <c r="DX85" s="855"/>
      <c r="DY85" s="855"/>
      <c r="DZ85" s="856"/>
      <c r="EA85" s="197"/>
    </row>
    <row r="86" spans="1:131" s="198" customFormat="1" ht="26.25" customHeight="1">
      <c r="A86" s="212">
        <v>19</v>
      </c>
      <c r="B86" s="870"/>
      <c r="C86" s="871"/>
      <c r="D86" s="871"/>
      <c r="E86" s="871"/>
      <c r="F86" s="871"/>
      <c r="G86" s="871"/>
      <c r="H86" s="871"/>
      <c r="I86" s="871"/>
      <c r="J86" s="871"/>
      <c r="K86" s="871"/>
      <c r="L86" s="871"/>
      <c r="M86" s="871"/>
      <c r="N86" s="871"/>
      <c r="O86" s="871"/>
      <c r="P86" s="872"/>
      <c r="Q86" s="873"/>
      <c r="R86" s="826"/>
      <c r="S86" s="826"/>
      <c r="T86" s="826"/>
      <c r="U86" s="826"/>
      <c r="V86" s="826"/>
      <c r="W86" s="826"/>
      <c r="X86" s="826"/>
      <c r="Y86" s="826"/>
      <c r="Z86" s="826"/>
      <c r="AA86" s="826"/>
      <c r="AB86" s="826"/>
      <c r="AC86" s="826"/>
      <c r="AD86" s="826"/>
      <c r="AE86" s="826"/>
      <c r="AF86" s="826"/>
      <c r="AG86" s="826"/>
      <c r="AH86" s="826"/>
      <c r="AI86" s="826"/>
      <c r="AJ86" s="826"/>
      <c r="AK86" s="826"/>
      <c r="AL86" s="826"/>
      <c r="AM86" s="826"/>
      <c r="AN86" s="826"/>
      <c r="AO86" s="826"/>
      <c r="AP86" s="826"/>
      <c r="AQ86" s="826"/>
      <c r="AR86" s="826"/>
      <c r="AS86" s="826"/>
      <c r="AT86" s="826"/>
      <c r="AU86" s="826"/>
      <c r="AV86" s="826"/>
      <c r="AW86" s="826"/>
      <c r="AX86" s="826"/>
      <c r="AY86" s="826"/>
      <c r="AZ86" s="874"/>
      <c r="BA86" s="874"/>
      <c r="BB86" s="874"/>
      <c r="BC86" s="874"/>
      <c r="BD86" s="875"/>
      <c r="BE86" s="216"/>
      <c r="BF86" s="216"/>
      <c r="BG86" s="216"/>
      <c r="BH86" s="216"/>
      <c r="BI86" s="216"/>
      <c r="BJ86" s="216"/>
      <c r="BK86" s="216"/>
      <c r="BL86" s="216"/>
      <c r="BM86" s="216"/>
      <c r="BN86" s="216"/>
      <c r="BO86" s="216"/>
      <c r="BP86" s="216"/>
      <c r="BQ86" s="213">
        <v>80</v>
      </c>
      <c r="BR86" s="218"/>
      <c r="BS86" s="860"/>
      <c r="BT86" s="861"/>
      <c r="BU86" s="861"/>
      <c r="BV86" s="861"/>
      <c r="BW86" s="861"/>
      <c r="BX86" s="861"/>
      <c r="BY86" s="861"/>
      <c r="BZ86" s="861"/>
      <c r="CA86" s="861"/>
      <c r="CB86" s="861"/>
      <c r="CC86" s="861"/>
      <c r="CD86" s="861"/>
      <c r="CE86" s="861"/>
      <c r="CF86" s="861"/>
      <c r="CG86" s="862"/>
      <c r="CH86" s="857"/>
      <c r="CI86" s="858"/>
      <c r="CJ86" s="858"/>
      <c r="CK86" s="858"/>
      <c r="CL86" s="859"/>
      <c r="CM86" s="857"/>
      <c r="CN86" s="858"/>
      <c r="CO86" s="858"/>
      <c r="CP86" s="858"/>
      <c r="CQ86" s="859"/>
      <c r="CR86" s="857"/>
      <c r="CS86" s="858"/>
      <c r="CT86" s="858"/>
      <c r="CU86" s="858"/>
      <c r="CV86" s="859"/>
      <c r="CW86" s="857"/>
      <c r="CX86" s="858"/>
      <c r="CY86" s="858"/>
      <c r="CZ86" s="858"/>
      <c r="DA86" s="859"/>
      <c r="DB86" s="857"/>
      <c r="DC86" s="858"/>
      <c r="DD86" s="858"/>
      <c r="DE86" s="858"/>
      <c r="DF86" s="859"/>
      <c r="DG86" s="857"/>
      <c r="DH86" s="858"/>
      <c r="DI86" s="858"/>
      <c r="DJ86" s="858"/>
      <c r="DK86" s="859"/>
      <c r="DL86" s="857"/>
      <c r="DM86" s="858"/>
      <c r="DN86" s="858"/>
      <c r="DO86" s="858"/>
      <c r="DP86" s="859"/>
      <c r="DQ86" s="857"/>
      <c r="DR86" s="858"/>
      <c r="DS86" s="858"/>
      <c r="DT86" s="858"/>
      <c r="DU86" s="859"/>
      <c r="DV86" s="854"/>
      <c r="DW86" s="855"/>
      <c r="DX86" s="855"/>
      <c r="DY86" s="855"/>
      <c r="DZ86" s="856"/>
      <c r="EA86" s="197"/>
    </row>
    <row r="87" spans="1:131" s="198" customFormat="1" ht="26.25" customHeight="1">
      <c r="A87" s="220">
        <v>20</v>
      </c>
      <c r="B87" s="877"/>
      <c r="C87" s="878"/>
      <c r="D87" s="878"/>
      <c r="E87" s="878"/>
      <c r="F87" s="878"/>
      <c r="G87" s="878"/>
      <c r="H87" s="878"/>
      <c r="I87" s="878"/>
      <c r="J87" s="878"/>
      <c r="K87" s="878"/>
      <c r="L87" s="878"/>
      <c r="M87" s="878"/>
      <c r="N87" s="878"/>
      <c r="O87" s="878"/>
      <c r="P87" s="879"/>
      <c r="Q87" s="880"/>
      <c r="R87" s="881"/>
      <c r="S87" s="881"/>
      <c r="T87" s="881"/>
      <c r="U87" s="881"/>
      <c r="V87" s="881"/>
      <c r="W87" s="881"/>
      <c r="X87" s="881"/>
      <c r="Y87" s="881"/>
      <c r="Z87" s="881"/>
      <c r="AA87" s="881"/>
      <c r="AB87" s="881"/>
      <c r="AC87" s="881"/>
      <c r="AD87" s="881"/>
      <c r="AE87" s="881"/>
      <c r="AF87" s="881"/>
      <c r="AG87" s="881"/>
      <c r="AH87" s="881"/>
      <c r="AI87" s="881"/>
      <c r="AJ87" s="881"/>
      <c r="AK87" s="881"/>
      <c r="AL87" s="881"/>
      <c r="AM87" s="881"/>
      <c r="AN87" s="881"/>
      <c r="AO87" s="881"/>
      <c r="AP87" s="881"/>
      <c r="AQ87" s="881"/>
      <c r="AR87" s="881"/>
      <c r="AS87" s="881"/>
      <c r="AT87" s="881"/>
      <c r="AU87" s="881"/>
      <c r="AV87" s="881"/>
      <c r="AW87" s="881"/>
      <c r="AX87" s="881"/>
      <c r="AY87" s="881"/>
      <c r="AZ87" s="882"/>
      <c r="BA87" s="882"/>
      <c r="BB87" s="882"/>
      <c r="BC87" s="882"/>
      <c r="BD87" s="883"/>
      <c r="BE87" s="216"/>
      <c r="BF87" s="216"/>
      <c r="BG87" s="216"/>
      <c r="BH87" s="216"/>
      <c r="BI87" s="216"/>
      <c r="BJ87" s="216"/>
      <c r="BK87" s="216"/>
      <c r="BL87" s="216"/>
      <c r="BM87" s="216"/>
      <c r="BN87" s="216"/>
      <c r="BO87" s="216"/>
      <c r="BP87" s="216"/>
      <c r="BQ87" s="213">
        <v>81</v>
      </c>
      <c r="BR87" s="218"/>
      <c r="BS87" s="860"/>
      <c r="BT87" s="861"/>
      <c r="BU87" s="861"/>
      <c r="BV87" s="861"/>
      <c r="BW87" s="861"/>
      <c r="BX87" s="861"/>
      <c r="BY87" s="861"/>
      <c r="BZ87" s="861"/>
      <c r="CA87" s="861"/>
      <c r="CB87" s="861"/>
      <c r="CC87" s="861"/>
      <c r="CD87" s="861"/>
      <c r="CE87" s="861"/>
      <c r="CF87" s="861"/>
      <c r="CG87" s="862"/>
      <c r="CH87" s="857"/>
      <c r="CI87" s="858"/>
      <c r="CJ87" s="858"/>
      <c r="CK87" s="858"/>
      <c r="CL87" s="859"/>
      <c r="CM87" s="857"/>
      <c r="CN87" s="858"/>
      <c r="CO87" s="858"/>
      <c r="CP87" s="858"/>
      <c r="CQ87" s="859"/>
      <c r="CR87" s="857"/>
      <c r="CS87" s="858"/>
      <c r="CT87" s="858"/>
      <c r="CU87" s="858"/>
      <c r="CV87" s="859"/>
      <c r="CW87" s="857"/>
      <c r="CX87" s="858"/>
      <c r="CY87" s="858"/>
      <c r="CZ87" s="858"/>
      <c r="DA87" s="859"/>
      <c r="DB87" s="857"/>
      <c r="DC87" s="858"/>
      <c r="DD87" s="858"/>
      <c r="DE87" s="858"/>
      <c r="DF87" s="859"/>
      <c r="DG87" s="857"/>
      <c r="DH87" s="858"/>
      <c r="DI87" s="858"/>
      <c r="DJ87" s="858"/>
      <c r="DK87" s="859"/>
      <c r="DL87" s="857"/>
      <c r="DM87" s="858"/>
      <c r="DN87" s="858"/>
      <c r="DO87" s="858"/>
      <c r="DP87" s="859"/>
      <c r="DQ87" s="857"/>
      <c r="DR87" s="858"/>
      <c r="DS87" s="858"/>
      <c r="DT87" s="858"/>
      <c r="DU87" s="859"/>
      <c r="DV87" s="854"/>
      <c r="DW87" s="855"/>
      <c r="DX87" s="855"/>
      <c r="DY87" s="855"/>
      <c r="DZ87" s="856"/>
      <c r="EA87" s="197"/>
    </row>
    <row r="88" spans="1:131" s="198" customFormat="1" ht="26.25" customHeight="1" thickBot="1">
      <c r="A88" s="215" t="s">
        <v>373</v>
      </c>
      <c r="B88" s="778" t="s">
        <v>402</v>
      </c>
      <c r="C88" s="779"/>
      <c r="D88" s="779"/>
      <c r="E88" s="779"/>
      <c r="F88" s="779"/>
      <c r="G88" s="779"/>
      <c r="H88" s="779"/>
      <c r="I88" s="779"/>
      <c r="J88" s="779"/>
      <c r="K88" s="779"/>
      <c r="L88" s="779"/>
      <c r="M88" s="779"/>
      <c r="N88" s="779"/>
      <c r="O88" s="779"/>
      <c r="P88" s="780"/>
      <c r="Q88" s="835"/>
      <c r="R88" s="836"/>
      <c r="S88" s="836"/>
      <c r="T88" s="836"/>
      <c r="U88" s="836"/>
      <c r="V88" s="836"/>
      <c r="W88" s="836"/>
      <c r="X88" s="836"/>
      <c r="Y88" s="836"/>
      <c r="Z88" s="836"/>
      <c r="AA88" s="836"/>
      <c r="AB88" s="836"/>
      <c r="AC88" s="836"/>
      <c r="AD88" s="836"/>
      <c r="AE88" s="836"/>
      <c r="AF88" s="839"/>
      <c r="AG88" s="839"/>
      <c r="AH88" s="839"/>
      <c r="AI88" s="839"/>
      <c r="AJ88" s="839"/>
      <c r="AK88" s="836"/>
      <c r="AL88" s="836"/>
      <c r="AM88" s="836"/>
      <c r="AN88" s="836"/>
      <c r="AO88" s="836"/>
      <c r="AP88" s="839"/>
      <c r="AQ88" s="839"/>
      <c r="AR88" s="839"/>
      <c r="AS88" s="839"/>
      <c r="AT88" s="839"/>
      <c r="AU88" s="839"/>
      <c r="AV88" s="839"/>
      <c r="AW88" s="839"/>
      <c r="AX88" s="839"/>
      <c r="AY88" s="839"/>
      <c r="AZ88" s="844"/>
      <c r="BA88" s="844"/>
      <c r="BB88" s="844"/>
      <c r="BC88" s="844"/>
      <c r="BD88" s="845"/>
      <c r="BE88" s="216"/>
      <c r="BF88" s="216"/>
      <c r="BG88" s="216"/>
      <c r="BH88" s="216"/>
      <c r="BI88" s="216"/>
      <c r="BJ88" s="216"/>
      <c r="BK88" s="216"/>
      <c r="BL88" s="216"/>
      <c r="BM88" s="216"/>
      <c r="BN88" s="216"/>
      <c r="BO88" s="216"/>
      <c r="BP88" s="216"/>
      <c r="BQ88" s="213">
        <v>82</v>
      </c>
      <c r="BR88" s="218"/>
      <c r="BS88" s="860"/>
      <c r="BT88" s="861"/>
      <c r="BU88" s="861"/>
      <c r="BV88" s="861"/>
      <c r="BW88" s="861"/>
      <c r="BX88" s="861"/>
      <c r="BY88" s="861"/>
      <c r="BZ88" s="861"/>
      <c r="CA88" s="861"/>
      <c r="CB88" s="861"/>
      <c r="CC88" s="861"/>
      <c r="CD88" s="861"/>
      <c r="CE88" s="861"/>
      <c r="CF88" s="861"/>
      <c r="CG88" s="862"/>
      <c r="CH88" s="857"/>
      <c r="CI88" s="858"/>
      <c r="CJ88" s="858"/>
      <c r="CK88" s="858"/>
      <c r="CL88" s="859"/>
      <c r="CM88" s="857"/>
      <c r="CN88" s="858"/>
      <c r="CO88" s="858"/>
      <c r="CP88" s="858"/>
      <c r="CQ88" s="859"/>
      <c r="CR88" s="857"/>
      <c r="CS88" s="858"/>
      <c r="CT88" s="858"/>
      <c r="CU88" s="858"/>
      <c r="CV88" s="859"/>
      <c r="CW88" s="857"/>
      <c r="CX88" s="858"/>
      <c r="CY88" s="858"/>
      <c r="CZ88" s="858"/>
      <c r="DA88" s="859"/>
      <c r="DB88" s="857"/>
      <c r="DC88" s="858"/>
      <c r="DD88" s="858"/>
      <c r="DE88" s="858"/>
      <c r="DF88" s="859"/>
      <c r="DG88" s="857"/>
      <c r="DH88" s="858"/>
      <c r="DI88" s="858"/>
      <c r="DJ88" s="858"/>
      <c r="DK88" s="859"/>
      <c r="DL88" s="857"/>
      <c r="DM88" s="858"/>
      <c r="DN88" s="858"/>
      <c r="DO88" s="858"/>
      <c r="DP88" s="859"/>
      <c r="DQ88" s="857"/>
      <c r="DR88" s="858"/>
      <c r="DS88" s="858"/>
      <c r="DT88" s="858"/>
      <c r="DU88" s="859"/>
      <c r="DV88" s="854"/>
      <c r="DW88" s="855"/>
      <c r="DX88" s="855"/>
      <c r="DY88" s="855"/>
      <c r="DZ88" s="856"/>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60"/>
      <c r="BT89" s="861"/>
      <c r="BU89" s="861"/>
      <c r="BV89" s="861"/>
      <c r="BW89" s="861"/>
      <c r="BX89" s="861"/>
      <c r="BY89" s="861"/>
      <c r="BZ89" s="861"/>
      <c r="CA89" s="861"/>
      <c r="CB89" s="861"/>
      <c r="CC89" s="861"/>
      <c r="CD89" s="861"/>
      <c r="CE89" s="861"/>
      <c r="CF89" s="861"/>
      <c r="CG89" s="862"/>
      <c r="CH89" s="857"/>
      <c r="CI89" s="858"/>
      <c r="CJ89" s="858"/>
      <c r="CK89" s="858"/>
      <c r="CL89" s="859"/>
      <c r="CM89" s="857"/>
      <c r="CN89" s="858"/>
      <c r="CO89" s="858"/>
      <c r="CP89" s="858"/>
      <c r="CQ89" s="859"/>
      <c r="CR89" s="857"/>
      <c r="CS89" s="858"/>
      <c r="CT89" s="858"/>
      <c r="CU89" s="858"/>
      <c r="CV89" s="859"/>
      <c r="CW89" s="857"/>
      <c r="CX89" s="858"/>
      <c r="CY89" s="858"/>
      <c r="CZ89" s="858"/>
      <c r="DA89" s="859"/>
      <c r="DB89" s="857"/>
      <c r="DC89" s="858"/>
      <c r="DD89" s="858"/>
      <c r="DE89" s="858"/>
      <c r="DF89" s="859"/>
      <c r="DG89" s="857"/>
      <c r="DH89" s="858"/>
      <c r="DI89" s="858"/>
      <c r="DJ89" s="858"/>
      <c r="DK89" s="859"/>
      <c r="DL89" s="857"/>
      <c r="DM89" s="858"/>
      <c r="DN89" s="858"/>
      <c r="DO89" s="858"/>
      <c r="DP89" s="859"/>
      <c r="DQ89" s="857"/>
      <c r="DR89" s="858"/>
      <c r="DS89" s="858"/>
      <c r="DT89" s="858"/>
      <c r="DU89" s="859"/>
      <c r="DV89" s="854"/>
      <c r="DW89" s="855"/>
      <c r="DX89" s="855"/>
      <c r="DY89" s="855"/>
      <c r="DZ89" s="856"/>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60"/>
      <c r="BT90" s="861"/>
      <c r="BU90" s="861"/>
      <c r="BV90" s="861"/>
      <c r="BW90" s="861"/>
      <c r="BX90" s="861"/>
      <c r="BY90" s="861"/>
      <c r="BZ90" s="861"/>
      <c r="CA90" s="861"/>
      <c r="CB90" s="861"/>
      <c r="CC90" s="861"/>
      <c r="CD90" s="861"/>
      <c r="CE90" s="861"/>
      <c r="CF90" s="861"/>
      <c r="CG90" s="862"/>
      <c r="CH90" s="857"/>
      <c r="CI90" s="858"/>
      <c r="CJ90" s="858"/>
      <c r="CK90" s="858"/>
      <c r="CL90" s="859"/>
      <c r="CM90" s="857"/>
      <c r="CN90" s="858"/>
      <c r="CO90" s="858"/>
      <c r="CP90" s="858"/>
      <c r="CQ90" s="859"/>
      <c r="CR90" s="857"/>
      <c r="CS90" s="858"/>
      <c r="CT90" s="858"/>
      <c r="CU90" s="858"/>
      <c r="CV90" s="859"/>
      <c r="CW90" s="857"/>
      <c r="CX90" s="858"/>
      <c r="CY90" s="858"/>
      <c r="CZ90" s="858"/>
      <c r="DA90" s="859"/>
      <c r="DB90" s="857"/>
      <c r="DC90" s="858"/>
      <c r="DD90" s="858"/>
      <c r="DE90" s="858"/>
      <c r="DF90" s="859"/>
      <c r="DG90" s="857"/>
      <c r="DH90" s="858"/>
      <c r="DI90" s="858"/>
      <c r="DJ90" s="858"/>
      <c r="DK90" s="859"/>
      <c r="DL90" s="857"/>
      <c r="DM90" s="858"/>
      <c r="DN90" s="858"/>
      <c r="DO90" s="858"/>
      <c r="DP90" s="859"/>
      <c r="DQ90" s="857"/>
      <c r="DR90" s="858"/>
      <c r="DS90" s="858"/>
      <c r="DT90" s="858"/>
      <c r="DU90" s="859"/>
      <c r="DV90" s="854"/>
      <c r="DW90" s="855"/>
      <c r="DX90" s="855"/>
      <c r="DY90" s="855"/>
      <c r="DZ90" s="856"/>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60"/>
      <c r="BT91" s="861"/>
      <c r="BU91" s="861"/>
      <c r="BV91" s="861"/>
      <c r="BW91" s="861"/>
      <c r="BX91" s="861"/>
      <c r="BY91" s="861"/>
      <c r="BZ91" s="861"/>
      <c r="CA91" s="861"/>
      <c r="CB91" s="861"/>
      <c r="CC91" s="861"/>
      <c r="CD91" s="861"/>
      <c r="CE91" s="861"/>
      <c r="CF91" s="861"/>
      <c r="CG91" s="862"/>
      <c r="CH91" s="857"/>
      <c r="CI91" s="858"/>
      <c r="CJ91" s="858"/>
      <c r="CK91" s="858"/>
      <c r="CL91" s="859"/>
      <c r="CM91" s="857"/>
      <c r="CN91" s="858"/>
      <c r="CO91" s="858"/>
      <c r="CP91" s="858"/>
      <c r="CQ91" s="859"/>
      <c r="CR91" s="857"/>
      <c r="CS91" s="858"/>
      <c r="CT91" s="858"/>
      <c r="CU91" s="858"/>
      <c r="CV91" s="859"/>
      <c r="CW91" s="857"/>
      <c r="CX91" s="858"/>
      <c r="CY91" s="858"/>
      <c r="CZ91" s="858"/>
      <c r="DA91" s="859"/>
      <c r="DB91" s="857"/>
      <c r="DC91" s="858"/>
      <c r="DD91" s="858"/>
      <c r="DE91" s="858"/>
      <c r="DF91" s="859"/>
      <c r="DG91" s="857"/>
      <c r="DH91" s="858"/>
      <c r="DI91" s="858"/>
      <c r="DJ91" s="858"/>
      <c r="DK91" s="859"/>
      <c r="DL91" s="857"/>
      <c r="DM91" s="858"/>
      <c r="DN91" s="858"/>
      <c r="DO91" s="858"/>
      <c r="DP91" s="859"/>
      <c r="DQ91" s="857"/>
      <c r="DR91" s="858"/>
      <c r="DS91" s="858"/>
      <c r="DT91" s="858"/>
      <c r="DU91" s="859"/>
      <c r="DV91" s="854"/>
      <c r="DW91" s="855"/>
      <c r="DX91" s="855"/>
      <c r="DY91" s="855"/>
      <c r="DZ91" s="856"/>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60"/>
      <c r="BT92" s="861"/>
      <c r="BU92" s="861"/>
      <c r="BV92" s="861"/>
      <c r="BW92" s="861"/>
      <c r="BX92" s="861"/>
      <c r="BY92" s="861"/>
      <c r="BZ92" s="861"/>
      <c r="CA92" s="861"/>
      <c r="CB92" s="861"/>
      <c r="CC92" s="861"/>
      <c r="CD92" s="861"/>
      <c r="CE92" s="861"/>
      <c r="CF92" s="861"/>
      <c r="CG92" s="862"/>
      <c r="CH92" s="857"/>
      <c r="CI92" s="858"/>
      <c r="CJ92" s="858"/>
      <c r="CK92" s="858"/>
      <c r="CL92" s="859"/>
      <c r="CM92" s="857"/>
      <c r="CN92" s="858"/>
      <c r="CO92" s="858"/>
      <c r="CP92" s="858"/>
      <c r="CQ92" s="859"/>
      <c r="CR92" s="857"/>
      <c r="CS92" s="858"/>
      <c r="CT92" s="858"/>
      <c r="CU92" s="858"/>
      <c r="CV92" s="859"/>
      <c r="CW92" s="857"/>
      <c r="CX92" s="858"/>
      <c r="CY92" s="858"/>
      <c r="CZ92" s="858"/>
      <c r="DA92" s="859"/>
      <c r="DB92" s="857"/>
      <c r="DC92" s="858"/>
      <c r="DD92" s="858"/>
      <c r="DE92" s="858"/>
      <c r="DF92" s="859"/>
      <c r="DG92" s="857"/>
      <c r="DH92" s="858"/>
      <c r="DI92" s="858"/>
      <c r="DJ92" s="858"/>
      <c r="DK92" s="859"/>
      <c r="DL92" s="857"/>
      <c r="DM92" s="858"/>
      <c r="DN92" s="858"/>
      <c r="DO92" s="858"/>
      <c r="DP92" s="859"/>
      <c r="DQ92" s="857"/>
      <c r="DR92" s="858"/>
      <c r="DS92" s="858"/>
      <c r="DT92" s="858"/>
      <c r="DU92" s="859"/>
      <c r="DV92" s="854"/>
      <c r="DW92" s="855"/>
      <c r="DX92" s="855"/>
      <c r="DY92" s="855"/>
      <c r="DZ92" s="856"/>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60"/>
      <c r="BT93" s="861"/>
      <c r="BU93" s="861"/>
      <c r="BV93" s="861"/>
      <c r="BW93" s="861"/>
      <c r="BX93" s="861"/>
      <c r="BY93" s="861"/>
      <c r="BZ93" s="861"/>
      <c r="CA93" s="861"/>
      <c r="CB93" s="861"/>
      <c r="CC93" s="861"/>
      <c r="CD93" s="861"/>
      <c r="CE93" s="861"/>
      <c r="CF93" s="861"/>
      <c r="CG93" s="862"/>
      <c r="CH93" s="857"/>
      <c r="CI93" s="858"/>
      <c r="CJ93" s="858"/>
      <c r="CK93" s="858"/>
      <c r="CL93" s="859"/>
      <c r="CM93" s="857"/>
      <c r="CN93" s="858"/>
      <c r="CO93" s="858"/>
      <c r="CP93" s="858"/>
      <c r="CQ93" s="859"/>
      <c r="CR93" s="857"/>
      <c r="CS93" s="858"/>
      <c r="CT93" s="858"/>
      <c r="CU93" s="858"/>
      <c r="CV93" s="859"/>
      <c r="CW93" s="857"/>
      <c r="CX93" s="858"/>
      <c r="CY93" s="858"/>
      <c r="CZ93" s="858"/>
      <c r="DA93" s="859"/>
      <c r="DB93" s="857"/>
      <c r="DC93" s="858"/>
      <c r="DD93" s="858"/>
      <c r="DE93" s="858"/>
      <c r="DF93" s="859"/>
      <c r="DG93" s="857"/>
      <c r="DH93" s="858"/>
      <c r="DI93" s="858"/>
      <c r="DJ93" s="858"/>
      <c r="DK93" s="859"/>
      <c r="DL93" s="857"/>
      <c r="DM93" s="858"/>
      <c r="DN93" s="858"/>
      <c r="DO93" s="858"/>
      <c r="DP93" s="859"/>
      <c r="DQ93" s="857"/>
      <c r="DR93" s="858"/>
      <c r="DS93" s="858"/>
      <c r="DT93" s="858"/>
      <c r="DU93" s="859"/>
      <c r="DV93" s="854"/>
      <c r="DW93" s="855"/>
      <c r="DX93" s="855"/>
      <c r="DY93" s="855"/>
      <c r="DZ93" s="856"/>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60"/>
      <c r="BT94" s="861"/>
      <c r="BU94" s="861"/>
      <c r="BV94" s="861"/>
      <c r="BW94" s="861"/>
      <c r="BX94" s="861"/>
      <c r="BY94" s="861"/>
      <c r="BZ94" s="861"/>
      <c r="CA94" s="861"/>
      <c r="CB94" s="861"/>
      <c r="CC94" s="861"/>
      <c r="CD94" s="861"/>
      <c r="CE94" s="861"/>
      <c r="CF94" s="861"/>
      <c r="CG94" s="862"/>
      <c r="CH94" s="857"/>
      <c r="CI94" s="858"/>
      <c r="CJ94" s="858"/>
      <c r="CK94" s="858"/>
      <c r="CL94" s="859"/>
      <c r="CM94" s="857"/>
      <c r="CN94" s="858"/>
      <c r="CO94" s="858"/>
      <c r="CP94" s="858"/>
      <c r="CQ94" s="859"/>
      <c r="CR94" s="857"/>
      <c r="CS94" s="858"/>
      <c r="CT94" s="858"/>
      <c r="CU94" s="858"/>
      <c r="CV94" s="859"/>
      <c r="CW94" s="857"/>
      <c r="CX94" s="858"/>
      <c r="CY94" s="858"/>
      <c r="CZ94" s="858"/>
      <c r="DA94" s="859"/>
      <c r="DB94" s="857"/>
      <c r="DC94" s="858"/>
      <c r="DD94" s="858"/>
      <c r="DE94" s="858"/>
      <c r="DF94" s="859"/>
      <c r="DG94" s="857"/>
      <c r="DH94" s="858"/>
      <c r="DI94" s="858"/>
      <c r="DJ94" s="858"/>
      <c r="DK94" s="859"/>
      <c r="DL94" s="857"/>
      <c r="DM94" s="858"/>
      <c r="DN94" s="858"/>
      <c r="DO94" s="858"/>
      <c r="DP94" s="859"/>
      <c r="DQ94" s="857"/>
      <c r="DR94" s="858"/>
      <c r="DS94" s="858"/>
      <c r="DT94" s="858"/>
      <c r="DU94" s="859"/>
      <c r="DV94" s="854"/>
      <c r="DW94" s="855"/>
      <c r="DX94" s="855"/>
      <c r="DY94" s="855"/>
      <c r="DZ94" s="856"/>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60"/>
      <c r="BT95" s="861"/>
      <c r="BU95" s="861"/>
      <c r="BV95" s="861"/>
      <c r="BW95" s="861"/>
      <c r="BX95" s="861"/>
      <c r="BY95" s="861"/>
      <c r="BZ95" s="861"/>
      <c r="CA95" s="861"/>
      <c r="CB95" s="861"/>
      <c r="CC95" s="861"/>
      <c r="CD95" s="861"/>
      <c r="CE95" s="861"/>
      <c r="CF95" s="861"/>
      <c r="CG95" s="862"/>
      <c r="CH95" s="857"/>
      <c r="CI95" s="858"/>
      <c r="CJ95" s="858"/>
      <c r="CK95" s="858"/>
      <c r="CL95" s="859"/>
      <c r="CM95" s="857"/>
      <c r="CN95" s="858"/>
      <c r="CO95" s="858"/>
      <c r="CP95" s="858"/>
      <c r="CQ95" s="859"/>
      <c r="CR95" s="857"/>
      <c r="CS95" s="858"/>
      <c r="CT95" s="858"/>
      <c r="CU95" s="858"/>
      <c r="CV95" s="859"/>
      <c r="CW95" s="857"/>
      <c r="CX95" s="858"/>
      <c r="CY95" s="858"/>
      <c r="CZ95" s="858"/>
      <c r="DA95" s="859"/>
      <c r="DB95" s="857"/>
      <c r="DC95" s="858"/>
      <c r="DD95" s="858"/>
      <c r="DE95" s="858"/>
      <c r="DF95" s="859"/>
      <c r="DG95" s="857"/>
      <c r="DH95" s="858"/>
      <c r="DI95" s="858"/>
      <c r="DJ95" s="858"/>
      <c r="DK95" s="859"/>
      <c r="DL95" s="857"/>
      <c r="DM95" s="858"/>
      <c r="DN95" s="858"/>
      <c r="DO95" s="858"/>
      <c r="DP95" s="859"/>
      <c r="DQ95" s="857"/>
      <c r="DR95" s="858"/>
      <c r="DS95" s="858"/>
      <c r="DT95" s="858"/>
      <c r="DU95" s="859"/>
      <c r="DV95" s="854"/>
      <c r="DW95" s="855"/>
      <c r="DX95" s="855"/>
      <c r="DY95" s="855"/>
      <c r="DZ95" s="856"/>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60"/>
      <c r="BT96" s="861"/>
      <c r="BU96" s="861"/>
      <c r="BV96" s="861"/>
      <c r="BW96" s="861"/>
      <c r="BX96" s="861"/>
      <c r="BY96" s="861"/>
      <c r="BZ96" s="861"/>
      <c r="CA96" s="861"/>
      <c r="CB96" s="861"/>
      <c r="CC96" s="861"/>
      <c r="CD96" s="861"/>
      <c r="CE96" s="861"/>
      <c r="CF96" s="861"/>
      <c r="CG96" s="862"/>
      <c r="CH96" s="857"/>
      <c r="CI96" s="858"/>
      <c r="CJ96" s="858"/>
      <c r="CK96" s="858"/>
      <c r="CL96" s="859"/>
      <c r="CM96" s="857"/>
      <c r="CN96" s="858"/>
      <c r="CO96" s="858"/>
      <c r="CP96" s="858"/>
      <c r="CQ96" s="859"/>
      <c r="CR96" s="857"/>
      <c r="CS96" s="858"/>
      <c r="CT96" s="858"/>
      <c r="CU96" s="858"/>
      <c r="CV96" s="859"/>
      <c r="CW96" s="857"/>
      <c r="CX96" s="858"/>
      <c r="CY96" s="858"/>
      <c r="CZ96" s="858"/>
      <c r="DA96" s="859"/>
      <c r="DB96" s="857"/>
      <c r="DC96" s="858"/>
      <c r="DD96" s="858"/>
      <c r="DE96" s="858"/>
      <c r="DF96" s="859"/>
      <c r="DG96" s="857"/>
      <c r="DH96" s="858"/>
      <c r="DI96" s="858"/>
      <c r="DJ96" s="858"/>
      <c r="DK96" s="859"/>
      <c r="DL96" s="857"/>
      <c r="DM96" s="858"/>
      <c r="DN96" s="858"/>
      <c r="DO96" s="858"/>
      <c r="DP96" s="859"/>
      <c r="DQ96" s="857"/>
      <c r="DR96" s="858"/>
      <c r="DS96" s="858"/>
      <c r="DT96" s="858"/>
      <c r="DU96" s="859"/>
      <c r="DV96" s="854"/>
      <c r="DW96" s="855"/>
      <c r="DX96" s="855"/>
      <c r="DY96" s="855"/>
      <c r="DZ96" s="856"/>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60"/>
      <c r="BT97" s="861"/>
      <c r="BU97" s="861"/>
      <c r="BV97" s="861"/>
      <c r="BW97" s="861"/>
      <c r="BX97" s="861"/>
      <c r="BY97" s="861"/>
      <c r="BZ97" s="861"/>
      <c r="CA97" s="861"/>
      <c r="CB97" s="861"/>
      <c r="CC97" s="861"/>
      <c r="CD97" s="861"/>
      <c r="CE97" s="861"/>
      <c r="CF97" s="861"/>
      <c r="CG97" s="862"/>
      <c r="CH97" s="857"/>
      <c r="CI97" s="858"/>
      <c r="CJ97" s="858"/>
      <c r="CK97" s="858"/>
      <c r="CL97" s="859"/>
      <c r="CM97" s="857"/>
      <c r="CN97" s="858"/>
      <c r="CO97" s="858"/>
      <c r="CP97" s="858"/>
      <c r="CQ97" s="859"/>
      <c r="CR97" s="857"/>
      <c r="CS97" s="858"/>
      <c r="CT97" s="858"/>
      <c r="CU97" s="858"/>
      <c r="CV97" s="859"/>
      <c r="CW97" s="857"/>
      <c r="CX97" s="858"/>
      <c r="CY97" s="858"/>
      <c r="CZ97" s="858"/>
      <c r="DA97" s="859"/>
      <c r="DB97" s="857"/>
      <c r="DC97" s="858"/>
      <c r="DD97" s="858"/>
      <c r="DE97" s="858"/>
      <c r="DF97" s="859"/>
      <c r="DG97" s="857"/>
      <c r="DH97" s="858"/>
      <c r="DI97" s="858"/>
      <c r="DJ97" s="858"/>
      <c r="DK97" s="859"/>
      <c r="DL97" s="857"/>
      <c r="DM97" s="858"/>
      <c r="DN97" s="858"/>
      <c r="DO97" s="858"/>
      <c r="DP97" s="859"/>
      <c r="DQ97" s="857"/>
      <c r="DR97" s="858"/>
      <c r="DS97" s="858"/>
      <c r="DT97" s="858"/>
      <c r="DU97" s="859"/>
      <c r="DV97" s="854"/>
      <c r="DW97" s="855"/>
      <c r="DX97" s="855"/>
      <c r="DY97" s="855"/>
      <c r="DZ97" s="856"/>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60"/>
      <c r="BT98" s="861"/>
      <c r="BU98" s="861"/>
      <c r="BV98" s="861"/>
      <c r="BW98" s="861"/>
      <c r="BX98" s="861"/>
      <c r="BY98" s="861"/>
      <c r="BZ98" s="861"/>
      <c r="CA98" s="861"/>
      <c r="CB98" s="861"/>
      <c r="CC98" s="861"/>
      <c r="CD98" s="861"/>
      <c r="CE98" s="861"/>
      <c r="CF98" s="861"/>
      <c r="CG98" s="862"/>
      <c r="CH98" s="857"/>
      <c r="CI98" s="858"/>
      <c r="CJ98" s="858"/>
      <c r="CK98" s="858"/>
      <c r="CL98" s="859"/>
      <c r="CM98" s="857"/>
      <c r="CN98" s="858"/>
      <c r="CO98" s="858"/>
      <c r="CP98" s="858"/>
      <c r="CQ98" s="859"/>
      <c r="CR98" s="857"/>
      <c r="CS98" s="858"/>
      <c r="CT98" s="858"/>
      <c r="CU98" s="858"/>
      <c r="CV98" s="859"/>
      <c r="CW98" s="857"/>
      <c r="CX98" s="858"/>
      <c r="CY98" s="858"/>
      <c r="CZ98" s="858"/>
      <c r="DA98" s="859"/>
      <c r="DB98" s="857"/>
      <c r="DC98" s="858"/>
      <c r="DD98" s="858"/>
      <c r="DE98" s="858"/>
      <c r="DF98" s="859"/>
      <c r="DG98" s="857"/>
      <c r="DH98" s="858"/>
      <c r="DI98" s="858"/>
      <c r="DJ98" s="858"/>
      <c r="DK98" s="859"/>
      <c r="DL98" s="857"/>
      <c r="DM98" s="858"/>
      <c r="DN98" s="858"/>
      <c r="DO98" s="858"/>
      <c r="DP98" s="859"/>
      <c r="DQ98" s="857"/>
      <c r="DR98" s="858"/>
      <c r="DS98" s="858"/>
      <c r="DT98" s="858"/>
      <c r="DU98" s="859"/>
      <c r="DV98" s="854"/>
      <c r="DW98" s="855"/>
      <c r="DX98" s="855"/>
      <c r="DY98" s="855"/>
      <c r="DZ98" s="856"/>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60"/>
      <c r="BT99" s="861"/>
      <c r="BU99" s="861"/>
      <c r="BV99" s="861"/>
      <c r="BW99" s="861"/>
      <c r="BX99" s="861"/>
      <c r="BY99" s="861"/>
      <c r="BZ99" s="861"/>
      <c r="CA99" s="861"/>
      <c r="CB99" s="861"/>
      <c r="CC99" s="861"/>
      <c r="CD99" s="861"/>
      <c r="CE99" s="861"/>
      <c r="CF99" s="861"/>
      <c r="CG99" s="862"/>
      <c r="CH99" s="857"/>
      <c r="CI99" s="858"/>
      <c r="CJ99" s="858"/>
      <c r="CK99" s="858"/>
      <c r="CL99" s="859"/>
      <c r="CM99" s="857"/>
      <c r="CN99" s="858"/>
      <c r="CO99" s="858"/>
      <c r="CP99" s="858"/>
      <c r="CQ99" s="859"/>
      <c r="CR99" s="857"/>
      <c r="CS99" s="858"/>
      <c r="CT99" s="858"/>
      <c r="CU99" s="858"/>
      <c r="CV99" s="859"/>
      <c r="CW99" s="857"/>
      <c r="CX99" s="858"/>
      <c r="CY99" s="858"/>
      <c r="CZ99" s="858"/>
      <c r="DA99" s="859"/>
      <c r="DB99" s="857"/>
      <c r="DC99" s="858"/>
      <c r="DD99" s="858"/>
      <c r="DE99" s="858"/>
      <c r="DF99" s="859"/>
      <c r="DG99" s="857"/>
      <c r="DH99" s="858"/>
      <c r="DI99" s="858"/>
      <c r="DJ99" s="858"/>
      <c r="DK99" s="859"/>
      <c r="DL99" s="857"/>
      <c r="DM99" s="858"/>
      <c r="DN99" s="858"/>
      <c r="DO99" s="858"/>
      <c r="DP99" s="859"/>
      <c r="DQ99" s="857"/>
      <c r="DR99" s="858"/>
      <c r="DS99" s="858"/>
      <c r="DT99" s="858"/>
      <c r="DU99" s="859"/>
      <c r="DV99" s="854"/>
      <c r="DW99" s="855"/>
      <c r="DX99" s="855"/>
      <c r="DY99" s="855"/>
      <c r="DZ99" s="856"/>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60"/>
      <c r="BT100" s="861"/>
      <c r="BU100" s="861"/>
      <c r="BV100" s="861"/>
      <c r="BW100" s="861"/>
      <c r="BX100" s="861"/>
      <c r="BY100" s="861"/>
      <c r="BZ100" s="861"/>
      <c r="CA100" s="861"/>
      <c r="CB100" s="861"/>
      <c r="CC100" s="861"/>
      <c r="CD100" s="861"/>
      <c r="CE100" s="861"/>
      <c r="CF100" s="861"/>
      <c r="CG100" s="862"/>
      <c r="CH100" s="857"/>
      <c r="CI100" s="858"/>
      <c r="CJ100" s="858"/>
      <c r="CK100" s="858"/>
      <c r="CL100" s="859"/>
      <c r="CM100" s="857"/>
      <c r="CN100" s="858"/>
      <c r="CO100" s="858"/>
      <c r="CP100" s="858"/>
      <c r="CQ100" s="859"/>
      <c r="CR100" s="857"/>
      <c r="CS100" s="858"/>
      <c r="CT100" s="858"/>
      <c r="CU100" s="858"/>
      <c r="CV100" s="859"/>
      <c r="CW100" s="857"/>
      <c r="CX100" s="858"/>
      <c r="CY100" s="858"/>
      <c r="CZ100" s="858"/>
      <c r="DA100" s="859"/>
      <c r="DB100" s="857"/>
      <c r="DC100" s="858"/>
      <c r="DD100" s="858"/>
      <c r="DE100" s="858"/>
      <c r="DF100" s="859"/>
      <c r="DG100" s="857"/>
      <c r="DH100" s="858"/>
      <c r="DI100" s="858"/>
      <c r="DJ100" s="858"/>
      <c r="DK100" s="859"/>
      <c r="DL100" s="857"/>
      <c r="DM100" s="858"/>
      <c r="DN100" s="858"/>
      <c r="DO100" s="858"/>
      <c r="DP100" s="859"/>
      <c r="DQ100" s="857"/>
      <c r="DR100" s="858"/>
      <c r="DS100" s="858"/>
      <c r="DT100" s="858"/>
      <c r="DU100" s="859"/>
      <c r="DV100" s="854"/>
      <c r="DW100" s="855"/>
      <c r="DX100" s="855"/>
      <c r="DY100" s="855"/>
      <c r="DZ100" s="856"/>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60"/>
      <c r="BT101" s="861"/>
      <c r="BU101" s="861"/>
      <c r="BV101" s="861"/>
      <c r="BW101" s="861"/>
      <c r="BX101" s="861"/>
      <c r="BY101" s="861"/>
      <c r="BZ101" s="861"/>
      <c r="CA101" s="861"/>
      <c r="CB101" s="861"/>
      <c r="CC101" s="861"/>
      <c r="CD101" s="861"/>
      <c r="CE101" s="861"/>
      <c r="CF101" s="861"/>
      <c r="CG101" s="862"/>
      <c r="CH101" s="857"/>
      <c r="CI101" s="858"/>
      <c r="CJ101" s="858"/>
      <c r="CK101" s="858"/>
      <c r="CL101" s="859"/>
      <c r="CM101" s="857"/>
      <c r="CN101" s="858"/>
      <c r="CO101" s="858"/>
      <c r="CP101" s="858"/>
      <c r="CQ101" s="859"/>
      <c r="CR101" s="857"/>
      <c r="CS101" s="858"/>
      <c r="CT101" s="858"/>
      <c r="CU101" s="858"/>
      <c r="CV101" s="859"/>
      <c r="CW101" s="857"/>
      <c r="CX101" s="858"/>
      <c r="CY101" s="858"/>
      <c r="CZ101" s="858"/>
      <c r="DA101" s="859"/>
      <c r="DB101" s="857"/>
      <c r="DC101" s="858"/>
      <c r="DD101" s="858"/>
      <c r="DE101" s="858"/>
      <c r="DF101" s="859"/>
      <c r="DG101" s="857"/>
      <c r="DH101" s="858"/>
      <c r="DI101" s="858"/>
      <c r="DJ101" s="858"/>
      <c r="DK101" s="859"/>
      <c r="DL101" s="857"/>
      <c r="DM101" s="858"/>
      <c r="DN101" s="858"/>
      <c r="DO101" s="858"/>
      <c r="DP101" s="859"/>
      <c r="DQ101" s="857"/>
      <c r="DR101" s="858"/>
      <c r="DS101" s="858"/>
      <c r="DT101" s="858"/>
      <c r="DU101" s="859"/>
      <c r="DV101" s="854"/>
      <c r="DW101" s="855"/>
      <c r="DX101" s="855"/>
      <c r="DY101" s="855"/>
      <c r="DZ101" s="856"/>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373</v>
      </c>
      <c r="BR102" s="778" t="s">
        <v>403</v>
      </c>
      <c r="BS102" s="779"/>
      <c r="BT102" s="779"/>
      <c r="BU102" s="779"/>
      <c r="BV102" s="779"/>
      <c r="BW102" s="779"/>
      <c r="BX102" s="779"/>
      <c r="BY102" s="779"/>
      <c r="BZ102" s="779"/>
      <c r="CA102" s="779"/>
      <c r="CB102" s="779"/>
      <c r="CC102" s="779"/>
      <c r="CD102" s="779"/>
      <c r="CE102" s="779"/>
      <c r="CF102" s="779"/>
      <c r="CG102" s="780"/>
      <c r="CH102" s="884"/>
      <c r="CI102" s="885"/>
      <c r="CJ102" s="885"/>
      <c r="CK102" s="885"/>
      <c r="CL102" s="886"/>
      <c r="CM102" s="884"/>
      <c r="CN102" s="885"/>
      <c r="CO102" s="885"/>
      <c r="CP102" s="885"/>
      <c r="CQ102" s="886"/>
      <c r="CR102" s="887"/>
      <c r="CS102" s="847"/>
      <c r="CT102" s="847"/>
      <c r="CU102" s="847"/>
      <c r="CV102" s="888"/>
      <c r="CW102" s="887"/>
      <c r="CX102" s="847"/>
      <c r="CY102" s="847"/>
      <c r="CZ102" s="847"/>
      <c r="DA102" s="888"/>
      <c r="DB102" s="887"/>
      <c r="DC102" s="847"/>
      <c r="DD102" s="847"/>
      <c r="DE102" s="847"/>
      <c r="DF102" s="888"/>
      <c r="DG102" s="887"/>
      <c r="DH102" s="847"/>
      <c r="DI102" s="847"/>
      <c r="DJ102" s="847"/>
      <c r="DK102" s="888"/>
      <c r="DL102" s="887"/>
      <c r="DM102" s="847"/>
      <c r="DN102" s="847"/>
      <c r="DO102" s="847"/>
      <c r="DP102" s="888"/>
      <c r="DQ102" s="887"/>
      <c r="DR102" s="847"/>
      <c r="DS102" s="847"/>
      <c r="DT102" s="847"/>
      <c r="DU102" s="888"/>
      <c r="DV102" s="913"/>
      <c r="DW102" s="914"/>
      <c r="DX102" s="914"/>
      <c r="DY102" s="914"/>
      <c r="DZ102" s="915"/>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6" t="s">
        <v>404</v>
      </c>
      <c r="BR103" s="916"/>
      <c r="BS103" s="916"/>
      <c r="BT103" s="916"/>
      <c r="BU103" s="916"/>
      <c r="BV103" s="916"/>
      <c r="BW103" s="916"/>
      <c r="BX103" s="916"/>
      <c r="BY103" s="916"/>
      <c r="BZ103" s="916"/>
      <c r="CA103" s="916"/>
      <c r="CB103" s="916"/>
      <c r="CC103" s="916"/>
      <c r="CD103" s="916"/>
      <c r="CE103" s="916"/>
      <c r="CF103" s="916"/>
      <c r="CG103" s="916"/>
      <c r="CH103" s="916"/>
      <c r="CI103" s="916"/>
      <c r="CJ103" s="916"/>
      <c r="CK103" s="916"/>
      <c r="CL103" s="916"/>
      <c r="CM103" s="916"/>
      <c r="CN103" s="916"/>
      <c r="CO103" s="916"/>
      <c r="CP103" s="916"/>
      <c r="CQ103" s="916"/>
      <c r="CR103" s="916"/>
      <c r="CS103" s="916"/>
      <c r="CT103" s="916"/>
      <c r="CU103" s="916"/>
      <c r="CV103" s="916"/>
      <c r="CW103" s="916"/>
      <c r="CX103" s="916"/>
      <c r="CY103" s="916"/>
      <c r="CZ103" s="916"/>
      <c r="DA103" s="916"/>
      <c r="DB103" s="916"/>
      <c r="DC103" s="916"/>
      <c r="DD103" s="916"/>
      <c r="DE103" s="916"/>
      <c r="DF103" s="916"/>
      <c r="DG103" s="916"/>
      <c r="DH103" s="916"/>
      <c r="DI103" s="916"/>
      <c r="DJ103" s="916"/>
      <c r="DK103" s="916"/>
      <c r="DL103" s="916"/>
      <c r="DM103" s="916"/>
      <c r="DN103" s="916"/>
      <c r="DO103" s="916"/>
      <c r="DP103" s="916"/>
      <c r="DQ103" s="916"/>
      <c r="DR103" s="916"/>
      <c r="DS103" s="916"/>
      <c r="DT103" s="916"/>
      <c r="DU103" s="916"/>
      <c r="DV103" s="916"/>
      <c r="DW103" s="916"/>
      <c r="DX103" s="916"/>
      <c r="DY103" s="916"/>
      <c r="DZ103" s="916"/>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7" t="s">
        <v>405</v>
      </c>
      <c r="BR104" s="917"/>
      <c r="BS104" s="917"/>
      <c r="BT104" s="917"/>
      <c r="BU104" s="917"/>
      <c r="BV104" s="917"/>
      <c r="BW104" s="917"/>
      <c r="BX104" s="917"/>
      <c r="BY104" s="917"/>
      <c r="BZ104" s="917"/>
      <c r="CA104" s="917"/>
      <c r="CB104" s="917"/>
      <c r="CC104" s="917"/>
      <c r="CD104" s="917"/>
      <c r="CE104" s="917"/>
      <c r="CF104" s="917"/>
      <c r="CG104" s="917"/>
      <c r="CH104" s="917"/>
      <c r="CI104" s="917"/>
      <c r="CJ104" s="917"/>
      <c r="CK104" s="917"/>
      <c r="CL104" s="917"/>
      <c r="CM104" s="917"/>
      <c r="CN104" s="917"/>
      <c r="CO104" s="917"/>
      <c r="CP104" s="917"/>
      <c r="CQ104" s="917"/>
      <c r="CR104" s="917"/>
      <c r="CS104" s="917"/>
      <c r="CT104" s="917"/>
      <c r="CU104" s="917"/>
      <c r="CV104" s="917"/>
      <c r="CW104" s="917"/>
      <c r="CX104" s="917"/>
      <c r="CY104" s="917"/>
      <c r="CZ104" s="917"/>
      <c r="DA104" s="917"/>
      <c r="DB104" s="917"/>
      <c r="DC104" s="917"/>
      <c r="DD104" s="917"/>
      <c r="DE104" s="917"/>
      <c r="DF104" s="917"/>
      <c r="DG104" s="917"/>
      <c r="DH104" s="917"/>
      <c r="DI104" s="917"/>
      <c r="DJ104" s="917"/>
      <c r="DK104" s="917"/>
      <c r="DL104" s="917"/>
      <c r="DM104" s="917"/>
      <c r="DN104" s="917"/>
      <c r="DO104" s="917"/>
      <c r="DP104" s="917"/>
      <c r="DQ104" s="917"/>
      <c r="DR104" s="917"/>
      <c r="DS104" s="917"/>
      <c r="DT104" s="917"/>
      <c r="DU104" s="917"/>
      <c r="DV104" s="917"/>
      <c r="DW104" s="917"/>
      <c r="DX104" s="917"/>
      <c r="DY104" s="917"/>
      <c r="DZ104" s="917"/>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8" t="s">
        <v>408</v>
      </c>
      <c r="B108" s="919"/>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19"/>
      <c r="AE108" s="919"/>
      <c r="AF108" s="919"/>
      <c r="AG108" s="919"/>
      <c r="AH108" s="919"/>
      <c r="AI108" s="919"/>
      <c r="AJ108" s="919"/>
      <c r="AK108" s="919"/>
      <c r="AL108" s="919"/>
      <c r="AM108" s="919"/>
      <c r="AN108" s="919"/>
      <c r="AO108" s="919"/>
      <c r="AP108" s="919"/>
      <c r="AQ108" s="919"/>
      <c r="AR108" s="919"/>
      <c r="AS108" s="919"/>
      <c r="AT108" s="920"/>
      <c r="AU108" s="918" t="s">
        <v>409</v>
      </c>
      <c r="AV108" s="919"/>
      <c r="AW108" s="919"/>
      <c r="AX108" s="919"/>
      <c r="AY108" s="919"/>
      <c r="AZ108" s="919"/>
      <c r="BA108" s="919"/>
      <c r="BB108" s="919"/>
      <c r="BC108" s="919"/>
      <c r="BD108" s="919"/>
      <c r="BE108" s="919"/>
      <c r="BF108" s="919"/>
      <c r="BG108" s="919"/>
      <c r="BH108" s="919"/>
      <c r="BI108" s="919"/>
      <c r="BJ108" s="919"/>
      <c r="BK108" s="919"/>
      <c r="BL108" s="919"/>
      <c r="BM108" s="919"/>
      <c r="BN108" s="919"/>
      <c r="BO108" s="919"/>
      <c r="BP108" s="919"/>
      <c r="BQ108" s="919"/>
      <c r="BR108" s="919"/>
      <c r="BS108" s="919"/>
      <c r="BT108" s="919"/>
      <c r="BU108" s="919"/>
      <c r="BV108" s="919"/>
      <c r="BW108" s="919"/>
      <c r="BX108" s="919"/>
      <c r="BY108" s="919"/>
      <c r="BZ108" s="919"/>
      <c r="CA108" s="919"/>
      <c r="CB108" s="919"/>
      <c r="CC108" s="919"/>
      <c r="CD108" s="919"/>
      <c r="CE108" s="919"/>
      <c r="CF108" s="919"/>
      <c r="CG108" s="919"/>
      <c r="CH108" s="919"/>
      <c r="CI108" s="919"/>
      <c r="CJ108" s="919"/>
      <c r="CK108" s="919"/>
      <c r="CL108" s="919"/>
      <c r="CM108" s="919"/>
      <c r="CN108" s="919"/>
      <c r="CO108" s="919"/>
      <c r="CP108" s="919"/>
      <c r="CQ108" s="919"/>
      <c r="CR108" s="919"/>
      <c r="CS108" s="919"/>
      <c r="CT108" s="919"/>
      <c r="CU108" s="919"/>
      <c r="CV108" s="919"/>
      <c r="CW108" s="919"/>
      <c r="CX108" s="919"/>
      <c r="CY108" s="919"/>
      <c r="CZ108" s="919"/>
      <c r="DA108" s="919"/>
      <c r="DB108" s="919"/>
      <c r="DC108" s="919"/>
      <c r="DD108" s="919"/>
      <c r="DE108" s="919"/>
      <c r="DF108" s="919"/>
      <c r="DG108" s="919"/>
      <c r="DH108" s="919"/>
      <c r="DI108" s="919"/>
      <c r="DJ108" s="919"/>
      <c r="DK108" s="919"/>
      <c r="DL108" s="919"/>
      <c r="DM108" s="919"/>
      <c r="DN108" s="919"/>
      <c r="DO108" s="919"/>
      <c r="DP108" s="919"/>
      <c r="DQ108" s="919"/>
      <c r="DR108" s="919"/>
      <c r="DS108" s="919"/>
      <c r="DT108" s="919"/>
      <c r="DU108" s="919"/>
      <c r="DV108" s="919"/>
      <c r="DW108" s="919"/>
      <c r="DX108" s="919"/>
      <c r="DY108" s="919"/>
      <c r="DZ108" s="920"/>
    </row>
    <row r="109" spans="1:131" s="197" customFormat="1" ht="26.25" customHeight="1">
      <c r="A109" s="911" t="s">
        <v>410</v>
      </c>
      <c r="B109" s="890"/>
      <c r="C109" s="890"/>
      <c r="D109" s="890"/>
      <c r="E109" s="890"/>
      <c r="F109" s="890"/>
      <c r="G109" s="890"/>
      <c r="H109" s="890"/>
      <c r="I109" s="890"/>
      <c r="J109" s="890"/>
      <c r="K109" s="890"/>
      <c r="L109" s="890"/>
      <c r="M109" s="890"/>
      <c r="N109" s="890"/>
      <c r="O109" s="890"/>
      <c r="P109" s="890"/>
      <c r="Q109" s="890"/>
      <c r="R109" s="890"/>
      <c r="S109" s="890"/>
      <c r="T109" s="890"/>
      <c r="U109" s="890"/>
      <c r="V109" s="890"/>
      <c r="W109" s="890"/>
      <c r="X109" s="890"/>
      <c r="Y109" s="890"/>
      <c r="Z109" s="891"/>
      <c r="AA109" s="889" t="s">
        <v>411</v>
      </c>
      <c r="AB109" s="890"/>
      <c r="AC109" s="890"/>
      <c r="AD109" s="890"/>
      <c r="AE109" s="891"/>
      <c r="AF109" s="889" t="s">
        <v>286</v>
      </c>
      <c r="AG109" s="890"/>
      <c r="AH109" s="890"/>
      <c r="AI109" s="890"/>
      <c r="AJ109" s="891"/>
      <c r="AK109" s="889" t="s">
        <v>285</v>
      </c>
      <c r="AL109" s="890"/>
      <c r="AM109" s="890"/>
      <c r="AN109" s="890"/>
      <c r="AO109" s="891"/>
      <c r="AP109" s="889" t="s">
        <v>412</v>
      </c>
      <c r="AQ109" s="890"/>
      <c r="AR109" s="890"/>
      <c r="AS109" s="890"/>
      <c r="AT109" s="892"/>
      <c r="AU109" s="911" t="s">
        <v>410</v>
      </c>
      <c r="AV109" s="890"/>
      <c r="AW109" s="890"/>
      <c r="AX109" s="890"/>
      <c r="AY109" s="890"/>
      <c r="AZ109" s="890"/>
      <c r="BA109" s="890"/>
      <c r="BB109" s="890"/>
      <c r="BC109" s="890"/>
      <c r="BD109" s="890"/>
      <c r="BE109" s="890"/>
      <c r="BF109" s="890"/>
      <c r="BG109" s="890"/>
      <c r="BH109" s="890"/>
      <c r="BI109" s="890"/>
      <c r="BJ109" s="890"/>
      <c r="BK109" s="890"/>
      <c r="BL109" s="890"/>
      <c r="BM109" s="890"/>
      <c r="BN109" s="890"/>
      <c r="BO109" s="890"/>
      <c r="BP109" s="891"/>
      <c r="BQ109" s="889" t="s">
        <v>411</v>
      </c>
      <c r="BR109" s="890"/>
      <c r="BS109" s="890"/>
      <c r="BT109" s="890"/>
      <c r="BU109" s="891"/>
      <c r="BV109" s="889" t="s">
        <v>286</v>
      </c>
      <c r="BW109" s="890"/>
      <c r="BX109" s="890"/>
      <c r="BY109" s="890"/>
      <c r="BZ109" s="891"/>
      <c r="CA109" s="889" t="s">
        <v>285</v>
      </c>
      <c r="CB109" s="890"/>
      <c r="CC109" s="890"/>
      <c r="CD109" s="890"/>
      <c r="CE109" s="891"/>
      <c r="CF109" s="912" t="s">
        <v>412</v>
      </c>
      <c r="CG109" s="912"/>
      <c r="CH109" s="912"/>
      <c r="CI109" s="912"/>
      <c r="CJ109" s="912"/>
      <c r="CK109" s="889" t="s">
        <v>413</v>
      </c>
      <c r="CL109" s="890"/>
      <c r="CM109" s="890"/>
      <c r="CN109" s="890"/>
      <c r="CO109" s="890"/>
      <c r="CP109" s="890"/>
      <c r="CQ109" s="890"/>
      <c r="CR109" s="890"/>
      <c r="CS109" s="890"/>
      <c r="CT109" s="890"/>
      <c r="CU109" s="890"/>
      <c r="CV109" s="890"/>
      <c r="CW109" s="890"/>
      <c r="CX109" s="890"/>
      <c r="CY109" s="890"/>
      <c r="CZ109" s="890"/>
      <c r="DA109" s="890"/>
      <c r="DB109" s="890"/>
      <c r="DC109" s="890"/>
      <c r="DD109" s="890"/>
      <c r="DE109" s="890"/>
      <c r="DF109" s="891"/>
      <c r="DG109" s="889" t="s">
        <v>411</v>
      </c>
      <c r="DH109" s="890"/>
      <c r="DI109" s="890"/>
      <c r="DJ109" s="890"/>
      <c r="DK109" s="891"/>
      <c r="DL109" s="889" t="s">
        <v>286</v>
      </c>
      <c r="DM109" s="890"/>
      <c r="DN109" s="890"/>
      <c r="DO109" s="890"/>
      <c r="DP109" s="891"/>
      <c r="DQ109" s="889" t="s">
        <v>285</v>
      </c>
      <c r="DR109" s="890"/>
      <c r="DS109" s="890"/>
      <c r="DT109" s="890"/>
      <c r="DU109" s="891"/>
      <c r="DV109" s="889" t="s">
        <v>412</v>
      </c>
      <c r="DW109" s="890"/>
      <c r="DX109" s="890"/>
      <c r="DY109" s="890"/>
      <c r="DZ109" s="892"/>
    </row>
    <row r="110" spans="1:131" s="197" customFormat="1" ht="26.25" customHeight="1">
      <c r="A110" s="893" t="s">
        <v>414</v>
      </c>
      <c r="B110" s="894"/>
      <c r="C110" s="894"/>
      <c r="D110" s="894"/>
      <c r="E110" s="894"/>
      <c r="F110" s="894"/>
      <c r="G110" s="894"/>
      <c r="H110" s="894"/>
      <c r="I110" s="894"/>
      <c r="J110" s="894"/>
      <c r="K110" s="894"/>
      <c r="L110" s="894"/>
      <c r="M110" s="894"/>
      <c r="N110" s="894"/>
      <c r="O110" s="894"/>
      <c r="P110" s="894"/>
      <c r="Q110" s="894"/>
      <c r="R110" s="894"/>
      <c r="S110" s="894"/>
      <c r="T110" s="894"/>
      <c r="U110" s="894"/>
      <c r="V110" s="894"/>
      <c r="W110" s="894"/>
      <c r="X110" s="894"/>
      <c r="Y110" s="894"/>
      <c r="Z110" s="895"/>
      <c r="AA110" s="896">
        <v>43939620</v>
      </c>
      <c r="AB110" s="897"/>
      <c r="AC110" s="897"/>
      <c r="AD110" s="897"/>
      <c r="AE110" s="898"/>
      <c r="AF110" s="899">
        <v>45534996</v>
      </c>
      <c r="AG110" s="897"/>
      <c r="AH110" s="897"/>
      <c r="AI110" s="897"/>
      <c r="AJ110" s="898"/>
      <c r="AK110" s="899">
        <v>51198567</v>
      </c>
      <c r="AL110" s="897"/>
      <c r="AM110" s="897"/>
      <c r="AN110" s="897"/>
      <c r="AO110" s="898"/>
      <c r="AP110" s="900">
        <v>22.2</v>
      </c>
      <c r="AQ110" s="901"/>
      <c r="AR110" s="901"/>
      <c r="AS110" s="901"/>
      <c r="AT110" s="902"/>
      <c r="AU110" s="903" t="s">
        <v>60</v>
      </c>
      <c r="AV110" s="904"/>
      <c r="AW110" s="904"/>
      <c r="AX110" s="904"/>
      <c r="AY110" s="905"/>
      <c r="AZ110" s="947" t="s">
        <v>415</v>
      </c>
      <c r="BA110" s="894"/>
      <c r="BB110" s="894"/>
      <c r="BC110" s="894"/>
      <c r="BD110" s="894"/>
      <c r="BE110" s="894"/>
      <c r="BF110" s="894"/>
      <c r="BG110" s="894"/>
      <c r="BH110" s="894"/>
      <c r="BI110" s="894"/>
      <c r="BJ110" s="894"/>
      <c r="BK110" s="894"/>
      <c r="BL110" s="894"/>
      <c r="BM110" s="894"/>
      <c r="BN110" s="894"/>
      <c r="BO110" s="894"/>
      <c r="BP110" s="895"/>
      <c r="BQ110" s="933">
        <v>1074020409</v>
      </c>
      <c r="BR110" s="934"/>
      <c r="BS110" s="934"/>
      <c r="BT110" s="934"/>
      <c r="BU110" s="934"/>
      <c r="BV110" s="934">
        <v>1088911671</v>
      </c>
      <c r="BW110" s="934"/>
      <c r="BX110" s="934"/>
      <c r="BY110" s="934"/>
      <c r="BZ110" s="934"/>
      <c r="CA110" s="934">
        <v>1138579381</v>
      </c>
      <c r="CB110" s="934"/>
      <c r="CC110" s="934"/>
      <c r="CD110" s="934"/>
      <c r="CE110" s="934"/>
      <c r="CF110" s="948">
        <v>494.6</v>
      </c>
      <c r="CG110" s="949"/>
      <c r="CH110" s="949"/>
      <c r="CI110" s="949"/>
      <c r="CJ110" s="949"/>
      <c r="CK110" s="950" t="s">
        <v>416</v>
      </c>
      <c r="CL110" s="951"/>
      <c r="CM110" s="930" t="s">
        <v>417</v>
      </c>
      <c r="CN110" s="931"/>
      <c r="CO110" s="931"/>
      <c r="CP110" s="931"/>
      <c r="CQ110" s="931"/>
      <c r="CR110" s="931"/>
      <c r="CS110" s="931"/>
      <c r="CT110" s="931"/>
      <c r="CU110" s="931"/>
      <c r="CV110" s="931"/>
      <c r="CW110" s="931"/>
      <c r="CX110" s="931"/>
      <c r="CY110" s="931"/>
      <c r="CZ110" s="931"/>
      <c r="DA110" s="931"/>
      <c r="DB110" s="931"/>
      <c r="DC110" s="931"/>
      <c r="DD110" s="931"/>
      <c r="DE110" s="931"/>
      <c r="DF110" s="932"/>
      <c r="DG110" s="933" t="s">
        <v>111</v>
      </c>
      <c r="DH110" s="934"/>
      <c r="DI110" s="934"/>
      <c r="DJ110" s="934"/>
      <c r="DK110" s="934"/>
      <c r="DL110" s="934" t="s">
        <v>111</v>
      </c>
      <c r="DM110" s="934"/>
      <c r="DN110" s="934"/>
      <c r="DO110" s="934"/>
      <c r="DP110" s="934"/>
      <c r="DQ110" s="934" t="s">
        <v>111</v>
      </c>
      <c r="DR110" s="934"/>
      <c r="DS110" s="934"/>
      <c r="DT110" s="934"/>
      <c r="DU110" s="934"/>
      <c r="DV110" s="935" t="s">
        <v>111</v>
      </c>
      <c r="DW110" s="935"/>
      <c r="DX110" s="935"/>
      <c r="DY110" s="935"/>
      <c r="DZ110" s="936"/>
    </row>
    <row r="111" spans="1:131" s="197" customFormat="1" ht="26.25" customHeight="1">
      <c r="A111" s="937" t="s">
        <v>418</v>
      </c>
      <c r="B111" s="938"/>
      <c r="C111" s="938"/>
      <c r="D111" s="938"/>
      <c r="E111" s="938"/>
      <c r="F111" s="938"/>
      <c r="G111" s="938"/>
      <c r="H111" s="938"/>
      <c r="I111" s="938"/>
      <c r="J111" s="938"/>
      <c r="K111" s="938"/>
      <c r="L111" s="938"/>
      <c r="M111" s="938"/>
      <c r="N111" s="938"/>
      <c r="O111" s="938"/>
      <c r="P111" s="938"/>
      <c r="Q111" s="938"/>
      <c r="R111" s="938"/>
      <c r="S111" s="938"/>
      <c r="T111" s="938"/>
      <c r="U111" s="938"/>
      <c r="V111" s="938"/>
      <c r="W111" s="938"/>
      <c r="X111" s="938"/>
      <c r="Y111" s="938"/>
      <c r="Z111" s="939"/>
      <c r="AA111" s="940">
        <v>2548591</v>
      </c>
      <c r="AB111" s="941"/>
      <c r="AC111" s="941"/>
      <c r="AD111" s="941"/>
      <c r="AE111" s="942"/>
      <c r="AF111" s="943">
        <v>2571709</v>
      </c>
      <c r="AG111" s="941"/>
      <c r="AH111" s="941"/>
      <c r="AI111" s="941"/>
      <c r="AJ111" s="942"/>
      <c r="AK111" s="943">
        <v>3204271</v>
      </c>
      <c r="AL111" s="941"/>
      <c r="AM111" s="941"/>
      <c r="AN111" s="941"/>
      <c r="AO111" s="942"/>
      <c r="AP111" s="944">
        <v>1.4</v>
      </c>
      <c r="AQ111" s="945"/>
      <c r="AR111" s="945"/>
      <c r="AS111" s="945"/>
      <c r="AT111" s="946"/>
      <c r="AU111" s="906"/>
      <c r="AV111" s="907"/>
      <c r="AW111" s="907"/>
      <c r="AX111" s="907"/>
      <c r="AY111" s="908"/>
      <c r="AZ111" s="956" t="s">
        <v>419</v>
      </c>
      <c r="BA111" s="957"/>
      <c r="BB111" s="957"/>
      <c r="BC111" s="957"/>
      <c r="BD111" s="957"/>
      <c r="BE111" s="957"/>
      <c r="BF111" s="957"/>
      <c r="BG111" s="957"/>
      <c r="BH111" s="957"/>
      <c r="BI111" s="957"/>
      <c r="BJ111" s="957"/>
      <c r="BK111" s="957"/>
      <c r="BL111" s="957"/>
      <c r="BM111" s="957"/>
      <c r="BN111" s="957"/>
      <c r="BO111" s="957"/>
      <c r="BP111" s="958"/>
      <c r="BQ111" s="926">
        <v>5204923</v>
      </c>
      <c r="BR111" s="927"/>
      <c r="BS111" s="927"/>
      <c r="BT111" s="927"/>
      <c r="BU111" s="927"/>
      <c r="BV111" s="927">
        <v>3852173</v>
      </c>
      <c r="BW111" s="927"/>
      <c r="BX111" s="927"/>
      <c r="BY111" s="927"/>
      <c r="BZ111" s="927"/>
      <c r="CA111" s="927">
        <v>2734521</v>
      </c>
      <c r="CB111" s="927"/>
      <c r="CC111" s="927"/>
      <c r="CD111" s="927"/>
      <c r="CE111" s="927"/>
      <c r="CF111" s="921">
        <v>1.2</v>
      </c>
      <c r="CG111" s="922"/>
      <c r="CH111" s="922"/>
      <c r="CI111" s="922"/>
      <c r="CJ111" s="922"/>
      <c r="CK111" s="952"/>
      <c r="CL111" s="953"/>
      <c r="CM111" s="923" t="s">
        <v>420</v>
      </c>
      <c r="CN111" s="924"/>
      <c r="CO111" s="924"/>
      <c r="CP111" s="924"/>
      <c r="CQ111" s="924"/>
      <c r="CR111" s="924"/>
      <c r="CS111" s="924"/>
      <c r="CT111" s="924"/>
      <c r="CU111" s="924"/>
      <c r="CV111" s="924"/>
      <c r="CW111" s="924"/>
      <c r="CX111" s="924"/>
      <c r="CY111" s="924"/>
      <c r="CZ111" s="924"/>
      <c r="DA111" s="924"/>
      <c r="DB111" s="924"/>
      <c r="DC111" s="924"/>
      <c r="DD111" s="924"/>
      <c r="DE111" s="924"/>
      <c r="DF111" s="925"/>
      <c r="DG111" s="926">
        <v>9500</v>
      </c>
      <c r="DH111" s="927"/>
      <c r="DI111" s="927"/>
      <c r="DJ111" s="927"/>
      <c r="DK111" s="927"/>
      <c r="DL111" s="927">
        <v>51308</v>
      </c>
      <c r="DM111" s="927"/>
      <c r="DN111" s="927"/>
      <c r="DO111" s="927"/>
      <c r="DP111" s="927"/>
      <c r="DQ111" s="927">
        <v>123144</v>
      </c>
      <c r="DR111" s="927"/>
      <c r="DS111" s="927"/>
      <c r="DT111" s="927"/>
      <c r="DU111" s="927"/>
      <c r="DV111" s="928">
        <v>0.1</v>
      </c>
      <c r="DW111" s="928"/>
      <c r="DX111" s="928"/>
      <c r="DY111" s="928"/>
      <c r="DZ111" s="929"/>
    </row>
    <row r="112" spans="1:131" s="197" customFormat="1" ht="26.25" customHeight="1">
      <c r="A112" s="959" t="s">
        <v>421</v>
      </c>
      <c r="B112" s="960"/>
      <c r="C112" s="957" t="s">
        <v>422</v>
      </c>
      <c r="D112" s="957"/>
      <c r="E112" s="957"/>
      <c r="F112" s="957"/>
      <c r="G112" s="957"/>
      <c r="H112" s="957"/>
      <c r="I112" s="957"/>
      <c r="J112" s="957"/>
      <c r="K112" s="957"/>
      <c r="L112" s="957"/>
      <c r="M112" s="957"/>
      <c r="N112" s="957"/>
      <c r="O112" s="957"/>
      <c r="P112" s="957"/>
      <c r="Q112" s="957"/>
      <c r="R112" s="957"/>
      <c r="S112" s="957"/>
      <c r="T112" s="957"/>
      <c r="U112" s="957"/>
      <c r="V112" s="957"/>
      <c r="W112" s="957"/>
      <c r="X112" s="957"/>
      <c r="Y112" s="957"/>
      <c r="Z112" s="958"/>
      <c r="AA112" s="965">
        <v>30152511</v>
      </c>
      <c r="AB112" s="966"/>
      <c r="AC112" s="966"/>
      <c r="AD112" s="966"/>
      <c r="AE112" s="967"/>
      <c r="AF112" s="968">
        <v>28142205</v>
      </c>
      <c r="AG112" s="966"/>
      <c r="AH112" s="966"/>
      <c r="AI112" s="966"/>
      <c r="AJ112" s="967"/>
      <c r="AK112" s="968">
        <v>25677634</v>
      </c>
      <c r="AL112" s="966"/>
      <c r="AM112" s="966"/>
      <c r="AN112" s="966"/>
      <c r="AO112" s="967"/>
      <c r="AP112" s="969">
        <v>11.2</v>
      </c>
      <c r="AQ112" s="970"/>
      <c r="AR112" s="970"/>
      <c r="AS112" s="970"/>
      <c r="AT112" s="971"/>
      <c r="AU112" s="906"/>
      <c r="AV112" s="907"/>
      <c r="AW112" s="907"/>
      <c r="AX112" s="907"/>
      <c r="AY112" s="908"/>
      <c r="AZ112" s="956" t="s">
        <v>423</v>
      </c>
      <c r="BA112" s="957"/>
      <c r="BB112" s="957"/>
      <c r="BC112" s="957"/>
      <c r="BD112" s="957"/>
      <c r="BE112" s="957"/>
      <c r="BF112" s="957"/>
      <c r="BG112" s="957"/>
      <c r="BH112" s="957"/>
      <c r="BI112" s="957"/>
      <c r="BJ112" s="957"/>
      <c r="BK112" s="957"/>
      <c r="BL112" s="957"/>
      <c r="BM112" s="957"/>
      <c r="BN112" s="957"/>
      <c r="BO112" s="957"/>
      <c r="BP112" s="958"/>
      <c r="BQ112" s="926">
        <v>319527754</v>
      </c>
      <c r="BR112" s="927"/>
      <c r="BS112" s="927"/>
      <c r="BT112" s="927"/>
      <c r="BU112" s="927"/>
      <c r="BV112" s="927">
        <v>311525953</v>
      </c>
      <c r="BW112" s="927"/>
      <c r="BX112" s="927"/>
      <c r="BY112" s="927"/>
      <c r="BZ112" s="927"/>
      <c r="CA112" s="927">
        <v>278770870</v>
      </c>
      <c r="CB112" s="927"/>
      <c r="CC112" s="927"/>
      <c r="CD112" s="927"/>
      <c r="CE112" s="927"/>
      <c r="CF112" s="921">
        <v>121.1</v>
      </c>
      <c r="CG112" s="922"/>
      <c r="CH112" s="922"/>
      <c r="CI112" s="922"/>
      <c r="CJ112" s="922"/>
      <c r="CK112" s="952"/>
      <c r="CL112" s="953"/>
      <c r="CM112" s="923" t="s">
        <v>424</v>
      </c>
      <c r="CN112" s="924"/>
      <c r="CO112" s="924"/>
      <c r="CP112" s="924"/>
      <c r="CQ112" s="924"/>
      <c r="CR112" s="924"/>
      <c r="CS112" s="924"/>
      <c r="CT112" s="924"/>
      <c r="CU112" s="924"/>
      <c r="CV112" s="924"/>
      <c r="CW112" s="924"/>
      <c r="CX112" s="924"/>
      <c r="CY112" s="924"/>
      <c r="CZ112" s="924"/>
      <c r="DA112" s="924"/>
      <c r="DB112" s="924"/>
      <c r="DC112" s="924"/>
      <c r="DD112" s="924"/>
      <c r="DE112" s="924"/>
      <c r="DF112" s="925"/>
      <c r="DG112" s="926" t="s">
        <v>111</v>
      </c>
      <c r="DH112" s="927"/>
      <c r="DI112" s="927"/>
      <c r="DJ112" s="927"/>
      <c r="DK112" s="927"/>
      <c r="DL112" s="927" t="s">
        <v>111</v>
      </c>
      <c r="DM112" s="927"/>
      <c r="DN112" s="927"/>
      <c r="DO112" s="927"/>
      <c r="DP112" s="927"/>
      <c r="DQ112" s="927" t="s">
        <v>111</v>
      </c>
      <c r="DR112" s="927"/>
      <c r="DS112" s="927"/>
      <c r="DT112" s="927"/>
      <c r="DU112" s="927"/>
      <c r="DV112" s="928" t="s">
        <v>111</v>
      </c>
      <c r="DW112" s="928"/>
      <c r="DX112" s="928"/>
      <c r="DY112" s="928"/>
      <c r="DZ112" s="929"/>
    </row>
    <row r="113" spans="1:130" s="197" customFormat="1" ht="26.25" customHeight="1">
      <c r="A113" s="961"/>
      <c r="B113" s="962"/>
      <c r="C113" s="957" t="s">
        <v>425</v>
      </c>
      <c r="D113" s="957"/>
      <c r="E113" s="957"/>
      <c r="F113" s="957"/>
      <c r="G113" s="957"/>
      <c r="H113" s="957"/>
      <c r="I113" s="957"/>
      <c r="J113" s="957"/>
      <c r="K113" s="957"/>
      <c r="L113" s="957"/>
      <c r="M113" s="957"/>
      <c r="N113" s="957"/>
      <c r="O113" s="957"/>
      <c r="P113" s="957"/>
      <c r="Q113" s="957"/>
      <c r="R113" s="957"/>
      <c r="S113" s="957"/>
      <c r="T113" s="957"/>
      <c r="U113" s="957"/>
      <c r="V113" s="957"/>
      <c r="W113" s="957"/>
      <c r="X113" s="957"/>
      <c r="Y113" s="957"/>
      <c r="Z113" s="958"/>
      <c r="AA113" s="940">
        <v>22224819</v>
      </c>
      <c r="AB113" s="941"/>
      <c r="AC113" s="941"/>
      <c r="AD113" s="941"/>
      <c r="AE113" s="942"/>
      <c r="AF113" s="943">
        <v>20899509</v>
      </c>
      <c r="AG113" s="941"/>
      <c r="AH113" s="941"/>
      <c r="AI113" s="941"/>
      <c r="AJ113" s="942"/>
      <c r="AK113" s="943">
        <v>19890075</v>
      </c>
      <c r="AL113" s="941"/>
      <c r="AM113" s="941"/>
      <c r="AN113" s="941"/>
      <c r="AO113" s="942"/>
      <c r="AP113" s="944">
        <v>8.6</v>
      </c>
      <c r="AQ113" s="945"/>
      <c r="AR113" s="945"/>
      <c r="AS113" s="945"/>
      <c r="AT113" s="946"/>
      <c r="AU113" s="906"/>
      <c r="AV113" s="907"/>
      <c r="AW113" s="907"/>
      <c r="AX113" s="907"/>
      <c r="AY113" s="908"/>
      <c r="AZ113" s="956" t="s">
        <v>426</v>
      </c>
      <c r="BA113" s="957"/>
      <c r="BB113" s="957"/>
      <c r="BC113" s="957"/>
      <c r="BD113" s="957"/>
      <c r="BE113" s="957"/>
      <c r="BF113" s="957"/>
      <c r="BG113" s="957"/>
      <c r="BH113" s="957"/>
      <c r="BI113" s="957"/>
      <c r="BJ113" s="957"/>
      <c r="BK113" s="957"/>
      <c r="BL113" s="957"/>
      <c r="BM113" s="957"/>
      <c r="BN113" s="957"/>
      <c r="BO113" s="957"/>
      <c r="BP113" s="958"/>
      <c r="BQ113" s="926" t="s">
        <v>111</v>
      </c>
      <c r="BR113" s="927"/>
      <c r="BS113" s="927"/>
      <c r="BT113" s="927"/>
      <c r="BU113" s="927"/>
      <c r="BV113" s="927" t="s">
        <v>111</v>
      </c>
      <c r="BW113" s="927"/>
      <c r="BX113" s="927"/>
      <c r="BY113" s="927"/>
      <c r="BZ113" s="927"/>
      <c r="CA113" s="927" t="s">
        <v>111</v>
      </c>
      <c r="CB113" s="927"/>
      <c r="CC113" s="927"/>
      <c r="CD113" s="927"/>
      <c r="CE113" s="927"/>
      <c r="CF113" s="921" t="s">
        <v>111</v>
      </c>
      <c r="CG113" s="922"/>
      <c r="CH113" s="922"/>
      <c r="CI113" s="922"/>
      <c r="CJ113" s="922"/>
      <c r="CK113" s="952"/>
      <c r="CL113" s="953"/>
      <c r="CM113" s="923" t="s">
        <v>427</v>
      </c>
      <c r="CN113" s="924"/>
      <c r="CO113" s="924"/>
      <c r="CP113" s="924"/>
      <c r="CQ113" s="924"/>
      <c r="CR113" s="924"/>
      <c r="CS113" s="924"/>
      <c r="CT113" s="924"/>
      <c r="CU113" s="924"/>
      <c r="CV113" s="924"/>
      <c r="CW113" s="924"/>
      <c r="CX113" s="924"/>
      <c r="CY113" s="924"/>
      <c r="CZ113" s="924"/>
      <c r="DA113" s="924"/>
      <c r="DB113" s="924"/>
      <c r="DC113" s="924"/>
      <c r="DD113" s="924"/>
      <c r="DE113" s="924"/>
      <c r="DF113" s="925"/>
      <c r="DG113" s="965" t="s">
        <v>111</v>
      </c>
      <c r="DH113" s="966"/>
      <c r="DI113" s="966"/>
      <c r="DJ113" s="966"/>
      <c r="DK113" s="967"/>
      <c r="DL113" s="968" t="s">
        <v>111</v>
      </c>
      <c r="DM113" s="966"/>
      <c r="DN113" s="966"/>
      <c r="DO113" s="966"/>
      <c r="DP113" s="967"/>
      <c r="DQ113" s="968" t="s">
        <v>111</v>
      </c>
      <c r="DR113" s="966"/>
      <c r="DS113" s="966"/>
      <c r="DT113" s="966"/>
      <c r="DU113" s="967"/>
      <c r="DV113" s="969" t="s">
        <v>111</v>
      </c>
      <c r="DW113" s="970"/>
      <c r="DX113" s="970"/>
      <c r="DY113" s="970"/>
      <c r="DZ113" s="971"/>
    </row>
    <row r="114" spans="1:130" s="197" customFormat="1" ht="26.25" customHeight="1">
      <c r="A114" s="961"/>
      <c r="B114" s="962"/>
      <c r="C114" s="957" t="s">
        <v>428</v>
      </c>
      <c r="D114" s="957"/>
      <c r="E114" s="957"/>
      <c r="F114" s="957"/>
      <c r="G114" s="957"/>
      <c r="H114" s="957"/>
      <c r="I114" s="957"/>
      <c r="J114" s="957"/>
      <c r="K114" s="957"/>
      <c r="L114" s="957"/>
      <c r="M114" s="957"/>
      <c r="N114" s="957"/>
      <c r="O114" s="957"/>
      <c r="P114" s="957"/>
      <c r="Q114" s="957"/>
      <c r="R114" s="957"/>
      <c r="S114" s="957"/>
      <c r="T114" s="957"/>
      <c r="U114" s="957"/>
      <c r="V114" s="957"/>
      <c r="W114" s="957"/>
      <c r="X114" s="957"/>
      <c r="Y114" s="957"/>
      <c r="Z114" s="958"/>
      <c r="AA114" s="965" t="s">
        <v>111</v>
      </c>
      <c r="AB114" s="966"/>
      <c r="AC114" s="966"/>
      <c r="AD114" s="966"/>
      <c r="AE114" s="967"/>
      <c r="AF114" s="968" t="s">
        <v>111</v>
      </c>
      <c r="AG114" s="966"/>
      <c r="AH114" s="966"/>
      <c r="AI114" s="966"/>
      <c r="AJ114" s="967"/>
      <c r="AK114" s="968" t="s">
        <v>111</v>
      </c>
      <c r="AL114" s="966"/>
      <c r="AM114" s="966"/>
      <c r="AN114" s="966"/>
      <c r="AO114" s="967"/>
      <c r="AP114" s="969" t="s">
        <v>111</v>
      </c>
      <c r="AQ114" s="970"/>
      <c r="AR114" s="970"/>
      <c r="AS114" s="970"/>
      <c r="AT114" s="971"/>
      <c r="AU114" s="906"/>
      <c r="AV114" s="907"/>
      <c r="AW114" s="907"/>
      <c r="AX114" s="907"/>
      <c r="AY114" s="908"/>
      <c r="AZ114" s="956" t="s">
        <v>429</v>
      </c>
      <c r="BA114" s="957"/>
      <c r="BB114" s="957"/>
      <c r="BC114" s="957"/>
      <c r="BD114" s="957"/>
      <c r="BE114" s="957"/>
      <c r="BF114" s="957"/>
      <c r="BG114" s="957"/>
      <c r="BH114" s="957"/>
      <c r="BI114" s="957"/>
      <c r="BJ114" s="957"/>
      <c r="BK114" s="957"/>
      <c r="BL114" s="957"/>
      <c r="BM114" s="957"/>
      <c r="BN114" s="957"/>
      <c r="BO114" s="957"/>
      <c r="BP114" s="958"/>
      <c r="BQ114" s="926">
        <v>87282371</v>
      </c>
      <c r="BR114" s="927"/>
      <c r="BS114" s="927"/>
      <c r="BT114" s="927"/>
      <c r="BU114" s="927"/>
      <c r="BV114" s="927">
        <v>83975630</v>
      </c>
      <c r="BW114" s="927"/>
      <c r="BX114" s="927"/>
      <c r="BY114" s="927"/>
      <c r="BZ114" s="927"/>
      <c r="CA114" s="927">
        <v>79282805</v>
      </c>
      <c r="CB114" s="927"/>
      <c r="CC114" s="927"/>
      <c r="CD114" s="927"/>
      <c r="CE114" s="927"/>
      <c r="CF114" s="921">
        <v>34.4</v>
      </c>
      <c r="CG114" s="922"/>
      <c r="CH114" s="922"/>
      <c r="CI114" s="922"/>
      <c r="CJ114" s="922"/>
      <c r="CK114" s="952"/>
      <c r="CL114" s="953"/>
      <c r="CM114" s="923" t="s">
        <v>430</v>
      </c>
      <c r="CN114" s="924"/>
      <c r="CO114" s="924"/>
      <c r="CP114" s="924"/>
      <c r="CQ114" s="924"/>
      <c r="CR114" s="924"/>
      <c r="CS114" s="924"/>
      <c r="CT114" s="924"/>
      <c r="CU114" s="924"/>
      <c r="CV114" s="924"/>
      <c r="CW114" s="924"/>
      <c r="CX114" s="924"/>
      <c r="CY114" s="924"/>
      <c r="CZ114" s="924"/>
      <c r="DA114" s="924"/>
      <c r="DB114" s="924"/>
      <c r="DC114" s="924"/>
      <c r="DD114" s="924"/>
      <c r="DE114" s="924"/>
      <c r="DF114" s="925"/>
      <c r="DG114" s="965" t="s">
        <v>111</v>
      </c>
      <c r="DH114" s="966"/>
      <c r="DI114" s="966"/>
      <c r="DJ114" s="966"/>
      <c r="DK114" s="967"/>
      <c r="DL114" s="968" t="s">
        <v>111</v>
      </c>
      <c r="DM114" s="966"/>
      <c r="DN114" s="966"/>
      <c r="DO114" s="966"/>
      <c r="DP114" s="967"/>
      <c r="DQ114" s="968" t="s">
        <v>111</v>
      </c>
      <c r="DR114" s="966"/>
      <c r="DS114" s="966"/>
      <c r="DT114" s="966"/>
      <c r="DU114" s="967"/>
      <c r="DV114" s="969" t="s">
        <v>111</v>
      </c>
      <c r="DW114" s="970"/>
      <c r="DX114" s="970"/>
      <c r="DY114" s="970"/>
      <c r="DZ114" s="971"/>
    </row>
    <row r="115" spans="1:130" s="197" customFormat="1" ht="26.25" customHeight="1">
      <c r="A115" s="961"/>
      <c r="B115" s="962"/>
      <c r="C115" s="957" t="s">
        <v>431</v>
      </c>
      <c r="D115" s="957"/>
      <c r="E115" s="957"/>
      <c r="F115" s="957"/>
      <c r="G115" s="957"/>
      <c r="H115" s="957"/>
      <c r="I115" s="957"/>
      <c r="J115" s="957"/>
      <c r="K115" s="957"/>
      <c r="L115" s="957"/>
      <c r="M115" s="957"/>
      <c r="N115" s="957"/>
      <c r="O115" s="957"/>
      <c r="P115" s="957"/>
      <c r="Q115" s="957"/>
      <c r="R115" s="957"/>
      <c r="S115" s="957"/>
      <c r="T115" s="957"/>
      <c r="U115" s="957"/>
      <c r="V115" s="957"/>
      <c r="W115" s="957"/>
      <c r="X115" s="957"/>
      <c r="Y115" s="957"/>
      <c r="Z115" s="958"/>
      <c r="AA115" s="940">
        <v>1493337</v>
      </c>
      <c r="AB115" s="941"/>
      <c r="AC115" s="941"/>
      <c r="AD115" s="941"/>
      <c r="AE115" s="942"/>
      <c r="AF115" s="943">
        <v>1509671</v>
      </c>
      <c r="AG115" s="941"/>
      <c r="AH115" s="941"/>
      <c r="AI115" s="941"/>
      <c r="AJ115" s="942"/>
      <c r="AK115" s="943">
        <v>1261448</v>
      </c>
      <c r="AL115" s="941"/>
      <c r="AM115" s="941"/>
      <c r="AN115" s="941"/>
      <c r="AO115" s="942"/>
      <c r="AP115" s="944">
        <v>0.5</v>
      </c>
      <c r="AQ115" s="945"/>
      <c r="AR115" s="945"/>
      <c r="AS115" s="945"/>
      <c r="AT115" s="946"/>
      <c r="AU115" s="906"/>
      <c r="AV115" s="907"/>
      <c r="AW115" s="907"/>
      <c r="AX115" s="907"/>
      <c r="AY115" s="908"/>
      <c r="AZ115" s="956" t="s">
        <v>432</v>
      </c>
      <c r="BA115" s="957"/>
      <c r="BB115" s="957"/>
      <c r="BC115" s="957"/>
      <c r="BD115" s="957"/>
      <c r="BE115" s="957"/>
      <c r="BF115" s="957"/>
      <c r="BG115" s="957"/>
      <c r="BH115" s="957"/>
      <c r="BI115" s="957"/>
      <c r="BJ115" s="957"/>
      <c r="BK115" s="957"/>
      <c r="BL115" s="957"/>
      <c r="BM115" s="957"/>
      <c r="BN115" s="957"/>
      <c r="BO115" s="957"/>
      <c r="BP115" s="958"/>
      <c r="BQ115" s="926">
        <v>21183360</v>
      </c>
      <c r="BR115" s="927"/>
      <c r="BS115" s="927"/>
      <c r="BT115" s="927"/>
      <c r="BU115" s="927"/>
      <c r="BV115" s="927">
        <v>15853324</v>
      </c>
      <c r="BW115" s="927"/>
      <c r="BX115" s="927"/>
      <c r="BY115" s="927"/>
      <c r="BZ115" s="927"/>
      <c r="CA115" s="927">
        <v>15851486</v>
      </c>
      <c r="CB115" s="927"/>
      <c r="CC115" s="927"/>
      <c r="CD115" s="927"/>
      <c r="CE115" s="927"/>
      <c r="CF115" s="921">
        <v>6.9</v>
      </c>
      <c r="CG115" s="922"/>
      <c r="CH115" s="922"/>
      <c r="CI115" s="922"/>
      <c r="CJ115" s="922"/>
      <c r="CK115" s="952"/>
      <c r="CL115" s="953"/>
      <c r="CM115" s="956" t="s">
        <v>433</v>
      </c>
      <c r="CN115" s="980"/>
      <c r="CO115" s="980"/>
      <c r="CP115" s="980"/>
      <c r="CQ115" s="980"/>
      <c r="CR115" s="980"/>
      <c r="CS115" s="980"/>
      <c r="CT115" s="980"/>
      <c r="CU115" s="980"/>
      <c r="CV115" s="980"/>
      <c r="CW115" s="980"/>
      <c r="CX115" s="980"/>
      <c r="CY115" s="980"/>
      <c r="CZ115" s="980"/>
      <c r="DA115" s="980"/>
      <c r="DB115" s="980"/>
      <c r="DC115" s="980"/>
      <c r="DD115" s="980"/>
      <c r="DE115" s="980"/>
      <c r="DF115" s="958"/>
      <c r="DG115" s="965" t="s">
        <v>111</v>
      </c>
      <c r="DH115" s="966"/>
      <c r="DI115" s="966"/>
      <c r="DJ115" s="966"/>
      <c r="DK115" s="967"/>
      <c r="DL115" s="968" t="s">
        <v>111</v>
      </c>
      <c r="DM115" s="966"/>
      <c r="DN115" s="966"/>
      <c r="DO115" s="966"/>
      <c r="DP115" s="967"/>
      <c r="DQ115" s="968" t="s">
        <v>111</v>
      </c>
      <c r="DR115" s="966"/>
      <c r="DS115" s="966"/>
      <c r="DT115" s="966"/>
      <c r="DU115" s="967"/>
      <c r="DV115" s="969" t="s">
        <v>111</v>
      </c>
      <c r="DW115" s="970"/>
      <c r="DX115" s="970"/>
      <c r="DY115" s="970"/>
      <c r="DZ115" s="971"/>
    </row>
    <row r="116" spans="1:130" s="197" customFormat="1" ht="26.25" customHeight="1">
      <c r="A116" s="963"/>
      <c r="B116" s="964"/>
      <c r="C116" s="978" t="s">
        <v>434</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65" t="s">
        <v>111</v>
      </c>
      <c r="AB116" s="966"/>
      <c r="AC116" s="966"/>
      <c r="AD116" s="966"/>
      <c r="AE116" s="967"/>
      <c r="AF116" s="968" t="s">
        <v>111</v>
      </c>
      <c r="AG116" s="966"/>
      <c r="AH116" s="966"/>
      <c r="AI116" s="966"/>
      <c r="AJ116" s="967"/>
      <c r="AK116" s="968" t="s">
        <v>111</v>
      </c>
      <c r="AL116" s="966"/>
      <c r="AM116" s="966"/>
      <c r="AN116" s="966"/>
      <c r="AO116" s="967"/>
      <c r="AP116" s="969" t="s">
        <v>111</v>
      </c>
      <c r="AQ116" s="970"/>
      <c r="AR116" s="970"/>
      <c r="AS116" s="970"/>
      <c r="AT116" s="971"/>
      <c r="AU116" s="906"/>
      <c r="AV116" s="907"/>
      <c r="AW116" s="907"/>
      <c r="AX116" s="907"/>
      <c r="AY116" s="908"/>
      <c r="AZ116" s="956" t="s">
        <v>435</v>
      </c>
      <c r="BA116" s="957"/>
      <c r="BB116" s="957"/>
      <c r="BC116" s="957"/>
      <c r="BD116" s="957"/>
      <c r="BE116" s="957"/>
      <c r="BF116" s="957"/>
      <c r="BG116" s="957"/>
      <c r="BH116" s="957"/>
      <c r="BI116" s="957"/>
      <c r="BJ116" s="957"/>
      <c r="BK116" s="957"/>
      <c r="BL116" s="957"/>
      <c r="BM116" s="957"/>
      <c r="BN116" s="957"/>
      <c r="BO116" s="957"/>
      <c r="BP116" s="958"/>
      <c r="BQ116" s="926" t="s">
        <v>111</v>
      </c>
      <c r="BR116" s="927"/>
      <c r="BS116" s="927"/>
      <c r="BT116" s="927"/>
      <c r="BU116" s="927"/>
      <c r="BV116" s="927" t="s">
        <v>111</v>
      </c>
      <c r="BW116" s="927"/>
      <c r="BX116" s="927"/>
      <c r="BY116" s="927"/>
      <c r="BZ116" s="927"/>
      <c r="CA116" s="927" t="s">
        <v>111</v>
      </c>
      <c r="CB116" s="927"/>
      <c r="CC116" s="927"/>
      <c r="CD116" s="927"/>
      <c r="CE116" s="927"/>
      <c r="CF116" s="921" t="s">
        <v>111</v>
      </c>
      <c r="CG116" s="922"/>
      <c r="CH116" s="922"/>
      <c r="CI116" s="922"/>
      <c r="CJ116" s="922"/>
      <c r="CK116" s="952"/>
      <c r="CL116" s="953"/>
      <c r="CM116" s="923" t="s">
        <v>436</v>
      </c>
      <c r="CN116" s="924"/>
      <c r="CO116" s="924"/>
      <c r="CP116" s="924"/>
      <c r="CQ116" s="924"/>
      <c r="CR116" s="924"/>
      <c r="CS116" s="924"/>
      <c r="CT116" s="924"/>
      <c r="CU116" s="924"/>
      <c r="CV116" s="924"/>
      <c r="CW116" s="924"/>
      <c r="CX116" s="924"/>
      <c r="CY116" s="924"/>
      <c r="CZ116" s="924"/>
      <c r="DA116" s="924"/>
      <c r="DB116" s="924"/>
      <c r="DC116" s="924"/>
      <c r="DD116" s="924"/>
      <c r="DE116" s="924"/>
      <c r="DF116" s="925"/>
      <c r="DG116" s="965" t="s">
        <v>111</v>
      </c>
      <c r="DH116" s="966"/>
      <c r="DI116" s="966"/>
      <c r="DJ116" s="966"/>
      <c r="DK116" s="967"/>
      <c r="DL116" s="968" t="s">
        <v>111</v>
      </c>
      <c r="DM116" s="966"/>
      <c r="DN116" s="966"/>
      <c r="DO116" s="966"/>
      <c r="DP116" s="967"/>
      <c r="DQ116" s="968" t="s">
        <v>111</v>
      </c>
      <c r="DR116" s="966"/>
      <c r="DS116" s="966"/>
      <c r="DT116" s="966"/>
      <c r="DU116" s="967"/>
      <c r="DV116" s="969" t="s">
        <v>111</v>
      </c>
      <c r="DW116" s="970"/>
      <c r="DX116" s="970"/>
      <c r="DY116" s="970"/>
      <c r="DZ116" s="971"/>
    </row>
    <row r="117" spans="1:130" s="197" customFormat="1" ht="26.25" customHeight="1">
      <c r="A117" s="911" t="s">
        <v>169</v>
      </c>
      <c r="B117" s="890"/>
      <c r="C117" s="890"/>
      <c r="D117" s="890"/>
      <c r="E117" s="890"/>
      <c r="F117" s="890"/>
      <c r="G117" s="890"/>
      <c r="H117" s="890"/>
      <c r="I117" s="890"/>
      <c r="J117" s="890"/>
      <c r="K117" s="890"/>
      <c r="L117" s="890"/>
      <c r="M117" s="890"/>
      <c r="N117" s="890"/>
      <c r="O117" s="890"/>
      <c r="P117" s="890"/>
      <c r="Q117" s="890"/>
      <c r="R117" s="890"/>
      <c r="S117" s="890"/>
      <c r="T117" s="890"/>
      <c r="U117" s="890"/>
      <c r="V117" s="890"/>
      <c r="W117" s="890"/>
      <c r="X117" s="890"/>
      <c r="Y117" s="1000" t="s">
        <v>437</v>
      </c>
      <c r="Z117" s="891"/>
      <c r="AA117" s="1003">
        <v>100358878</v>
      </c>
      <c r="AB117" s="973"/>
      <c r="AC117" s="973"/>
      <c r="AD117" s="973"/>
      <c r="AE117" s="974"/>
      <c r="AF117" s="972">
        <v>98658090</v>
      </c>
      <c r="AG117" s="973"/>
      <c r="AH117" s="973"/>
      <c r="AI117" s="973"/>
      <c r="AJ117" s="974"/>
      <c r="AK117" s="972">
        <v>101231995</v>
      </c>
      <c r="AL117" s="973"/>
      <c r="AM117" s="973"/>
      <c r="AN117" s="973"/>
      <c r="AO117" s="974"/>
      <c r="AP117" s="975"/>
      <c r="AQ117" s="976"/>
      <c r="AR117" s="976"/>
      <c r="AS117" s="976"/>
      <c r="AT117" s="977"/>
      <c r="AU117" s="906"/>
      <c r="AV117" s="907"/>
      <c r="AW117" s="907"/>
      <c r="AX117" s="907"/>
      <c r="AY117" s="908"/>
      <c r="AZ117" s="1002" t="s">
        <v>438</v>
      </c>
      <c r="BA117" s="978"/>
      <c r="BB117" s="978"/>
      <c r="BC117" s="978"/>
      <c r="BD117" s="978"/>
      <c r="BE117" s="978"/>
      <c r="BF117" s="978"/>
      <c r="BG117" s="978"/>
      <c r="BH117" s="978"/>
      <c r="BI117" s="978"/>
      <c r="BJ117" s="978"/>
      <c r="BK117" s="978"/>
      <c r="BL117" s="978"/>
      <c r="BM117" s="978"/>
      <c r="BN117" s="978"/>
      <c r="BO117" s="978"/>
      <c r="BP117" s="979"/>
      <c r="BQ117" s="992" t="s">
        <v>111</v>
      </c>
      <c r="BR117" s="993"/>
      <c r="BS117" s="993"/>
      <c r="BT117" s="993"/>
      <c r="BU117" s="993"/>
      <c r="BV117" s="993" t="s">
        <v>111</v>
      </c>
      <c r="BW117" s="993"/>
      <c r="BX117" s="993"/>
      <c r="BY117" s="993"/>
      <c r="BZ117" s="993"/>
      <c r="CA117" s="993" t="s">
        <v>111</v>
      </c>
      <c r="CB117" s="993"/>
      <c r="CC117" s="993"/>
      <c r="CD117" s="993"/>
      <c r="CE117" s="993"/>
      <c r="CF117" s="921" t="s">
        <v>111</v>
      </c>
      <c r="CG117" s="922"/>
      <c r="CH117" s="922"/>
      <c r="CI117" s="922"/>
      <c r="CJ117" s="922"/>
      <c r="CK117" s="952"/>
      <c r="CL117" s="953"/>
      <c r="CM117" s="923" t="s">
        <v>439</v>
      </c>
      <c r="CN117" s="924"/>
      <c r="CO117" s="924"/>
      <c r="CP117" s="924"/>
      <c r="CQ117" s="924"/>
      <c r="CR117" s="924"/>
      <c r="CS117" s="924"/>
      <c r="CT117" s="924"/>
      <c r="CU117" s="924"/>
      <c r="CV117" s="924"/>
      <c r="CW117" s="924"/>
      <c r="CX117" s="924"/>
      <c r="CY117" s="924"/>
      <c r="CZ117" s="924"/>
      <c r="DA117" s="924"/>
      <c r="DB117" s="924"/>
      <c r="DC117" s="924"/>
      <c r="DD117" s="924"/>
      <c r="DE117" s="924"/>
      <c r="DF117" s="925"/>
      <c r="DG117" s="965" t="s">
        <v>111</v>
      </c>
      <c r="DH117" s="966"/>
      <c r="DI117" s="966"/>
      <c r="DJ117" s="966"/>
      <c r="DK117" s="967"/>
      <c r="DL117" s="968" t="s">
        <v>111</v>
      </c>
      <c r="DM117" s="966"/>
      <c r="DN117" s="966"/>
      <c r="DO117" s="966"/>
      <c r="DP117" s="967"/>
      <c r="DQ117" s="968" t="s">
        <v>111</v>
      </c>
      <c r="DR117" s="966"/>
      <c r="DS117" s="966"/>
      <c r="DT117" s="966"/>
      <c r="DU117" s="967"/>
      <c r="DV117" s="969" t="s">
        <v>111</v>
      </c>
      <c r="DW117" s="970"/>
      <c r="DX117" s="970"/>
      <c r="DY117" s="970"/>
      <c r="DZ117" s="971"/>
    </row>
    <row r="118" spans="1:130" s="197" customFormat="1" ht="26.25" customHeight="1">
      <c r="A118" s="911" t="s">
        <v>413</v>
      </c>
      <c r="B118" s="890"/>
      <c r="C118" s="890"/>
      <c r="D118" s="890"/>
      <c r="E118" s="890"/>
      <c r="F118" s="890"/>
      <c r="G118" s="890"/>
      <c r="H118" s="890"/>
      <c r="I118" s="890"/>
      <c r="J118" s="890"/>
      <c r="K118" s="890"/>
      <c r="L118" s="890"/>
      <c r="M118" s="890"/>
      <c r="N118" s="890"/>
      <c r="O118" s="890"/>
      <c r="P118" s="890"/>
      <c r="Q118" s="890"/>
      <c r="R118" s="890"/>
      <c r="S118" s="890"/>
      <c r="T118" s="890"/>
      <c r="U118" s="890"/>
      <c r="V118" s="890"/>
      <c r="W118" s="890"/>
      <c r="X118" s="890"/>
      <c r="Y118" s="890"/>
      <c r="Z118" s="891"/>
      <c r="AA118" s="889" t="s">
        <v>411</v>
      </c>
      <c r="AB118" s="890"/>
      <c r="AC118" s="890"/>
      <c r="AD118" s="890"/>
      <c r="AE118" s="891"/>
      <c r="AF118" s="889" t="s">
        <v>286</v>
      </c>
      <c r="AG118" s="890"/>
      <c r="AH118" s="890"/>
      <c r="AI118" s="890"/>
      <c r="AJ118" s="891"/>
      <c r="AK118" s="889" t="s">
        <v>285</v>
      </c>
      <c r="AL118" s="890"/>
      <c r="AM118" s="890"/>
      <c r="AN118" s="890"/>
      <c r="AO118" s="891"/>
      <c r="AP118" s="997" t="s">
        <v>412</v>
      </c>
      <c r="AQ118" s="998"/>
      <c r="AR118" s="998"/>
      <c r="AS118" s="998"/>
      <c r="AT118" s="999"/>
      <c r="AU118" s="909"/>
      <c r="AV118" s="910"/>
      <c r="AW118" s="910"/>
      <c r="AX118" s="910"/>
      <c r="AY118" s="910"/>
      <c r="AZ118" s="228" t="s">
        <v>169</v>
      </c>
      <c r="BA118" s="228"/>
      <c r="BB118" s="228"/>
      <c r="BC118" s="228"/>
      <c r="BD118" s="228"/>
      <c r="BE118" s="228"/>
      <c r="BF118" s="228"/>
      <c r="BG118" s="228"/>
      <c r="BH118" s="228"/>
      <c r="BI118" s="228"/>
      <c r="BJ118" s="228"/>
      <c r="BK118" s="228"/>
      <c r="BL118" s="228"/>
      <c r="BM118" s="228"/>
      <c r="BN118" s="228"/>
      <c r="BO118" s="1000" t="s">
        <v>440</v>
      </c>
      <c r="BP118" s="1001"/>
      <c r="BQ118" s="992">
        <v>1507218817</v>
      </c>
      <c r="BR118" s="993"/>
      <c r="BS118" s="993"/>
      <c r="BT118" s="993"/>
      <c r="BU118" s="993"/>
      <c r="BV118" s="993">
        <v>1504118751</v>
      </c>
      <c r="BW118" s="993"/>
      <c r="BX118" s="993"/>
      <c r="BY118" s="993"/>
      <c r="BZ118" s="993"/>
      <c r="CA118" s="993">
        <v>1515219063</v>
      </c>
      <c r="CB118" s="993"/>
      <c r="CC118" s="993"/>
      <c r="CD118" s="993"/>
      <c r="CE118" s="993"/>
      <c r="CF118" s="994"/>
      <c r="CG118" s="995"/>
      <c r="CH118" s="995"/>
      <c r="CI118" s="995"/>
      <c r="CJ118" s="996"/>
      <c r="CK118" s="952"/>
      <c r="CL118" s="953"/>
      <c r="CM118" s="923" t="s">
        <v>441</v>
      </c>
      <c r="CN118" s="924"/>
      <c r="CO118" s="924"/>
      <c r="CP118" s="924"/>
      <c r="CQ118" s="924"/>
      <c r="CR118" s="924"/>
      <c r="CS118" s="924"/>
      <c r="CT118" s="924"/>
      <c r="CU118" s="924"/>
      <c r="CV118" s="924"/>
      <c r="CW118" s="924"/>
      <c r="CX118" s="924"/>
      <c r="CY118" s="924"/>
      <c r="CZ118" s="924"/>
      <c r="DA118" s="924"/>
      <c r="DB118" s="924"/>
      <c r="DC118" s="924"/>
      <c r="DD118" s="924"/>
      <c r="DE118" s="924"/>
      <c r="DF118" s="925"/>
      <c r="DG118" s="965" t="s">
        <v>111</v>
      </c>
      <c r="DH118" s="966"/>
      <c r="DI118" s="966"/>
      <c r="DJ118" s="966"/>
      <c r="DK118" s="967"/>
      <c r="DL118" s="968" t="s">
        <v>111</v>
      </c>
      <c r="DM118" s="966"/>
      <c r="DN118" s="966"/>
      <c r="DO118" s="966"/>
      <c r="DP118" s="967"/>
      <c r="DQ118" s="968" t="s">
        <v>111</v>
      </c>
      <c r="DR118" s="966"/>
      <c r="DS118" s="966"/>
      <c r="DT118" s="966"/>
      <c r="DU118" s="967"/>
      <c r="DV118" s="969" t="s">
        <v>111</v>
      </c>
      <c r="DW118" s="970"/>
      <c r="DX118" s="970"/>
      <c r="DY118" s="970"/>
      <c r="DZ118" s="971"/>
    </row>
    <row r="119" spans="1:130" s="197" customFormat="1" ht="26.25" customHeight="1">
      <c r="A119" s="981" t="s">
        <v>416</v>
      </c>
      <c r="B119" s="951"/>
      <c r="C119" s="930" t="s">
        <v>417</v>
      </c>
      <c r="D119" s="931"/>
      <c r="E119" s="931"/>
      <c r="F119" s="931"/>
      <c r="G119" s="931"/>
      <c r="H119" s="931"/>
      <c r="I119" s="931"/>
      <c r="J119" s="931"/>
      <c r="K119" s="931"/>
      <c r="L119" s="931"/>
      <c r="M119" s="931"/>
      <c r="N119" s="931"/>
      <c r="O119" s="931"/>
      <c r="P119" s="931"/>
      <c r="Q119" s="931"/>
      <c r="R119" s="931"/>
      <c r="S119" s="931"/>
      <c r="T119" s="931"/>
      <c r="U119" s="931"/>
      <c r="V119" s="931"/>
      <c r="W119" s="931"/>
      <c r="X119" s="931"/>
      <c r="Y119" s="931"/>
      <c r="Z119" s="932"/>
      <c r="AA119" s="896" t="s">
        <v>111</v>
      </c>
      <c r="AB119" s="897"/>
      <c r="AC119" s="897"/>
      <c r="AD119" s="897"/>
      <c r="AE119" s="898"/>
      <c r="AF119" s="899" t="s">
        <v>111</v>
      </c>
      <c r="AG119" s="897"/>
      <c r="AH119" s="897"/>
      <c r="AI119" s="897"/>
      <c r="AJ119" s="898"/>
      <c r="AK119" s="899" t="s">
        <v>111</v>
      </c>
      <c r="AL119" s="897"/>
      <c r="AM119" s="897"/>
      <c r="AN119" s="897"/>
      <c r="AO119" s="898"/>
      <c r="AP119" s="900" t="s">
        <v>111</v>
      </c>
      <c r="AQ119" s="901"/>
      <c r="AR119" s="901"/>
      <c r="AS119" s="901"/>
      <c r="AT119" s="902"/>
      <c r="AU119" s="984" t="s">
        <v>442</v>
      </c>
      <c r="AV119" s="985"/>
      <c r="AW119" s="985"/>
      <c r="AX119" s="985"/>
      <c r="AY119" s="986"/>
      <c r="AZ119" s="947" t="s">
        <v>443</v>
      </c>
      <c r="BA119" s="894"/>
      <c r="BB119" s="894"/>
      <c r="BC119" s="894"/>
      <c r="BD119" s="894"/>
      <c r="BE119" s="894"/>
      <c r="BF119" s="894"/>
      <c r="BG119" s="894"/>
      <c r="BH119" s="894"/>
      <c r="BI119" s="894"/>
      <c r="BJ119" s="894"/>
      <c r="BK119" s="894"/>
      <c r="BL119" s="894"/>
      <c r="BM119" s="894"/>
      <c r="BN119" s="894"/>
      <c r="BO119" s="894"/>
      <c r="BP119" s="895"/>
      <c r="BQ119" s="933">
        <v>130933940</v>
      </c>
      <c r="BR119" s="934"/>
      <c r="BS119" s="934"/>
      <c r="BT119" s="934"/>
      <c r="BU119" s="934"/>
      <c r="BV119" s="934">
        <v>138182014</v>
      </c>
      <c r="BW119" s="934"/>
      <c r="BX119" s="934"/>
      <c r="BY119" s="934"/>
      <c r="BZ119" s="934"/>
      <c r="CA119" s="934">
        <v>129266892</v>
      </c>
      <c r="CB119" s="934"/>
      <c r="CC119" s="934"/>
      <c r="CD119" s="934"/>
      <c r="CE119" s="934"/>
      <c r="CF119" s="948">
        <v>56.1</v>
      </c>
      <c r="CG119" s="949"/>
      <c r="CH119" s="949"/>
      <c r="CI119" s="949"/>
      <c r="CJ119" s="949"/>
      <c r="CK119" s="954"/>
      <c r="CL119" s="955"/>
      <c r="CM119" s="1011" t="s">
        <v>444</v>
      </c>
      <c r="CN119" s="1012"/>
      <c r="CO119" s="1012"/>
      <c r="CP119" s="1012"/>
      <c r="CQ119" s="1012"/>
      <c r="CR119" s="1012"/>
      <c r="CS119" s="1012"/>
      <c r="CT119" s="1012"/>
      <c r="CU119" s="1012"/>
      <c r="CV119" s="1012"/>
      <c r="CW119" s="1012"/>
      <c r="CX119" s="1012"/>
      <c r="CY119" s="1012"/>
      <c r="CZ119" s="1012"/>
      <c r="DA119" s="1012"/>
      <c r="DB119" s="1012"/>
      <c r="DC119" s="1012"/>
      <c r="DD119" s="1012"/>
      <c r="DE119" s="1012"/>
      <c r="DF119" s="1013"/>
      <c r="DG119" s="1004">
        <v>5195423</v>
      </c>
      <c r="DH119" s="1005"/>
      <c r="DI119" s="1005"/>
      <c r="DJ119" s="1005"/>
      <c r="DK119" s="1006"/>
      <c r="DL119" s="1007">
        <v>3800865</v>
      </c>
      <c r="DM119" s="1005"/>
      <c r="DN119" s="1005"/>
      <c r="DO119" s="1005"/>
      <c r="DP119" s="1006"/>
      <c r="DQ119" s="1007">
        <v>2611377</v>
      </c>
      <c r="DR119" s="1005"/>
      <c r="DS119" s="1005"/>
      <c r="DT119" s="1005"/>
      <c r="DU119" s="1006"/>
      <c r="DV119" s="1008">
        <v>1.1000000000000001</v>
      </c>
      <c r="DW119" s="1009"/>
      <c r="DX119" s="1009"/>
      <c r="DY119" s="1009"/>
      <c r="DZ119" s="1010"/>
    </row>
    <row r="120" spans="1:130" s="197" customFormat="1" ht="26.25" customHeight="1">
      <c r="A120" s="982"/>
      <c r="B120" s="953"/>
      <c r="C120" s="923" t="s">
        <v>420</v>
      </c>
      <c r="D120" s="924"/>
      <c r="E120" s="924"/>
      <c r="F120" s="924"/>
      <c r="G120" s="924"/>
      <c r="H120" s="924"/>
      <c r="I120" s="924"/>
      <c r="J120" s="924"/>
      <c r="K120" s="924"/>
      <c r="L120" s="924"/>
      <c r="M120" s="924"/>
      <c r="N120" s="924"/>
      <c r="O120" s="924"/>
      <c r="P120" s="924"/>
      <c r="Q120" s="924"/>
      <c r="R120" s="924"/>
      <c r="S120" s="924"/>
      <c r="T120" s="924"/>
      <c r="U120" s="924"/>
      <c r="V120" s="924"/>
      <c r="W120" s="924"/>
      <c r="X120" s="924"/>
      <c r="Y120" s="924"/>
      <c r="Z120" s="925"/>
      <c r="AA120" s="965" t="s">
        <v>111</v>
      </c>
      <c r="AB120" s="966"/>
      <c r="AC120" s="966"/>
      <c r="AD120" s="966"/>
      <c r="AE120" s="967"/>
      <c r="AF120" s="968" t="s">
        <v>111</v>
      </c>
      <c r="AG120" s="966"/>
      <c r="AH120" s="966"/>
      <c r="AI120" s="966"/>
      <c r="AJ120" s="967"/>
      <c r="AK120" s="968" t="s">
        <v>111</v>
      </c>
      <c r="AL120" s="966"/>
      <c r="AM120" s="966"/>
      <c r="AN120" s="966"/>
      <c r="AO120" s="967"/>
      <c r="AP120" s="969" t="s">
        <v>111</v>
      </c>
      <c r="AQ120" s="970"/>
      <c r="AR120" s="970"/>
      <c r="AS120" s="970"/>
      <c r="AT120" s="971"/>
      <c r="AU120" s="987"/>
      <c r="AV120" s="988"/>
      <c r="AW120" s="988"/>
      <c r="AX120" s="988"/>
      <c r="AY120" s="989"/>
      <c r="AZ120" s="956" t="s">
        <v>445</v>
      </c>
      <c r="BA120" s="957"/>
      <c r="BB120" s="957"/>
      <c r="BC120" s="957"/>
      <c r="BD120" s="957"/>
      <c r="BE120" s="957"/>
      <c r="BF120" s="957"/>
      <c r="BG120" s="957"/>
      <c r="BH120" s="957"/>
      <c r="BI120" s="957"/>
      <c r="BJ120" s="957"/>
      <c r="BK120" s="957"/>
      <c r="BL120" s="957"/>
      <c r="BM120" s="957"/>
      <c r="BN120" s="957"/>
      <c r="BO120" s="957"/>
      <c r="BP120" s="958"/>
      <c r="BQ120" s="926">
        <v>190562458</v>
      </c>
      <c r="BR120" s="927"/>
      <c r="BS120" s="927"/>
      <c r="BT120" s="927"/>
      <c r="BU120" s="927"/>
      <c r="BV120" s="927">
        <v>185466429</v>
      </c>
      <c r="BW120" s="927"/>
      <c r="BX120" s="927"/>
      <c r="BY120" s="927"/>
      <c r="BZ120" s="927"/>
      <c r="CA120" s="927">
        <v>197812553</v>
      </c>
      <c r="CB120" s="927"/>
      <c r="CC120" s="927"/>
      <c r="CD120" s="927"/>
      <c r="CE120" s="927"/>
      <c r="CF120" s="921">
        <v>85.9</v>
      </c>
      <c r="CG120" s="922"/>
      <c r="CH120" s="922"/>
      <c r="CI120" s="922"/>
      <c r="CJ120" s="922"/>
      <c r="CK120" s="1020" t="s">
        <v>446</v>
      </c>
      <c r="CL120" s="1021"/>
      <c r="CM120" s="1021"/>
      <c r="CN120" s="1021"/>
      <c r="CO120" s="1022"/>
      <c r="CP120" s="1028" t="s">
        <v>392</v>
      </c>
      <c r="CQ120" s="1029"/>
      <c r="CR120" s="1029"/>
      <c r="CS120" s="1029"/>
      <c r="CT120" s="1029"/>
      <c r="CU120" s="1029"/>
      <c r="CV120" s="1029"/>
      <c r="CW120" s="1029"/>
      <c r="CX120" s="1029"/>
      <c r="CY120" s="1029"/>
      <c r="CZ120" s="1029"/>
      <c r="DA120" s="1029"/>
      <c r="DB120" s="1029"/>
      <c r="DC120" s="1029"/>
      <c r="DD120" s="1029"/>
      <c r="DE120" s="1029"/>
      <c r="DF120" s="1030"/>
      <c r="DG120" s="933">
        <v>280080235</v>
      </c>
      <c r="DH120" s="934"/>
      <c r="DI120" s="934"/>
      <c r="DJ120" s="934"/>
      <c r="DK120" s="934"/>
      <c r="DL120" s="934">
        <v>277236266</v>
      </c>
      <c r="DM120" s="934"/>
      <c r="DN120" s="934"/>
      <c r="DO120" s="934"/>
      <c r="DP120" s="934"/>
      <c r="DQ120" s="934">
        <v>270638094</v>
      </c>
      <c r="DR120" s="934"/>
      <c r="DS120" s="934"/>
      <c r="DT120" s="934"/>
      <c r="DU120" s="934"/>
      <c r="DV120" s="935">
        <v>117.6</v>
      </c>
      <c r="DW120" s="935"/>
      <c r="DX120" s="935"/>
      <c r="DY120" s="935"/>
      <c r="DZ120" s="936"/>
    </row>
    <row r="121" spans="1:130" s="197" customFormat="1" ht="26.25" customHeight="1">
      <c r="A121" s="982"/>
      <c r="B121" s="953"/>
      <c r="C121" s="1017" t="s">
        <v>447</v>
      </c>
      <c r="D121" s="1018"/>
      <c r="E121" s="1018"/>
      <c r="F121" s="1018"/>
      <c r="G121" s="1018"/>
      <c r="H121" s="1018"/>
      <c r="I121" s="1018"/>
      <c r="J121" s="1018"/>
      <c r="K121" s="1018"/>
      <c r="L121" s="1018"/>
      <c r="M121" s="1018"/>
      <c r="N121" s="1018"/>
      <c r="O121" s="1018"/>
      <c r="P121" s="1018"/>
      <c r="Q121" s="1018"/>
      <c r="R121" s="1018"/>
      <c r="S121" s="1018"/>
      <c r="T121" s="1018"/>
      <c r="U121" s="1018"/>
      <c r="V121" s="1018"/>
      <c r="W121" s="1018"/>
      <c r="X121" s="1018"/>
      <c r="Y121" s="1018"/>
      <c r="Z121" s="1019"/>
      <c r="AA121" s="965" t="s">
        <v>111</v>
      </c>
      <c r="AB121" s="966"/>
      <c r="AC121" s="966"/>
      <c r="AD121" s="966"/>
      <c r="AE121" s="967"/>
      <c r="AF121" s="968" t="s">
        <v>111</v>
      </c>
      <c r="AG121" s="966"/>
      <c r="AH121" s="966"/>
      <c r="AI121" s="966"/>
      <c r="AJ121" s="967"/>
      <c r="AK121" s="968" t="s">
        <v>111</v>
      </c>
      <c r="AL121" s="966"/>
      <c r="AM121" s="966"/>
      <c r="AN121" s="966"/>
      <c r="AO121" s="967"/>
      <c r="AP121" s="969" t="s">
        <v>111</v>
      </c>
      <c r="AQ121" s="970"/>
      <c r="AR121" s="970"/>
      <c r="AS121" s="970"/>
      <c r="AT121" s="971"/>
      <c r="AU121" s="987"/>
      <c r="AV121" s="988"/>
      <c r="AW121" s="988"/>
      <c r="AX121" s="988"/>
      <c r="AY121" s="989"/>
      <c r="AZ121" s="1002" t="s">
        <v>448</v>
      </c>
      <c r="BA121" s="978"/>
      <c r="BB121" s="978"/>
      <c r="BC121" s="978"/>
      <c r="BD121" s="978"/>
      <c r="BE121" s="978"/>
      <c r="BF121" s="978"/>
      <c r="BG121" s="978"/>
      <c r="BH121" s="978"/>
      <c r="BI121" s="978"/>
      <c r="BJ121" s="978"/>
      <c r="BK121" s="978"/>
      <c r="BL121" s="978"/>
      <c r="BM121" s="978"/>
      <c r="BN121" s="978"/>
      <c r="BO121" s="978"/>
      <c r="BP121" s="979"/>
      <c r="BQ121" s="992">
        <v>641098641</v>
      </c>
      <c r="BR121" s="993"/>
      <c r="BS121" s="993"/>
      <c r="BT121" s="993"/>
      <c r="BU121" s="993"/>
      <c r="BV121" s="993">
        <v>652766764</v>
      </c>
      <c r="BW121" s="993"/>
      <c r="BX121" s="993"/>
      <c r="BY121" s="993"/>
      <c r="BZ121" s="993"/>
      <c r="CA121" s="993">
        <v>663236540</v>
      </c>
      <c r="CB121" s="993"/>
      <c r="CC121" s="993"/>
      <c r="CD121" s="993"/>
      <c r="CE121" s="993"/>
      <c r="CF121" s="1031">
        <v>288.10000000000002</v>
      </c>
      <c r="CG121" s="1032"/>
      <c r="CH121" s="1032"/>
      <c r="CI121" s="1032"/>
      <c r="CJ121" s="1032"/>
      <c r="CK121" s="1023"/>
      <c r="CL121" s="1024"/>
      <c r="CM121" s="1024"/>
      <c r="CN121" s="1024"/>
      <c r="CO121" s="1025"/>
      <c r="CP121" s="1014" t="s">
        <v>390</v>
      </c>
      <c r="CQ121" s="1015"/>
      <c r="CR121" s="1015"/>
      <c r="CS121" s="1015"/>
      <c r="CT121" s="1015"/>
      <c r="CU121" s="1015"/>
      <c r="CV121" s="1015"/>
      <c r="CW121" s="1015"/>
      <c r="CX121" s="1015"/>
      <c r="CY121" s="1015"/>
      <c r="CZ121" s="1015"/>
      <c r="DA121" s="1015"/>
      <c r="DB121" s="1015"/>
      <c r="DC121" s="1015"/>
      <c r="DD121" s="1015"/>
      <c r="DE121" s="1015"/>
      <c r="DF121" s="1016"/>
      <c r="DG121" s="926">
        <v>4003487</v>
      </c>
      <c r="DH121" s="927"/>
      <c r="DI121" s="927"/>
      <c r="DJ121" s="927"/>
      <c r="DK121" s="927"/>
      <c r="DL121" s="927">
        <v>4829199</v>
      </c>
      <c r="DM121" s="927"/>
      <c r="DN121" s="927"/>
      <c r="DO121" s="927"/>
      <c r="DP121" s="927"/>
      <c r="DQ121" s="927">
        <v>4570352</v>
      </c>
      <c r="DR121" s="927"/>
      <c r="DS121" s="927"/>
      <c r="DT121" s="927"/>
      <c r="DU121" s="927"/>
      <c r="DV121" s="928">
        <v>2</v>
      </c>
      <c r="DW121" s="928"/>
      <c r="DX121" s="928"/>
      <c r="DY121" s="928"/>
      <c r="DZ121" s="929"/>
    </row>
    <row r="122" spans="1:130" s="197" customFormat="1" ht="26.25" customHeight="1">
      <c r="A122" s="982"/>
      <c r="B122" s="953"/>
      <c r="C122" s="923" t="s">
        <v>430</v>
      </c>
      <c r="D122" s="924"/>
      <c r="E122" s="924"/>
      <c r="F122" s="924"/>
      <c r="G122" s="924"/>
      <c r="H122" s="924"/>
      <c r="I122" s="924"/>
      <c r="J122" s="924"/>
      <c r="K122" s="924"/>
      <c r="L122" s="924"/>
      <c r="M122" s="924"/>
      <c r="N122" s="924"/>
      <c r="O122" s="924"/>
      <c r="P122" s="924"/>
      <c r="Q122" s="924"/>
      <c r="R122" s="924"/>
      <c r="S122" s="924"/>
      <c r="T122" s="924"/>
      <c r="U122" s="924"/>
      <c r="V122" s="924"/>
      <c r="W122" s="924"/>
      <c r="X122" s="924"/>
      <c r="Y122" s="924"/>
      <c r="Z122" s="925"/>
      <c r="AA122" s="965" t="s">
        <v>111</v>
      </c>
      <c r="AB122" s="966"/>
      <c r="AC122" s="966"/>
      <c r="AD122" s="966"/>
      <c r="AE122" s="967"/>
      <c r="AF122" s="968" t="s">
        <v>111</v>
      </c>
      <c r="AG122" s="966"/>
      <c r="AH122" s="966"/>
      <c r="AI122" s="966"/>
      <c r="AJ122" s="967"/>
      <c r="AK122" s="968" t="s">
        <v>111</v>
      </c>
      <c r="AL122" s="966"/>
      <c r="AM122" s="966"/>
      <c r="AN122" s="966"/>
      <c r="AO122" s="967"/>
      <c r="AP122" s="969" t="s">
        <v>111</v>
      </c>
      <c r="AQ122" s="970"/>
      <c r="AR122" s="970"/>
      <c r="AS122" s="970"/>
      <c r="AT122" s="971"/>
      <c r="AU122" s="990"/>
      <c r="AV122" s="991"/>
      <c r="AW122" s="991"/>
      <c r="AX122" s="991"/>
      <c r="AY122" s="991"/>
      <c r="AZ122" s="228" t="s">
        <v>169</v>
      </c>
      <c r="BA122" s="228"/>
      <c r="BB122" s="228"/>
      <c r="BC122" s="228"/>
      <c r="BD122" s="228"/>
      <c r="BE122" s="228"/>
      <c r="BF122" s="228"/>
      <c r="BG122" s="228"/>
      <c r="BH122" s="228"/>
      <c r="BI122" s="228"/>
      <c r="BJ122" s="228"/>
      <c r="BK122" s="228"/>
      <c r="BL122" s="228"/>
      <c r="BM122" s="228"/>
      <c r="BN122" s="228"/>
      <c r="BO122" s="1000" t="s">
        <v>449</v>
      </c>
      <c r="BP122" s="1001"/>
      <c r="BQ122" s="1041">
        <v>962595039</v>
      </c>
      <c r="BR122" s="1042"/>
      <c r="BS122" s="1042"/>
      <c r="BT122" s="1042"/>
      <c r="BU122" s="1042"/>
      <c r="BV122" s="1042">
        <v>976415207</v>
      </c>
      <c r="BW122" s="1042"/>
      <c r="BX122" s="1042"/>
      <c r="BY122" s="1042"/>
      <c r="BZ122" s="1042"/>
      <c r="CA122" s="1042">
        <v>990315985</v>
      </c>
      <c r="CB122" s="1042"/>
      <c r="CC122" s="1042"/>
      <c r="CD122" s="1042"/>
      <c r="CE122" s="1042"/>
      <c r="CF122" s="994"/>
      <c r="CG122" s="995"/>
      <c r="CH122" s="995"/>
      <c r="CI122" s="995"/>
      <c r="CJ122" s="996"/>
      <c r="CK122" s="1023"/>
      <c r="CL122" s="1024"/>
      <c r="CM122" s="1024"/>
      <c r="CN122" s="1024"/>
      <c r="CO122" s="1025"/>
      <c r="CP122" s="1014" t="s">
        <v>394</v>
      </c>
      <c r="CQ122" s="1015"/>
      <c r="CR122" s="1015"/>
      <c r="CS122" s="1015"/>
      <c r="CT122" s="1015"/>
      <c r="CU122" s="1015"/>
      <c r="CV122" s="1015"/>
      <c r="CW122" s="1015"/>
      <c r="CX122" s="1015"/>
      <c r="CY122" s="1015"/>
      <c r="CZ122" s="1015"/>
      <c r="DA122" s="1015"/>
      <c r="DB122" s="1015"/>
      <c r="DC122" s="1015"/>
      <c r="DD122" s="1015"/>
      <c r="DE122" s="1015"/>
      <c r="DF122" s="1016"/>
      <c r="DG122" s="926">
        <v>2878741</v>
      </c>
      <c r="DH122" s="927"/>
      <c r="DI122" s="927"/>
      <c r="DJ122" s="927"/>
      <c r="DK122" s="927"/>
      <c r="DL122" s="927">
        <v>2517866</v>
      </c>
      <c r="DM122" s="927"/>
      <c r="DN122" s="927"/>
      <c r="DO122" s="927"/>
      <c r="DP122" s="927"/>
      <c r="DQ122" s="927">
        <v>2136536</v>
      </c>
      <c r="DR122" s="927"/>
      <c r="DS122" s="927"/>
      <c r="DT122" s="927"/>
      <c r="DU122" s="927"/>
      <c r="DV122" s="928">
        <v>0.9</v>
      </c>
      <c r="DW122" s="928"/>
      <c r="DX122" s="928"/>
      <c r="DY122" s="928"/>
      <c r="DZ122" s="929"/>
    </row>
    <row r="123" spans="1:130" s="197" customFormat="1" ht="26.25" customHeight="1" thickBot="1">
      <c r="A123" s="982"/>
      <c r="B123" s="953"/>
      <c r="C123" s="923" t="s">
        <v>436</v>
      </c>
      <c r="D123" s="924"/>
      <c r="E123" s="924"/>
      <c r="F123" s="924"/>
      <c r="G123" s="924"/>
      <c r="H123" s="924"/>
      <c r="I123" s="924"/>
      <c r="J123" s="924"/>
      <c r="K123" s="924"/>
      <c r="L123" s="924"/>
      <c r="M123" s="924"/>
      <c r="N123" s="924"/>
      <c r="O123" s="924"/>
      <c r="P123" s="924"/>
      <c r="Q123" s="924"/>
      <c r="R123" s="924"/>
      <c r="S123" s="924"/>
      <c r="T123" s="924"/>
      <c r="U123" s="924"/>
      <c r="V123" s="924"/>
      <c r="W123" s="924"/>
      <c r="X123" s="924"/>
      <c r="Y123" s="924"/>
      <c r="Z123" s="925"/>
      <c r="AA123" s="965" t="s">
        <v>111</v>
      </c>
      <c r="AB123" s="966"/>
      <c r="AC123" s="966"/>
      <c r="AD123" s="966"/>
      <c r="AE123" s="967"/>
      <c r="AF123" s="968" t="s">
        <v>111</v>
      </c>
      <c r="AG123" s="966"/>
      <c r="AH123" s="966"/>
      <c r="AI123" s="966"/>
      <c r="AJ123" s="967"/>
      <c r="AK123" s="968" t="s">
        <v>111</v>
      </c>
      <c r="AL123" s="966"/>
      <c r="AM123" s="966"/>
      <c r="AN123" s="966"/>
      <c r="AO123" s="967"/>
      <c r="AP123" s="969" t="s">
        <v>111</v>
      </c>
      <c r="AQ123" s="970"/>
      <c r="AR123" s="970"/>
      <c r="AS123" s="970"/>
      <c r="AT123" s="971"/>
      <c r="AU123" s="1038" t="s">
        <v>450</v>
      </c>
      <c r="AV123" s="1039"/>
      <c r="AW123" s="1039"/>
      <c r="AX123" s="1039"/>
      <c r="AY123" s="1039"/>
      <c r="AZ123" s="1039"/>
      <c r="BA123" s="1039"/>
      <c r="BB123" s="1039"/>
      <c r="BC123" s="1039"/>
      <c r="BD123" s="1039"/>
      <c r="BE123" s="1039"/>
      <c r="BF123" s="1039"/>
      <c r="BG123" s="1039"/>
      <c r="BH123" s="1039"/>
      <c r="BI123" s="1039"/>
      <c r="BJ123" s="1039"/>
      <c r="BK123" s="1039"/>
      <c r="BL123" s="1039"/>
      <c r="BM123" s="1039"/>
      <c r="BN123" s="1039"/>
      <c r="BO123" s="1039"/>
      <c r="BP123" s="1040"/>
      <c r="BQ123" s="1033">
        <v>238.7</v>
      </c>
      <c r="BR123" s="1034"/>
      <c r="BS123" s="1034"/>
      <c r="BT123" s="1034"/>
      <c r="BU123" s="1034"/>
      <c r="BV123" s="1034">
        <v>228.2</v>
      </c>
      <c r="BW123" s="1034"/>
      <c r="BX123" s="1034"/>
      <c r="BY123" s="1034"/>
      <c r="BZ123" s="1034"/>
      <c r="CA123" s="1034">
        <v>228</v>
      </c>
      <c r="CB123" s="1034"/>
      <c r="CC123" s="1034"/>
      <c r="CD123" s="1034"/>
      <c r="CE123" s="1034"/>
      <c r="CF123" s="1035"/>
      <c r="CG123" s="1036"/>
      <c r="CH123" s="1036"/>
      <c r="CI123" s="1036"/>
      <c r="CJ123" s="1037"/>
      <c r="CK123" s="1023"/>
      <c r="CL123" s="1024"/>
      <c r="CM123" s="1024"/>
      <c r="CN123" s="1024"/>
      <c r="CO123" s="1025"/>
      <c r="CP123" s="1014" t="s">
        <v>393</v>
      </c>
      <c r="CQ123" s="1015"/>
      <c r="CR123" s="1015"/>
      <c r="CS123" s="1015"/>
      <c r="CT123" s="1015"/>
      <c r="CU123" s="1015"/>
      <c r="CV123" s="1015"/>
      <c r="CW123" s="1015"/>
      <c r="CX123" s="1015"/>
      <c r="CY123" s="1015"/>
      <c r="CZ123" s="1015"/>
      <c r="DA123" s="1015"/>
      <c r="DB123" s="1015"/>
      <c r="DC123" s="1015"/>
      <c r="DD123" s="1015"/>
      <c r="DE123" s="1015"/>
      <c r="DF123" s="1016"/>
      <c r="DG123" s="965">
        <v>31030941</v>
      </c>
      <c r="DH123" s="966"/>
      <c r="DI123" s="966"/>
      <c r="DJ123" s="966"/>
      <c r="DK123" s="967"/>
      <c r="DL123" s="968">
        <v>26898897</v>
      </c>
      <c r="DM123" s="966"/>
      <c r="DN123" s="966"/>
      <c r="DO123" s="966"/>
      <c r="DP123" s="967"/>
      <c r="DQ123" s="968">
        <v>1238129</v>
      </c>
      <c r="DR123" s="966"/>
      <c r="DS123" s="966"/>
      <c r="DT123" s="966"/>
      <c r="DU123" s="967"/>
      <c r="DV123" s="969">
        <v>0.5</v>
      </c>
      <c r="DW123" s="970"/>
      <c r="DX123" s="970"/>
      <c r="DY123" s="970"/>
      <c r="DZ123" s="971"/>
    </row>
    <row r="124" spans="1:130" s="197" customFormat="1" ht="26.25" customHeight="1">
      <c r="A124" s="982"/>
      <c r="B124" s="953"/>
      <c r="C124" s="923" t="s">
        <v>439</v>
      </c>
      <c r="D124" s="924"/>
      <c r="E124" s="924"/>
      <c r="F124" s="924"/>
      <c r="G124" s="924"/>
      <c r="H124" s="924"/>
      <c r="I124" s="924"/>
      <c r="J124" s="924"/>
      <c r="K124" s="924"/>
      <c r="L124" s="924"/>
      <c r="M124" s="924"/>
      <c r="N124" s="924"/>
      <c r="O124" s="924"/>
      <c r="P124" s="924"/>
      <c r="Q124" s="924"/>
      <c r="R124" s="924"/>
      <c r="S124" s="924"/>
      <c r="T124" s="924"/>
      <c r="U124" s="924"/>
      <c r="V124" s="924"/>
      <c r="W124" s="924"/>
      <c r="X124" s="924"/>
      <c r="Y124" s="924"/>
      <c r="Z124" s="925"/>
      <c r="AA124" s="965" t="s">
        <v>111</v>
      </c>
      <c r="AB124" s="966"/>
      <c r="AC124" s="966"/>
      <c r="AD124" s="966"/>
      <c r="AE124" s="967"/>
      <c r="AF124" s="968" t="s">
        <v>111</v>
      </c>
      <c r="AG124" s="966"/>
      <c r="AH124" s="966"/>
      <c r="AI124" s="966"/>
      <c r="AJ124" s="967"/>
      <c r="AK124" s="968" t="s">
        <v>111</v>
      </c>
      <c r="AL124" s="966"/>
      <c r="AM124" s="966"/>
      <c r="AN124" s="966"/>
      <c r="AO124" s="967"/>
      <c r="AP124" s="969" t="s">
        <v>111</v>
      </c>
      <c r="AQ124" s="970"/>
      <c r="AR124" s="970"/>
      <c r="AS124" s="970"/>
      <c r="AT124" s="971"/>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6"/>
      <c r="CL124" s="1026"/>
      <c r="CM124" s="1026"/>
      <c r="CN124" s="1026"/>
      <c r="CO124" s="1027"/>
      <c r="CP124" s="1014" t="s">
        <v>451</v>
      </c>
      <c r="CQ124" s="1015"/>
      <c r="CR124" s="1015"/>
      <c r="CS124" s="1015"/>
      <c r="CT124" s="1015"/>
      <c r="CU124" s="1015"/>
      <c r="CV124" s="1015"/>
      <c r="CW124" s="1015"/>
      <c r="CX124" s="1015"/>
      <c r="CY124" s="1015"/>
      <c r="CZ124" s="1015"/>
      <c r="DA124" s="1015"/>
      <c r="DB124" s="1015"/>
      <c r="DC124" s="1015"/>
      <c r="DD124" s="1015"/>
      <c r="DE124" s="1015"/>
      <c r="DF124" s="1016"/>
      <c r="DG124" s="1004">
        <v>1534350</v>
      </c>
      <c r="DH124" s="1005"/>
      <c r="DI124" s="1005"/>
      <c r="DJ124" s="1005"/>
      <c r="DK124" s="1006"/>
      <c r="DL124" s="1007">
        <v>43725</v>
      </c>
      <c r="DM124" s="1005"/>
      <c r="DN124" s="1005"/>
      <c r="DO124" s="1005"/>
      <c r="DP124" s="1006"/>
      <c r="DQ124" s="1007">
        <v>177878</v>
      </c>
      <c r="DR124" s="1005"/>
      <c r="DS124" s="1005"/>
      <c r="DT124" s="1005"/>
      <c r="DU124" s="1006"/>
      <c r="DV124" s="1008">
        <v>0.1</v>
      </c>
      <c r="DW124" s="1009"/>
      <c r="DX124" s="1009"/>
      <c r="DY124" s="1009"/>
      <c r="DZ124" s="1010"/>
    </row>
    <row r="125" spans="1:130" s="197" customFormat="1" ht="26.25" customHeight="1" thickBot="1">
      <c r="A125" s="982"/>
      <c r="B125" s="953"/>
      <c r="C125" s="923" t="s">
        <v>441</v>
      </c>
      <c r="D125" s="924"/>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5"/>
      <c r="AA125" s="965" t="s">
        <v>111</v>
      </c>
      <c r="AB125" s="966"/>
      <c r="AC125" s="966"/>
      <c r="AD125" s="966"/>
      <c r="AE125" s="967"/>
      <c r="AF125" s="968" t="s">
        <v>111</v>
      </c>
      <c r="AG125" s="966"/>
      <c r="AH125" s="966"/>
      <c r="AI125" s="966"/>
      <c r="AJ125" s="967"/>
      <c r="AK125" s="968" t="s">
        <v>111</v>
      </c>
      <c r="AL125" s="966"/>
      <c r="AM125" s="966"/>
      <c r="AN125" s="966"/>
      <c r="AO125" s="967"/>
      <c r="AP125" s="969" t="s">
        <v>111</v>
      </c>
      <c r="AQ125" s="970"/>
      <c r="AR125" s="970"/>
      <c r="AS125" s="970"/>
      <c r="AT125" s="971"/>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21" t="s">
        <v>452</v>
      </c>
      <c r="CL125" s="1021"/>
      <c r="CM125" s="1021"/>
      <c r="CN125" s="1021"/>
      <c r="CO125" s="1022"/>
      <c r="CP125" s="947" t="s">
        <v>453</v>
      </c>
      <c r="CQ125" s="894"/>
      <c r="CR125" s="894"/>
      <c r="CS125" s="894"/>
      <c r="CT125" s="894"/>
      <c r="CU125" s="894"/>
      <c r="CV125" s="894"/>
      <c r="CW125" s="894"/>
      <c r="CX125" s="894"/>
      <c r="CY125" s="894"/>
      <c r="CZ125" s="894"/>
      <c r="DA125" s="894"/>
      <c r="DB125" s="894"/>
      <c r="DC125" s="894"/>
      <c r="DD125" s="894"/>
      <c r="DE125" s="894"/>
      <c r="DF125" s="895"/>
      <c r="DG125" s="933" t="s">
        <v>111</v>
      </c>
      <c r="DH125" s="934"/>
      <c r="DI125" s="934"/>
      <c r="DJ125" s="934"/>
      <c r="DK125" s="934"/>
      <c r="DL125" s="934" t="s">
        <v>111</v>
      </c>
      <c r="DM125" s="934"/>
      <c r="DN125" s="934"/>
      <c r="DO125" s="934"/>
      <c r="DP125" s="934"/>
      <c r="DQ125" s="934" t="s">
        <v>111</v>
      </c>
      <c r="DR125" s="934"/>
      <c r="DS125" s="934"/>
      <c r="DT125" s="934"/>
      <c r="DU125" s="934"/>
      <c r="DV125" s="935" t="s">
        <v>111</v>
      </c>
      <c r="DW125" s="935"/>
      <c r="DX125" s="935"/>
      <c r="DY125" s="935"/>
      <c r="DZ125" s="936"/>
    </row>
    <row r="126" spans="1:130" s="197" customFormat="1" ht="26.25" customHeight="1">
      <c r="A126" s="982"/>
      <c r="B126" s="953"/>
      <c r="C126" s="923" t="s">
        <v>444</v>
      </c>
      <c r="D126" s="924"/>
      <c r="E126" s="924"/>
      <c r="F126" s="924"/>
      <c r="G126" s="924"/>
      <c r="H126" s="924"/>
      <c r="I126" s="924"/>
      <c r="J126" s="924"/>
      <c r="K126" s="924"/>
      <c r="L126" s="924"/>
      <c r="M126" s="924"/>
      <c r="N126" s="924"/>
      <c r="O126" s="924"/>
      <c r="P126" s="924"/>
      <c r="Q126" s="924"/>
      <c r="R126" s="924"/>
      <c r="S126" s="924"/>
      <c r="T126" s="924"/>
      <c r="U126" s="924"/>
      <c r="V126" s="924"/>
      <c r="W126" s="924"/>
      <c r="X126" s="924"/>
      <c r="Y126" s="924"/>
      <c r="Z126" s="925"/>
      <c r="AA126" s="965">
        <v>1490686</v>
      </c>
      <c r="AB126" s="966"/>
      <c r="AC126" s="966"/>
      <c r="AD126" s="966"/>
      <c r="AE126" s="967"/>
      <c r="AF126" s="968">
        <v>1508181</v>
      </c>
      <c r="AG126" s="966"/>
      <c r="AH126" s="966"/>
      <c r="AI126" s="966"/>
      <c r="AJ126" s="967"/>
      <c r="AK126" s="968">
        <v>1260607</v>
      </c>
      <c r="AL126" s="966"/>
      <c r="AM126" s="966"/>
      <c r="AN126" s="966"/>
      <c r="AO126" s="967"/>
      <c r="AP126" s="969">
        <v>0.5</v>
      </c>
      <c r="AQ126" s="970"/>
      <c r="AR126" s="970"/>
      <c r="AS126" s="970"/>
      <c r="AT126" s="971"/>
      <c r="AU126" s="233"/>
      <c r="AV126" s="233"/>
      <c r="AW126" s="233"/>
      <c r="AX126" s="1043" t="s">
        <v>454</v>
      </c>
      <c r="AY126" s="1044"/>
      <c r="AZ126" s="1044"/>
      <c r="BA126" s="1044"/>
      <c r="BB126" s="1044"/>
      <c r="BC126" s="1044"/>
      <c r="BD126" s="1044"/>
      <c r="BE126" s="1045"/>
      <c r="BF126" s="1059" t="s">
        <v>455</v>
      </c>
      <c r="BG126" s="1044"/>
      <c r="BH126" s="1044"/>
      <c r="BI126" s="1044"/>
      <c r="BJ126" s="1044"/>
      <c r="BK126" s="1044"/>
      <c r="BL126" s="1045"/>
      <c r="BM126" s="1059" t="s">
        <v>456</v>
      </c>
      <c r="BN126" s="1044"/>
      <c r="BO126" s="1044"/>
      <c r="BP126" s="1044"/>
      <c r="BQ126" s="1044"/>
      <c r="BR126" s="1044"/>
      <c r="BS126" s="1045"/>
      <c r="BT126" s="1059" t="s">
        <v>457</v>
      </c>
      <c r="BU126" s="1044"/>
      <c r="BV126" s="1044"/>
      <c r="BW126" s="1044"/>
      <c r="BX126" s="1044"/>
      <c r="BY126" s="1044"/>
      <c r="BZ126" s="1060"/>
      <c r="CA126" s="233"/>
      <c r="CB126" s="233"/>
      <c r="CC126" s="233"/>
      <c r="CD126" s="234"/>
      <c r="CE126" s="234"/>
      <c r="CF126" s="234"/>
      <c r="CG126" s="231"/>
      <c r="CH126" s="231"/>
      <c r="CI126" s="231"/>
      <c r="CJ126" s="232"/>
      <c r="CK126" s="1024"/>
      <c r="CL126" s="1024"/>
      <c r="CM126" s="1024"/>
      <c r="CN126" s="1024"/>
      <c r="CO126" s="1025"/>
      <c r="CP126" s="956" t="s">
        <v>458</v>
      </c>
      <c r="CQ126" s="957"/>
      <c r="CR126" s="957"/>
      <c r="CS126" s="957"/>
      <c r="CT126" s="957"/>
      <c r="CU126" s="957"/>
      <c r="CV126" s="957"/>
      <c r="CW126" s="957"/>
      <c r="CX126" s="957"/>
      <c r="CY126" s="957"/>
      <c r="CZ126" s="957"/>
      <c r="DA126" s="957"/>
      <c r="DB126" s="957"/>
      <c r="DC126" s="957"/>
      <c r="DD126" s="957"/>
      <c r="DE126" s="957"/>
      <c r="DF126" s="958"/>
      <c r="DG126" s="926" t="s">
        <v>111</v>
      </c>
      <c r="DH126" s="927"/>
      <c r="DI126" s="927"/>
      <c r="DJ126" s="927"/>
      <c r="DK126" s="927"/>
      <c r="DL126" s="927" t="s">
        <v>111</v>
      </c>
      <c r="DM126" s="927"/>
      <c r="DN126" s="927"/>
      <c r="DO126" s="927"/>
      <c r="DP126" s="927"/>
      <c r="DQ126" s="927" t="s">
        <v>111</v>
      </c>
      <c r="DR126" s="927"/>
      <c r="DS126" s="927"/>
      <c r="DT126" s="927"/>
      <c r="DU126" s="927"/>
      <c r="DV126" s="928" t="s">
        <v>111</v>
      </c>
      <c r="DW126" s="928"/>
      <c r="DX126" s="928"/>
      <c r="DY126" s="928"/>
      <c r="DZ126" s="929"/>
    </row>
    <row r="127" spans="1:130" s="197" customFormat="1" ht="26.25" customHeight="1" thickBot="1">
      <c r="A127" s="983"/>
      <c r="B127" s="955"/>
      <c r="C127" s="1011" t="s">
        <v>459</v>
      </c>
      <c r="D127" s="1012"/>
      <c r="E127" s="1012"/>
      <c r="F127" s="1012"/>
      <c r="G127" s="1012"/>
      <c r="H127" s="1012"/>
      <c r="I127" s="1012"/>
      <c r="J127" s="1012"/>
      <c r="K127" s="1012"/>
      <c r="L127" s="1012"/>
      <c r="M127" s="1012"/>
      <c r="N127" s="1012"/>
      <c r="O127" s="1012"/>
      <c r="P127" s="1012"/>
      <c r="Q127" s="1012"/>
      <c r="R127" s="1012"/>
      <c r="S127" s="1012"/>
      <c r="T127" s="1012"/>
      <c r="U127" s="1012"/>
      <c r="V127" s="1012"/>
      <c r="W127" s="1012"/>
      <c r="X127" s="1012"/>
      <c r="Y127" s="1012"/>
      <c r="Z127" s="1013"/>
      <c r="AA127" s="965">
        <v>2651</v>
      </c>
      <c r="AB127" s="966"/>
      <c r="AC127" s="966"/>
      <c r="AD127" s="966"/>
      <c r="AE127" s="967"/>
      <c r="AF127" s="968">
        <v>1490</v>
      </c>
      <c r="AG127" s="966"/>
      <c r="AH127" s="966"/>
      <c r="AI127" s="966"/>
      <c r="AJ127" s="967"/>
      <c r="AK127" s="968">
        <v>841</v>
      </c>
      <c r="AL127" s="966"/>
      <c r="AM127" s="966"/>
      <c r="AN127" s="966"/>
      <c r="AO127" s="967"/>
      <c r="AP127" s="969">
        <v>0</v>
      </c>
      <c r="AQ127" s="970"/>
      <c r="AR127" s="970"/>
      <c r="AS127" s="970"/>
      <c r="AT127" s="971"/>
      <c r="AU127" s="233"/>
      <c r="AV127" s="233"/>
      <c r="AW127" s="233"/>
      <c r="AX127" s="893" t="s">
        <v>460</v>
      </c>
      <c r="AY127" s="894"/>
      <c r="AZ127" s="894"/>
      <c r="BA127" s="894"/>
      <c r="BB127" s="894"/>
      <c r="BC127" s="894"/>
      <c r="BD127" s="894"/>
      <c r="BE127" s="895"/>
      <c r="BF127" s="1048" t="s">
        <v>111</v>
      </c>
      <c r="BG127" s="1049"/>
      <c r="BH127" s="1049"/>
      <c r="BI127" s="1049"/>
      <c r="BJ127" s="1049"/>
      <c r="BK127" s="1049"/>
      <c r="BL127" s="1058"/>
      <c r="BM127" s="1048">
        <v>11.25</v>
      </c>
      <c r="BN127" s="1049"/>
      <c r="BO127" s="1049"/>
      <c r="BP127" s="1049"/>
      <c r="BQ127" s="1049"/>
      <c r="BR127" s="1049"/>
      <c r="BS127" s="1058"/>
      <c r="BT127" s="1048">
        <v>20</v>
      </c>
      <c r="BU127" s="1049"/>
      <c r="BV127" s="1049"/>
      <c r="BW127" s="1049"/>
      <c r="BX127" s="1049"/>
      <c r="BY127" s="1049"/>
      <c r="BZ127" s="1050"/>
      <c r="CA127" s="234"/>
      <c r="CB127" s="234"/>
      <c r="CC127" s="234"/>
      <c r="CD127" s="234"/>
      <c r="CE127" s="234"/>
      <c r="CF127" s="234"/>
      <c r="CG127" s="231"/>
      <c r="CH127" s="231"/>
      <c r="CI127" s="231"/>
      <c r="CJ127" s="232"/>
      <c r="CK127" s="1046"/>
      <c r="CL127" s="1046"/>
      <c r="CM127" s="1046"/>
      <c r="CN127" s="1046"/>
      <c r="CO127" s="1047"/>
      <c r="CP127" s="1051" t="s">
        <v>461</v>
      </c>
      <c r="CQ127" s="1052"/>
      <c r="CR127" s="1052"/>
      <c r="CS127" s="1052"/>
      <c r="CT127" s="1052"/>
      <c r="CU127" s="1052"/>
      <c r="CV127" s="1052"/>
      <c r="CW127" s="1052"/>
      <c r="CX127" s="1052"/>
      <c r="CY127" s="1052"/>
      <c r="CZ127" s="1052"/>
      <c r="DA127" s="1052"/>
      <c r="DB127" s="1052"/>
      <c r="DC127" s="1052"/>
      <c r="DD127" s="1052"/>
      <c r="DE127" s="1052"/>
      <c r="DF127" s="1053"/>
      <c r="DG127" s="1054">
        <v>21183360</v>
      </c>
      <c r="DH127" s="1055"/>
      <c r="DI127" s="1055"/>
      <c r="DJ127" s="1055"/>
      <c r="DK127" s="1055"/>
      <c r="DL127" s="1055">
        <v>15853324</v>
      </c>
      <c r="DM127" s="1055"/>
      <c r="DN127" s="1055"/>
      <c r="DO127" s="1055"/>
      <c r="DP127" s="1055"/>
      <c r="DQ127" s="1055">
        <v>15851486</v>
      </c>
      <c r="DR127" s="1055"/>
      <c r="DS127" s="1055"/>
      <c r="DT127" s="1055"/>
      <c r="DU127" s="1055"/>
      <c r="DV127" s="1056">
        <v>6.9</v>
      </c>
      <c r="DW127" s="1056"/>
      <c r="DX127" s="1056"/>
      <c r="DY127" s="1056"/>
      <c r="DZ127" s="1057"/>
    </row>
    <row r="128" spans="1:130" s="197" customFormat="1" ht="26.25" customHeight="1">
      <c r="A128" s="1078" t="s">
        <v>462</v>
      </c>
      <c r="B128" s="1079"/>
      <c r="C128" s="1079"/>
      <c r="D128" s="1079"/>
      <c r="E128" s="1079"/>
      <c r="F128" s="1079"/>
      <c r="G128" s="1079"/>
      <c r="H128" s="1079"/>
      <c r="I128" s="1079"/>
      <c r="J128" s="1079"/>
      <c r="K128" s="1079"/>
      <c r="L128" s="1079"/>
      <c r="M128" s="1079"/>
      <c r="N128" s="1079"/>
      <c r="O128" s="1079"/>
      <c r="P128" s="1079"/>
      <c r="Q128" s="1079"/>
      <c r="R128" s="1079"/>
      <c r="S128" s="1079"/>
      <c r="T128" s="1079"/>
      <c r="U128" s="1079"/>
      <c r="V128" s="1079"/>
      <c r="W128" s="1080" t="s">
        <v>463</v>
      </c>
      <c r="X128" s="1080"/>
      <c r="Y128" s="1080"/>
      <c r="Z128" s="1081"/>
      <c r="AA128" s="1096">
        <v>17194250</v>
      </c>
      <c r="AB128" s="1097"/>
      <c r="AC128" s="1097"/>
      <c r="AD128" s="1097"/>
      <c r="AE128" s="1098"/>
      <c r="AF128" s="1099">
        <v>17308233</v>
      </c>
      <c r="AG128" s="1097"/>
      <c r="AH128" s="1097"/>
      <c r="AI128" s="1097"/>
      <c r="AJ128" s="1098"/>
      <c r="AK128" s="1099">
        <v>19726475</v>
      </c>
      <c r="AL128" s="1097"/>
      <c r="AM128" s="1097"/>
      <c r="AN128" s="1097"/>
      <c r="AO128" s="1098"/>
      <c r="AP128" s="1100"/>
      <c r="AQ128" s="1101"/>
      <c r="AR128" s="1101"/>
      <c r="AS128" s="1101"/>
      <c r="AT128" s="1102"/>
      <c r="AU128" s="235"/>
      <c r="AV128" s="235"/>
      <c r="AW128" s="235"/>
      <c r="AX128" s="1061" t="s">
        <v>464</v>
      </c>
      <c r="AY128" s="957"/>
      <c r="AZ128" s="957"/>
      <c r="BA128" s="957"/>
      <c r="BB128" s="957"/>
      <c r="BC128" s="957"/>
      <c r="BD128" s="957"/>
      <c r="BE128" s="958"/>
      <c r="BF128" s="1073" t="s">
        <v>111</v>
      </c>
      <c r="BG128" s="1074"/>
      <c r="BH128" s="1074"/>
      <c r="BI128" s="1074"/>
      <c r="BJ128" s="1074"/>
      <c r="BK128" s="1074"/>
      <c r="BL128" s="1075"/>
      <c r="BM128" s="1073">
        <v>16.25</v>
      </c>
      <c r="BN128" s="1074"/>
      <c r="BO128" s="1074"/>
      <c r="BP128" s="1074"/>
      <c r="BQ128" s="1074"/>
      <c r="BR128" s="1074"/>
      <c r="BS128" s="1075"/>
      <c r="BT128" s="1073">
        <v>30</v>
      </c>
      <c r="BU128" s="1076"/>
      <c r="BV128" s="1076"/>
      <c r="BW128" s="1076"/>
      <c r="BX128" s="1076"/>
      <c r="BY128" s="1076"/>
      <c r="BZ128" s="1077"/>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7" t="s">
        <v>90</v>
      </c>
      <c r="B129" s="938"/>
      <c r="C129" s="938"/>
      <c r="D129" s="938"/>
      <c r="E129" s="938"/>
      <c r="F129" s="938"/>
      <c r="G129" s="938"/>
      <c r="H129" s="938"/>
      <c r="I129" s="938"/>
      <c r="J129" s="938"/>
      <c r="K129" s="938"/>
      <c r="L129" s="938"/>
      <c r="M129" s="938"/>
      <c r="N129" s="938"/>
      <c r="O129" s="938"/>
      <c r="P129" s="938"/>
      <c r="Q129" s="938"/>
      <c r="R129" s="938"/>
      <c r="S129" s="938"/>
      <c r="T129" s="938"/>
      <c r="U129" s="938"/>
      <c r="V129" s="938"/>
      <c r="W129" s="1067" t="s">
        <v>465</v>
      </c>
      <c r="X129" s="1068"/>
      <c r="Y129" s="1068"/>
      <c r="Z129" s="1069"/>
      <c r="AA129" s="965">
        <v>275061042</v>
      </c>
      <c r="AB129" s="966"/>
      <c r="AC129" s="966"/>
      <c r="AD129" s="966"/>
      <c r="AE129" s="967"/>
      <c r="AF129" s="968">
        <v>277137132</v>
      </c>
      <c r="AG129" s="966"/>
      <c r="AH129" s="966"/>
      <c r="AI129" s="966"/>
      <c r="AJ129" s="967"/>
      <c r="AK129" s="968">
        <v>276896109</v>
      </c>
      <c r="AL129" s="966"/>
      <c r="AM129" s="966"/>
      <c r="AN129" s="966"/>
      <c r="AO129" s="967"/>
      <c r="AP129" s="1070"/>
      <c r="AQ129" s="1071"/>
      <c r="AR129" s="1071"/>
      <c r="AS129" s="1071"/>
      <c r="AT129" s="1072"/>
      <c r="AU129" s="235"/>
      <c r="AV129" s="235"/>
      <c r="AW129" s="235"/>
      <c r="AX129" s="1061" t="s">
        <v>466</v>
      </c>
      <c r="AY129" s="957"/>
      <c r="AZ129" s="957"/>
      <c r="BA129" s="957"/>
      <c r="BB129" s="957"/>
      <c r="BC129" s="957"/>
      <c r="BD129" s="957"/>
      <c r="BE129" s="958"/>
      <c r="BF129" s="1062">
        <v>15.4</v>
      </c>
      <c r="BG129" s="1063"/>
      <c r="BH129" s="1063"/>
      <c r="BI129" s="1063"/>
      <c r="BJ129" s="1063"/>
      <c r="BK129" s="1063"/>
      <c r="BL129" s="1064"/>
      <c r="BM129" s="1062">
        <v>25</v>
      </c>
      <c r="BN129" s="1063"/>
      <c r="BO129" s="1063"/>
      <c r="BP129" s="1063"/>
      <c r="BQ129" s="1063"/>
      <c r="BR129" s="1063"/>
      <c r="BS129" s="1064"/>
      <c r="BT129" s="1062">
        <v>35</v>
      </c>
      <c r="BU129" s="1065"/>
      <c r="BV129" s="1065"/>
      <c r="BW129" s="1065"/>
      <c r="BX129" s="1065"/>
      <c r="BY129" s="1065"/>
      <c r="BZ129" s="1066"/>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7" t="s">
        <v>467</v>
      </c>
      <c r="B130" s="938"/>
      <c r="C130" s="938"/>
      <c r="D130" s="938"/>
      <c r="E130" s="938"/>
      <c r="F130" s="938"/>
      <c r="G130" s="938"/>
      <c r="H130" s="938"/>
      <c r="I130" s="938"/>
      <c r="J130" s="938"/>
      <c r="K130" s="938"/>
      <c r="L130" s="938"/>
      <c r="M130" s="938"/>
      <c r="N130" s="938"/>
      <c r="O130" s="938"/>
      <c r="P130" s="938"/>
      <c r="Q130" s="938"/>
      <c r="R130" s="938"/>
      <c r="S130" s="938"/>
      <c r="T130" s="938"/>
      <c r="U130" s="938"/>
      <c r="V130" s="938"/>
      <c r="W130" s="1067" t="s">
        <v>468</v>
      </c>
      <c r="X130" s="1068"/>
      <c r="Y130" s="1068"/>
      <c r="Z130" s="1069"/>
      <c r="AA130" s="965">
        <v>46985209</v>
      </c>
      <c r="AB130" s="966"/>
      <c r="AC130" s="966"/>
      <c r="AD130" s="966"/>
      <c r="AE130" s="967"/>
      <c r="AF130" s="968">
        <v>45958693</v>
      </c>
      <c r="AG130" s="966"/>
      <c r="AH130" s="966"/>
      <c r="AI130" s="966"/>
      <c r="AJ130" s="967"/>
      <c r="AK130" s="968">
        <v>46677624</v>
      </c>
      <c r="AL130" s="966"/>
      <c r="AM130" s="966"/>
      <c r="AN130" s="966"/>
      <c r="AO130" s="967"/>
      <c r="AP130" s="1070"/>
      <c r="AQ130" s="1071"/>
      <c r="AR130" s="1071"/>
      <c r="AS130" s="1071"/>
      <c r="AT130" s="1072"/>
      <c r="AU130" s="235"/>
      <c r="AV130" s="235"/>
      <c r="AW130" s="235"/>
      <c r="AX130" s="1120" t="s">
        <v>469</v>
      </c>
      <c r="AY130" s="1052"/>
      <c r="AZ130" s="1052"/>
      <c r="BA130" s="1052"/>
      <c r="BB130" s="1052"/>
      <c r="BC130" s="1052"/>
      <c r="BD130" s="1052"/>
      <c r="BE130" s="1053"/>
      <c r="BF130" s="1082">
        <v>228</v>
      </c>
      <c r="BG130" s="1083"/>
      <c r="BH130" s="1083"/>
      <c r="BI130" s="1083"/>
      <c r="BJ130" s="1083"/>
      <c r="BK130" s="1083"/>
      <c r="BL130" s="1084"/>
      <c r="BM130" s="1082">
        <v>400</v>
      </c>
      <c r="BN130" s="1083"/>
      <c r="BO130" s="1083"/>
      <c r="BP130" s="1083"/>
      <c r="BQ130" s="1083"/>
      <c r="BR130" s="1083"/>
      <c r="BS130" s="1084"/>
      <c r="BT130" s="1085"/>
      <c r="BU130" s="1086"/>
      <c r="BV130" s="1086"/>
      <c r="BW130" s="1086"/>
      <c r="BX130" s="1086"/>
      <c r="BY130" s="1086"/>
      <c r="BZ130" s="1087"/>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8"/>
      <c r="B131" s="1089"/>
      <c r="C131" s="1089"/>
      <c r="D131" s="1089"/>
      <c r="E131" s="1089"/>
      <c r="F131" s="1089"/>
      <c r="G131" s="1089"/>
      <c r="H131" s="1089"/>
      <c r="I131" s="1089"/>
      <c r="J131" s="1089"/>
      <c r="K131" s="1089"/>
      <c r="L131" s="1089"/>
      <c r="M131" s="1089"/>
      <c r="N131" s="1089"/>
      <c r="O131" s="1089"/>
      <c r="P131" s="1089"/>
      <c r="Q131" s="1089"/>
      <c r="R131" s="1089"/>
      <c r="S131" s="1089"/>
      <c r="T131" s="1089"/>
      <c r="U131" s="1089"/>
      <c r="V131" s="1089"/>
      <c r="W131" s="1090" t="s">
        <v>470</v>
      </c>
      <c r="X131" s="1091"/>
      <c r="Y131" s="1091"/>
      <c r="Z131" s="1092"/>
      <c r="AA131" s="1004">
        <v>228075833</v>
      </c>
      <c r="AB131" s="1005"/>
      <c r="AC131" s="1005"/>
      <c r="AD131" s="1005"/>
      <c r="AE131" s="1006"/>
      <c r="AF131" s="1007">
        <v>231178439</v>
      </c>
      <c r="AG131" s="1005"/>
      <c r="AH131" s="1005"/>
      <c r="AI131" s="1005"/>
      <c r="AJ131" s="1006"/>
      <c r="AK131" s="1007">
        <v>230218485</v>
      </c>
      <c r="AL131" s="1005"/>
      <c r="AM131" s="1005"/>
      <c r="AN131" s="1005"/>
      <c r="AO131" s="1006"/>
      <c r="AP131" s="1093"/>
      <c r="AQ131" s="1094"/>
      <c r="AR131" s="1094"/>
      <c r="AS131" s="1094"/>
      <c r="AT131" s="1095"/>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04" t="s">
        <v>471</v>
      </c>
      <c r="B132" s="1105"/>
      <c r="C132" s="1105"/>
      <c r="D132" s="1105"/>
      <c r="E132" s="1105"/>
      <c r="F132" s="1105"/>
      <c r="G132" s="1105"/>
      <c r="H132" s="1105"/>
      <c r="I132" s="1105"/>
      <c r="J132" s="1105"/>
      <c r="K132" s="1105"/>
      <c r="L132" s="1105"/>
      <c r="M132" s="1105"/>
      <c r="N132" s="1105"/>
      <c r="O132" s="1105"/>
      <c r="P132" s="1105"/>
      <c r="Q132" s="1105"/>
      <c r="R132" s="1105"/>
      <c r="S132" s="1105"/>
      <c r="T132" s="1105"/>
      <c r="U132" s="1105"/>
      <c r="V132" s="1108" t="s">
        <v>472</v>
      </c>
      <c r="W132" s="1108"/>
      <c r="X132" s="1108"/>
      <c r="Y132" s="1108"/>
      <c r="Z132" s="1109"/>
      <c r="AA132" s="1110">
        <v>15.862890220000001</v>
      </c>
      <c r="AB132" s="1111"/>
      <c r="AC132" s="1111"/>
      <c r="AD132" s="1111"/>
      <c r="AE132" s="1112"/>
      <c r="AF132" s="1113">
        <v>15.309024559999999</v>
      </c>
      <c r="AG132" s="1111"/>
      <c r="AH132" s="1111"/>
      <c r="AI132" s="1111"/>
      <c r="AJ132" s="1112"/>
      <c r="AK132" s="1113">
        <v>15.12819268</v>
      </c>
      <c r="AL132" s="1111"/>
      <c r="AM132" s="1111"/>
      <c r="AN132" s="1111"/>
      <c r="AO132" s="1112"/>
      <c r="AP132" s="994"/>
      <c r="AQ132" s="995"/>
      <c r="AR132" s="995"/>
      <c r="AS132" s="995"/>
      <c r="AT132" s="1114"/>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6"/>
      <c r="B133" s="1107"/>
      <c r="C133" s="1107"/>
      <c r="D133" s="1107"/>
      <c r="E133" s="1107"/>
      <c r="F133" s="1107"/>
      <c r="G133" s="1107"/>
      <c r="H133" s="1107"/>
      <c r="I133" s="1107"/>
      <c r="J133" s="1107"/>
      <c r="K133" s="1107"/>
      <c r="L133" s="1107"/>
      <c r="M133" s="1107"/>
      <c r="N133" s="1107"/>
      <c r="O133" s="1107"/>
      <c r="P133" s="1107"/>
      <c r="Q133" s="1107"/>
      <c r="R133" s="1107"/>
      <c r="S133" s="1107"/>
      <c r="T133" s="1107"/>
      <c r="U133" s="1107"/>
      <c r="V133" s="1115" t="s">
        <v>473</v>
      </c>
      <c r="W133" s="1115"/>
      <c r="X133" s="1115"/>
      <c r="Y133" s="1115"/>
      <c r="Z133" s="1116"/>
      <c r="AA133" s="1117">
        <v>15.9</v>
      </c>
      <c r="AB133" s="1118"/>
      <c r="AC133" s="1118"/>
      <c r="AD133" s="1118"/>
      <c r="AE133" s="1119"/>
      <c r="AF133" s="1117">
        <v>15.6</v>
      </c>
      <c r="AG133" s="1118"/>
      <c r="AH133" s="1118"/>
      <c r="AI133" s="1118"/>
      <c r="AJ133" s="1119"/>
      <c r="AK133" s="1117">
        <v>15.4</v>
      </c>
      <c r="AL133" s="1118"/>
      <c r="AM133" s="1118"/>
      <c r="AN133" s="1118"/>
      <c r="AO133" s="1119"/>
      <c r="AP133" s="1035"/>
      <c r="AQ133" s="1036"/>
      <c r="AR133" s="1036"/>
      <c r="AS133" s="1036"/>
      <c r="AT133" s="1103"/>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24" t="s">
        <v>476</v>
      </c>
      <c r="L7" s="254"/>
      <c r="M7" s="255" t="s">
        <v>477</v>
      </c>
      <c r="N7" s="256"/>
    </row>
    <row r="8" spans="1:16">
      <c r="A8" s="248"/>
      <c r="B8" s="244"/>
      <c r="C8" s="244"/>
      <c r="D8" s="244"/>
      <c r="E8" s="244"/>
      <c r="F8" s="244"/>
      <c r="G8" s="257"/>
      <c r="H8" s="258"/>
      <c r="I8" s="258"/>
      <c r="J8" s="259"/>
      <c r="K8" s="1125"/>
      <c r="L8" s="260" t="s">
        <v>478</v>
      </c>
      <c r="M8" s="261" t="s">
        <v>479</v>
      </c>
      <c r="N8" s="262" t="s">
        <v>480</v>
      </c>
    </row>
    <row r="9" spans="1:16">
      <c r="A9" s="248"/>
      <c r="B9" s="244"/>
      <c r="C9" s="244"/>
      <c r="D9" s="244"/>
      <c r="E9" s="244"/>
      <c r="F9" s="244"/>
      <c r="G9" s="1126" t="s">
        <v>481</v>
      </c>
      <c r="H9" s="1127"/>
      <c r="I9" s="1127"/>
      <c r="J9" s="1128"/>
      <c r="K9" s="263">
        <v>82034058</v>
      </c>
      <c r="L9" s="264">
        <v>69029</v>
      </c>
      <c r="M9" s="265">
        <v>63107</v>
      </c>
      <c r="N9" s="266">
        <v>9.4</v>
      </c>
    </row>
    <row r="10" spans="1:16">
      <c r="A10" s="248"/>
      <c r="B10" s="244"/>
      <c r="C10" s="244"/>
      <c r="D10" s="244"/>
      <c r="E10" s="244"/>
      <c r="F10" s="244"/>
      <c r="G10" s="1126" t="s">
        <v>482</v>
      </c>
      <c r="H10" s="1127"/>
      <c r="I10" s="1127"/>
      <c r="J10" s="1128"/>
      <c r="K10" s="267">
        <v>4899236</v>
      </c>
      <c r="L10" s="268">
        <v>4123</v>
      </c>
      <c r="M10" s="269">
        <v>1396</v>
      </c>
      <c r="N10" s="270">
        <v>195.3</v>
      </c>
    </row>
    <row r="11" spans="1:16" ht="13.5" customHeight="1">
      <c r="A11" s="248"/>
      <c r="B11" s="244"/>
      <c r="C11" s="244"/>
      <c r="D11" s="244"/>
      <c r="E11" s="244"/>
      <c r="F11" s="244"/>
      <c r="G11" s="1126" t="s">
        <v>483</v>
      </c>
      <c r="H11" s="1127"/>
      <c r="I11" s="1127"/>
      <c r="J11" s="1128"/>
      <c r="K11" s="267">
        <v>10576</v>
      </c>
      <c r="L11" s="268">
        <v>9</v>
      </c>
      <c r="M11" s="269">
        <v>49</v>
      </c>
      <c r="N11" s="270">
        <v>-81.599999999999994</v>
      </c>
    </row>
    <row r="12" spans="1:16" ht="13.5" customHeight="1">
      <c r="A12" s="248"/>
      <c r="B12" s="244"/>
      <c r="C12" s="244"/>
      <c r="D12" s="244"/>
      <c r="E12" s="244"/>
      <c r="F12" s="244"/>
      <c r="G12" s="1126" t="s">
        <v>484</v>
      </c>
      <c r="H12" s="1127"/>
      <c r="I12" s="1127"/>
      <c r="J12" s="1128"/>
      <c r="K12" s="267">
        <v>9846</v>
      </c>
      <c r="L12" s="268">
        <v>8</v>
      </c>
      <c r="M12" s="269">
        <v>1372</v>
      </c>
      <c r="N12" s="270">
        <v>-99.4</v>
      </c>
    </row>
    <row r="13" spans="1:16" ht="13.5" customHeight="1">
      <c r="A13" s="248"/>
      <c r="B13" s="244"/>
      <c r="C13" s="244"/>
      <c r="D13" s="244"/>
      <c r="E13" s="244"/>
      <c r="F13" s="244"/>
      <c r="G13" s="1126" t="s">
        <v>485</v>
      </c>
      <c r="H13" s="1127"/>
      <c r="I13" s="1127"/>
      <c r="J13" s="1128"/>
      <c r="K13" s="267" t="s">
        <v>486</v>
      </c>
      <c r="L13" s="268" t="s">
        <v>486</v>
      </c>
      <c r="M13" s="269">
        <v>15</v>
      </c>
      <c r="N13" s="270" t="s">
        <v>486</v>
      </c>
    </row>
    <row r="14" spans="1:16" ht="13.5" customHeight="1">
      <c r="A14" s="248"/>
      <c r="B14" s="244"/>
      <c r="C14" s="244"/>
      <c r="D14" s="244"/>
      <c r="E14" s="244"/>
      <c r="F14" s="244"/>
      <c r="G14" s="1126" t="s">
        <v>487</v>
      </c>
      <c r="H14" s="1127"/>
      <c r="I14" s="1127"/>
      <c r="J14" s="1128"/>
      <c r="K14" s="267">
        <v>2371354</v>
      </c>
      <c r="L14" s="268">
        <v>1995</v>
      </c>
      <c r="M14" s="269">
        <v>1866</v>
      </c>
      <c r="N14" s="270">
        <v>6.9</v>
      </c>
    </row>
    <row r="15" spans="1:16" ht="13.5" customHeight="1">
      <c r="A15" s="248"/>
      <c r="B15" s="244"/>
      <c r="C15" s="244"/>
      <c r="D15" s="244"/>
      <c r="E15" s="244"/>
      <c r="F15" s="244"/>
      <c r="G15" s="1126" t="s">
        <v>488</v>
      </c>
      <c r="H15" s="1127"/>
      <c r="I15" s="1127"/>
      <c r="J15" s="1128"/>
      <c r="K15" s="267">
        <v>1764571</v>
      </c>
      <c r="L15" s="268">
        <v>1485</v>
      </c>
      <c r="M15" s="269">
        <v>1215</v>
      </c>
      <c r="N15" s="270">
        <v>22.2</v>
      </c>
    </row>
    <row r="16" spans="1:16">
      <c r="A16" s="248"/>
      <c r="B16" s="244"/>
      <c r="C16" s="244"/>
      <c r="D16" s="244"/>
      <c r="E16" s="244"/>
      <c r="F16" s="244"/>
      <c r="G16" s="1129" t="s">
        <v>489</v>
      </c>
      <c r="H16" s="1130"/>
      <c r="I16" s="1130"/>
      <c r="J16" s="1131"/>
      <c r="K16" s="268">
        <v>-7389923</v>
      </c>
      <c r="L16" s="268">
        <v>-6218</v>
      </c>
      <c r="M16" s="269">
        <v>-5468</v>
      </c>
      <c r="N16" s="270">
        <v>13.7</v>
      </c>
    </row>
    <row r="17" spans="1:16">
      <c r="A17" s="248"/>
      <c r="B17" s="244"/>
      <c r="C17" s="244"/>
      <c r="D17" s="244"/>
      <c r="E17" s="244"/>
      <c r="F17" s="244"/>
      <c r="G17" s="1129" t="s">
        <v>169</v>
      </c>
      <c r="H17" s="1130"/>
      <c r="I17" s="1130"/>
      <c r="J17" s="1131"/>
      <c r="K17" s="268">
        <v>83699718</v>
      </c>
      <c r="L17" s="268">
        <v>70431</v>
      </c>
      <c r="M17" s="269">
        <v>63553</v>
      </c>
      <c r="N17" s="270">
        <v>10.8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21" t="s">
        <v>494</v>
      </c>
      <c r="H21" s="1122"/>
      <c r="I21" s="1122"/>
      <c r="J21" s="1123"/>
      <c r="K21" s="280">
        <v>6.94</v>
      </c>
      <c r="L21" s="281">
        <v>6.55</v>
      </c>
      <c r="M21" s="282">
        <v>0.39</v>
      </c>
      <c r="N21" s="249"/>
      <c r="O21" s="283"/>
      <c r="P21" s="279"/>
    </row>
    <row r="22" spans="1:16" s="284" customFormat="1">
      <c r="A22" s="279"/>
      <c r="B22" s="249"/>
      <c r="C22" s="249"/>
      <c r="D22" s="249"/>
      <c r="E22" s="249"/>
      <c r="F22" s="249"/>
      <c r="G22" s="1121" t="s">
        <v>495</v>
      </c>
      <c r="H22" s="1122"/>
      <c r="I22" s="1122"/>
      <c r="J22" s="1123"/>
      <c r="K22" s="285">
        <v>100.3</v>
      </c>
      <c r="L22" s="286">
        <v>101.3</v>
      </c>
      <c r="M22" s="287">
        <v>-1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24" t="s">
        <v>476</v>
      </c>
      <c r="L30" s="254"/>
      <c r="M30" s="255" t="s">
        <v>477</v>
      </c>
      <c r="N30" s="256"/>
    </row>
    <row r="31" spans="1:16">
      <c r="A31" s="248"/>
      <c r="B31" s="244"/>
      <c r="C31" s="244"/>
      <c r="D31" s="244"/>
      <c r="E31" s="244"/>
      <c r="F31" s="244"/>
      <c r="G31" s="257"/>
      <c r="H31" s="258"/>
      <c r="I31" s="258"/>
      <c r="J31" s="259"/>
      <c r="K31" s="1125"/>
      <c r="L31" s="260" t="s">
        <v>478</v>
      </c>
      <c r="M31" s="261" t="s">
        <v>479</v>
      </c>
      <c r="N31" s="262" t="s">
        <v>480</v>
      </c>
    </row>
    <row r="32" spans="1:16" ht="27" customHeight="1">
      <c r="A32" s="248"/>
      <c r="B32" s="244"/>
      <c r="C32" s="244"/>
      <c r="D32" s="244"/>
      <c r="E32" s="244"/>
      <c r="F32" s="244"/>
      <c r="G32" s="1137" t="s">
        <v>498</v>
      </c>
      <c r="H32" s="1138"/>
      <c r="I32" s="1138"/>
      <c r="J32" s="1139"/>
      <c r="K32" s="294">
        <v>51198567</v>
      </c>
      <c r="L32" s="294">
        <v>43082</v>
      </c>
      <c r="M32" s="295">
        <v>34659</v>
      </c>
      <c r="N32" s="296">
        <v>24.3</v>
      </c>
    </row>
    <row r="33" spans="1:16" ht="13.5" customHeight="1">
      <c r="A33" s="248"/>
      <c r="B33" s="244"/>
      <c r="C33" s="244"/>
      <c r="D33" s="244"/>
      <c r="E33" s="244"/>
      <c r="F33" s="244"/>
      <c r="G33" s="1137" t="s">
        <v>499</v>
      </c>
      <c r="H33" s="1138"/>
      <c r="I33" s="1138"/>
      <c r="J33" s="1139"/>
      <c r="K33" s="294">
        <v>3204271</v>
      </c>
      <c r="L33" s="294">
        <v>2696</v>
      </c>
      <c r="M33" s="295">
        <v>4073</v>
      </c>
      <c r="N33" s="296">
        <v>-33.799999999999997</v>
      </c>
    </row>
    <row r="34" spans="1:16" ht="27" customHeight="1">
      <c r="A34" s="248"/>
      <c r="B34" s="244"/>
      <c r="C34" s="244"/>
      <c r="D34" s="244"/>
      <c r="E34" s="244"/>
      <c r="F34" s="244"/>
      <c r="G34" s="1137" t="s">
        <v>500</v>
      </c>
      <c r="H34" s="1138"/>
      <c r="I34" s="1138"/>
      <c r="J34" s="1139"/>
      <c r="K34" s="294">
        <v>25677634</v>
      </c>
      <c r="L34" s="294">
        <v>21607</v>
      </c>
      <c r="M34" s="295">
        <v>20339</v>
      </c>
      <c r="N34" s="296">
        <v>6.2</v>
      </c>
    </row>
    <row r="35" spans="1:16" ht="27" customHeight="1">
      <c r="A35" s="248"/>
      <c r="B35" s="244"/>
      <c r="C35" s="244"/>
      <c r="D35" s="244"/>
      <c r="E35" s="244"/>
      <c r="F35" s="244"/>
      <c r="G35" s="1137" t="s">
        <v>501</v>
      </c>
      <c r="H35" s="1138"/>
      <c r="I35" s="1138"/>
      <c r="J35" s="1139"/>
      <c r="K35" s="294">
        <v>19890075</v>
      </c>
      <c r="L35" s="294">
        <v>16737</v>
      </c>
      <c r="M35" s="295">
        <v>13347</v>
      </c>
      <c r="N35" s="296">
        <v>25.4</v>
      </c>
    </row>
    <row r="36" spans="1:16" ht="27" customHeight="1">
      <c r="A36" s="248"/>
      <c r="B36" s="244"/>
      <c r="C36" s="244"/>
      <c r="D36" s="244"/>
      <c r="E36" s="244"/>
      <c r="F36" s="244"/>
      <c r="G36" s="1137" t="s">
        <v>502</v>
      </c>
      <c r="H36" s="1138"/>
      <c r="I36" s="1138"/>
      <c r="J36" s="1139"/>
      <c r="K36" s="294" t="s">
        <v>486</v>
      </c>
      <c r="L36" s="294" t="s">
        <v>486</v>
      </c>
      <c r="M36" s="295">
        <v>214</v>
      </c>
      <c r="N36" s="296" t="s">
        <v>486</v>
      </c>
    </row>
    <row r="37" spans="1:16" ht="13.5" customHeight="1">
      <c r="A37" s="248"/>
      <c r="B37" s="244"/>
      <c r="C37" s="244"/>
      <c r="D37" s="244"/>
      <c r="E37" s="244"/>
      <c r="F37" s="244"/>
      <c r="G37" s="1137" t="s">
        <v>503</v>
      </c>
      <c r="H37" s="1138"/>
      <c r="I37" s="1138"/>
      <c r="J37" s="1139"/>
      <c r="K37" s="294">
        <v>1261448</v>
      </c>
      <c r="L37" s="294">
        <v>1061</v>
      </c>
      <c r="M37" s="295">
        <v>1185</v>
      </c>
      <c r="N37" s="296">
        <v>-10.5</v>
      </c>
    </row>
    <row r="38" spans="1:16" ht="27" customHeight="1">
      <c r="A38" s="248"/>
      <c r="B38" s="244"/>
      <c r="C38" s="244"/>
      <c r="D38" s="244"/>
      <c r="E38" s="244"/>
      <c r="F38" s="244"/>
      <c r="G38" s="1140" t="s">
        <v>504</v>
      </c>
      <c r="H38" s="1141"/>
      <c r="I38" s="1141"/>
      <c r="J38" s="1142"/>
      <c r="K38" s="297" t="s">
        <v>486</v>
      </c>
      <c r="L38" s="297" t="s">
        <v>486</v>
      </c>
      <c r="M38" s="298">
        <v>8</v>
      </c>
      <c r="N38" s="299" t="s">
        <v>486</v>
      </c>
      <c r="O38" s="293"/>
    </row>
    <row r="39" spans="1:16">
      <c r="A39" s="248"/>
      <c r="B39" s="244"/>
      <c r="C39" s="244"/>
      <c r="D39" s="244"/>
      <c r="E39" s="244"/>
      <c r="F39" s="244"/>
      <c r="G39" s="1140" t="s">
        <v>505</v>
      </c>
      <c r="H39" s="1141"/>
      <c r="I39" s="1141"/>
      <c r="J39" s="1142"/>
      <c r="K39" s="300">
        <v>-19726475</v>
      </c>
      <c r="L39" s="300">
        <v>-16599</v>
      </c>
      <c r="M39" s="301">
        <v>-16624</v>
      </c>
      <c r="N39" s="302">
        <v>-0.2</v>
      </c>
      <c r="O39" s="293"/>
    </row>
    <row r="40" spans="1:16" ht="27" customHeight="1">
      <c r="A40" s="248"/>
      <c r="B40" s="244"/>
      <c r="C40" s="244"/>
      <c r="D40" s="244"/>
      <c r="E40" s="244"/>
      <c r="F40" s="244"/>
      <c r="G40" s="1137" t="s">
        <v>506</v>
      </c>
      <c r="H40" s="1138"/>
      <c r="I40" s="1138"/>
      <c r="J40" s="1139"/>
      <c r="K40" s="300">
        <v>-46677624</v>
      </c>
      <c r="L40" s="300">
        <v>-39278</v>
      </c>
      <c r="M40" s="301">
        <v>-34764</v>
      </c>
      <c r="N40" s="302">
        <v>13</v>
      </c>
      <c r="O40" s="293"/>
    </row>
    <row r="41" spans="1:16">
      <c r="A41" s="248"/>
      <c r="B41" s="244"/>
      <c r="C41" s="244"/>
      <c r="D41" s="244"/>
      <c r="E41" s="244"/>
      <c r="F41" s="244"/>
      <c r="G41" s="1143" t="s">
        <v>280</v>
      </c>
      <c r="H41" s="1144"/>
      <c r="I41" s="1144"/>
      <c r="J41" s="1145"/>
      <c r="K41" s="294">
        <v>34827896</v>
      </c>
      <c r="L41" s="300">
        <v>29307</v>
      </c>
      <c r="M41" s="301">
        <v>22437</v>
      </c>
      <c r="N41" s="302">
        <v>30.6</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32" t="s">
        <v>476</v>
      </c>
      <c r="J49" s="1134" t="s">
        <v>510</v>
      </c>
      <c r="K49" s="1135"/>
      <c r="L49" s="1135"/>
      <c r="M49" s="1135"/>
      <c r="N49" s="1136"/>
    </row>
    <row r="50" spans="1:14">
      <c r="A50" s="248"/>
      <c r="B50" s="244"/>
      <c r="C50" s="244"/>
      <c r="D50" s="244"/>
      <c r="E50" s="244"/>
      <c r="F50" s="244"/>
      <c r="G50" s="312"/>
      <c r="H50" s="313"/>
      <c r="I50" s="1133"/>
      <c r="J50" s="314" t="s">
        <v>511</v>
      </c>
      <c r="K50" s="315" t="s">
        <v>512</v>
      </c>
      <c r="L50" s="316" t="s">
        <v>513</v>
      </c>
      <c r="M50" s="317" t="s">
        <v>514</v>
      </c>
      <c r="N50" s="318" t="s">
        <v>515</v>
      </c>
    </row>
    <row r="51" spans="1:14">
      <c r="A51" s="248"/>
      <c r="B51" s="244"/>
      <c r="C51" s="244"/>
      <c r="D51" s="244"/>
      <c r="E51" s="244"/>
      <c r="F51" s="244"/>
      <c r="G51" s="310" t="s">
        <v>516</v>
      </c>
      <c r="H51" s="311"/>
      <c r="I51" s="319">
        <v>55807053</v>
      </c>
      <c r="J51" s="320">
        <v>48041</v>
      </c>
      <c r="K51" s="321">
        <v>4.0999999999999996</v>
      </c>
      <c r="L51" s="322">
        <v>52334</v>
      </c>
      <c r="M51" s="323">
        <v>-6.2</v>
      </c>
      <c r="N51" s="324">
        <v>10.3</v>
      </c>
    </row>
    <row r="52" spans="1:14">
      <c r="A52" s="248"/>
      <c r="B52" s="244"/>
      <c r="C52" s="244"/>
      <c r="D52" s="244"/>
      <c r="E52" s="244"/>
      <c r="F52" s="244"/>
      <c r="G52" s="325"/>
      <c r="H52" s="326" t="s">
        <v>517</v>
      </c>
      <c r="I52" s="327">
        <v>29926619</v>
      </c>
      <c r="J52" s="328">
        <v>25762</v>
      </c>
      <c r="K52" s="329">
        <v>4.9000000000000004</v>
      </c>
      <c r="L52" s="330">
        <v>29965</v>
      </c>
      <c r="M52" s="331">
        <v>-5</v>
      </c>
      <c r="N52" s="332">
        <v>9.9</v>
      </c>
    </row>
    <row r="53" spans="1:14">
      <c r="A53" s="248"/>
      <c r="B53" s="244"/>
      <c r="C53" s="244"/>
      <c r="D53" s="244"/>
      <c r="E53" s="244"/>
      <c r="F53" s="244"/>
      <c r="G53" s="310" t="s">
        <v>518</v>
      </c>
      <c r="H53" s="311"/>
      <c r="I53" s="319">
        <v>56584907</v>
      </c>
      <c r="J53" s="320">
        <v>48585</v>
      </c>
      <c r="K53" s="321">
        <v>1.1000000000000001</v>
      </c>
      <c r="L53" s="322">
        <v>48794</v>
      </c>
      <c r="M53" s="323">
        <v>-6.8</v>
      </c>
      <c r="N53" s="324">
        <v>7.9</v>
      </c>
    </row>
    <row r="54" spans="1:14">
      <c r="A54" s="248"/>
      <c r="B54" s="244"/>
      <c r="C54" s="244"/>
      <c r="D54" s="244"/>
      <c r="E54" s="244"/>
      <c r="F54" s="244"/>
      <c r="G54" s="325"/>
      <c r="H54" s="326" t="s">
        <v>517</v>
      </c>
      <c r="I54" s="327">
        <v>30448378</v>
      </c>
      <c r="J54" s="328">
        <v>26144</v>
      </c>
      <c r="K54" s="329">
        <v>1.5</v>
      </c>
      <c r="L54" s="330">
        <v>25698</v>
      </c>
      <c r="M54" s="331">
        <v>-14.2</v>
      </c>
      <c r="N54" s="332">
        <v>15.7</v>
      </c>
    </row>
    <row r="55" spans="1:14">
      <c r="A55" s="248"/>
      <c r="B55" s="244"/>
      <c r="C55" s="244"/>
      <c r="D55" s="244"/>
      <c r="E55" s="244"/>
      <c r="F55" s="244"/>
      <c r="G55" s="310" t="s">
        <v>519</v>
      </c>
      <c r="H55" s="311"/>
      <c r="I55" s="319">
        <v>57567215</v>
      </c>
      <c r="J55" s="320">
        <v>48778</v>
      </c>
      <c r="K55" s="321">
        <v>0.4</v>
      </c>
      <c r="L55" s="322">
        <v>47129</v>
      </c>
      <c r="M55" s="323">
        <v>-3.4</v>
      </c>
      <c r="N55" s="324">
        <v>3.8</v>
      </c>
    </row>
    <row r="56" spans="1:14">
      <c r="A56" s="248"/>
      <c r="B56" s="244"/>
      <c r="C56" s="244"/>
      <c r="D56" s="244"/>
      <c r="E56" s="244"/>
      <c r="F56" s="244"/>
      <c r="G56" s="325"/>
      <c r="H56" s="326" t="s">
        <v>517</v>
      </c>
      <c r="I56" s="327">
        <v>21982426</v>
      </c>
      <c r="J56" s="328">
        <v>18626</v>
      </c>
      <c r="K56" s="329">
        <v>-28.8</v>
      </c>
      <c r="L56" s="330">
        <v>23069</v>
      </c>
      <c r="M56" s="331">
        <v>-10.199999999999999</v>
      </c>
      <c r="N56" s="332">
        <v>-18.600000000000001</v>
      </c>
    </row>
    <row r="57" spans="1:14">
      <c r="A57" s="248"/>
      <c r="B57" s="244"/>
      <c r="C57" s="244"/>
      <c r="D57" s="244"/>
      <c r="E57" s="244"/>
      <c r="F57" s="244"/>
      <c r="G57" s="310" t="s">
        <v>520</v>
      </c>
      <c r="H57" s="311"/>
      <c r="I57" s="319">
        <v>63027056</v>
      </c>
      <c r="J57" s="320">
        <v>53101</v>
      </c>
      <c r="K57" s="321">
        <v>8.9</v>
      </c>
      <c r="L57" s="322">
        <v>50848</v>
      </c>
      <c r="M57" s="323">
        <v>7.9</v>
      </c>
      <c r="N57" s="324">
        <v>1</v>
      </c>
    </row>
    <row r="58" spans="1:14">
      <c r="A58" s="248"/>
      <c r="B58" s="244"/>
      <c r="C58" s="244"/>
      <c r="D58" s="244"/>
      <c r="E58" s="244"/>
      <c r="F58" s="244"/>
      <c r="G58" s="325"/>
      <c r="H58" s="326" t="s">
        <v>517</v>
      </c>
      <c r="I58" s="327">
        <v>22415796</v>
      </c>
      <c r="J58" s="328">
        <v>18886</v>
      </c>
      <c r="K58" s="329">
        <v>1.4</v>
      </c>
      <c r="L58" s="330">
        <v>22583</v>
      </c>
      <c r="M58" s="331">
        <v>-2.1</v>
      </c>
      <c r="N58" s="332">
        <v>3.5</v>
      </c>
    </row>
    <row r="59" spans="1:14">
      <c r="A59" s="248"/>
      <c r="B59" s="244"/>
      <c r="C59" s="244"/>
      <c r="D59" s="244"/>
      <c r="E59" s="244"/>
      <c r="F59" s="244"/>
      <c r="G59" s="310" t="s">
        <v>521</v>
      </c>
      <c r="H59" s="311"/>
      <c r="I59" s="319">
        <v>53653363</v>
      </c>
      <c r="J59" s="320">
        <v>45148</v>
      </c>
      <c r="K59" s="321">
        <v>-15</v>
      </c>
      <c r="L59" s="322">
        <v>53572</v>
      </c>
      <c r="M59" s="323">
        <v>5.4</v>
      </c>
      <c r="N59" s="324">
        <v>-20.399999999999999</v>
      </c>
    </row>
    <row r="60" spans="1:14">
      <c r="A60" s="248"/>
      <c r="B60" s="244"/>
      <c r="C60" s="244"/>
      <c r="D60" s="244"/>
      <c r="E60" s="244"/>
      <c r="F60" s="244"/>
      <c r="G60" s="325"/>
      <c r="H60" s="326" t="s">
        <v>517</v>
      </c>
      <c r="I60" s="333">
        <v>23722361</v>
      </c>
      <c r="J60" s="328">
        <v>19962</v>
      </c>
      <c r="K60" s="329">
        <v>5.7</v>
      </c>
      <c r="L60" s="330">
        <v>25259</v>
      </c>
      <c r="M60" s="331">
        <v>11.8</v>
      </c>
      <c r="N60" s="332">
        <v>-6.1</v>
      </c>
    </row>
    <row r="61" spans="1:14">
      <c r="A61" s="248"/>
      <c r="B61" s="244"/>
      <c r="C61" s="244"/>
      <c r="D61" s="244"/>
      <c r="E61" s="244"/>
      <c r="F61" s="244"/>
      <c r="G61" s="310" t="s">
        <v>522</v>
      </c>
      <c r="H61" s="334"/>
      <c r="I61" s="335">
        <v>57327919</v>
      </c>
      <c r="J61" s="336">
        <v>48731</v>
      </c>
      <c r="K61" s="337">
        <v>-0.1</v>
      </c>
      <c r="L61" s="338">
        <v>50535</v>
      </c>
      <c r="M61" s="339">
        <v>-0.6</v>
      </c>
      <c r="N61" s="324">
        <v>0.5</v>
      </c>
    </row>
    <row r="62" spans="1:14">
      <c r="A62" s="248"/>
      <c r="B62" s="244"/>
      <c r="C62" s="244"/>
      <c r="D62" s="244"/>
      <c r="E62" s="244"/>
      <c r="F62" s="244"/>
      <c r="G62" s="325"/>
      <c r="H62" s="326" t="s">
        <v>517</v>
      </c>
      <c r="I62" s="327">
        <v>25699116</v>
      </c>
      <c r="J62" s="328">
        <v>21876</v>
      </c>
      <c r="K62" s="329">
        <v>-3.1</v>
      </c>
      <c r="L62" s="330">
        <v>25315</v>
      </c>
      <c r="M62" s="331">
        <v>-3.9</v>
      </c>
      <c r="N62" s="332">
        <v>0.8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46" t="s">
        <v>3</v>
      </c>
      <c r="D47" s="1146"/>
      <c r="E47" s="1147"/>
      <c r="F47" s="11">
        <v>5.26</v>
      </c>
      <c r="G47" s="12">
        <v>4.74</v>
      </c>
      <c r="H47" s="12">
        <v>3.49</v>
      </c>
      <c r="I47" s="12">
        <v>4.1399999999999997</v>
      </c>
      <c r="J47" s="13">
        <v>4.05</v>
      </c>
    </row>
    <row r="48" spans="2:10" ht="57.75" customHeight="1">
      <c r="B48" s="14"/>
      <c r="C48" s="1148" t="s">
        <v>4</v>
      </c>
      <c r="D48" s="1148"/>
      <c r="E48" s="1149"/>
      <c r="F48" s="15">
        <v>0.83</v>
      </c>
      <c r="G48" s="16">
        <v>0.82</v>
      </c>
      <c r="H48" s="16">
        <v>0.84</v>
      </c>
      <c r="I48" s="16">
        <v>0.85</v>
      </c>
      <c r="J48" s="17">
        <v>0.86</v>
      </c>
    </row>
    <row r="49" spans="2:10" ht="57.75" customHeight="1" thickBot="1">
      <c r="B49" s="18"/>
      <c r="C49" s="1150" t="s">
        <v>5</v>
      </c>
      <c r="D49" s="1150"/>
      <c r="E49" s="1151"/>
      <c r="F49" s="19">
        <v>1.5</v>
      </c>
      <c r="G49" s="20" t="s">
        <v>529</v>
      </c>
      <c r="H49" s="20" t="s">
        <v>530</v>
      </c>
      <c r="I49" s="20">
        <v>0.7</v>
      </c>
      <c r="J49" s="21" t="s">
        <v>531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58" t="s">
        <v>532</v>
      </c>
      <c r="D34" s="1158"/>
      <c r="E34" s="1159"/>
      <c r="F34" s="32">
        <v>3.33</v>
      </c>
      <c r="G34" s="33">
        <v>3.22</v>
      </c>
      <c r="H34" s="33">
        <v>3.07</v>
      </c>
      <c r="I34" s="33">
        <v>3.31</v>
      </c>
      <c r="J34" s="34">
        <v>3.41</v>
      </c>
      <c r="K34" s="22"/>
      <c r="L34" s="22"/>
      <c r="M34" s="22"/>
      <c r="N34" s="22"/>
      <c r="O34" s="22"/>
      <c r="P34" s="22"/>
    </row>
    <row r="35" spans="1:16" ht="39" customHeight="1">
      <c r="A35" s="22"/>
      <c r="B35" s="35"/>
      <c r="C35" s="1152" t="s">
        <v>533</v>
      </c>
      <c r="D35" s="1153"/>
      <c r="E35" s="1154"/>
      <c r="F35" s="36">
        <v>0</v>
      </c>
      <c r="G35" s="37">
        <v>0.22</v>
      </c>
      <c r="H35" s="37">
        <v>0.72</v>
      </c>
      <c r="I35" s="37">
        <v>1.1100000000000001</v>
      </c>
      <c r="J35" s="38">
        <v>1.1299999999999999</v>
      </c>
      <c r="K35" s="22"/>
      <c r="L35" s="22"/>
      <c r="M35" s="22"/>
      <c r="N35" s="22"/>
      <c r="O35" s="22"/>
      <c r="P35" s="22"/>
    </row>
    <row r="36" spans="1:16" ht="39" customHeight="1">
      <c r="A36" s="22"/>
      <c r="B36" s="35"/>
      <c r="C36" s="1152" t="s">
        <v>534</v>
      </c>
      <c r="D36" s="1153"/>
      <c r="E36" s="1154"/>
      <c r="F36" s="36">
        <v>0.8</v>
      </c>
      <c r="G36" s="37">
        <v>0.81</v>
      </c>
      <c r="H36" s="37">
        <v>0.83</v>
      </c>
      <c r="I36" s="37">
        <v>0.84</v>
      </c>
      <c r="J36" s="38">
        <v>0.85</v>
      </c>
      <c r="K36" s="22"/>
      <c r="L36" s="22"/>
      <c r="M36" s="22"/>
      <c r="N36" s="22"/>
      <c r="O36" s="22"/>
      <c r="P36" s="22"/>
    </row>
    <row r="37" spans="1:16" ht="39" customHeight="1">
      <c r="A37" s="22"/>
      <c r="B37" s="35"/>
      <c r="C37" s="1152" t="s">
        <v>535</v>
      </c>
      <c r="D37" s="1153"/>
      <c r="E37" s="1154"/>
      <c r="F37" s="36">
        <v>0.21</v>
      </c>
      <c r="G37" s="37">
        <v>0.21</v>
      </c>
      <c r="H37" s="37">
        <v>0.25</v>
      </c>
      <c r="I37" s="37">
        <v>0.27</v>
      </c>
      <c r="J37" s="38">
        <v>0.27</v>
      </c>
      <c r="K37" s="22"/>
      <c r="L37" s="22"/>
      <c r="M37" s="22"/>
      <c r="N37" s="22"/>
      <c r="O37" s="22"/>
      <c r="P37" s="22"/>
    </row>
    <row r="38" spans="1:16" ht="39" customHeight="1">
      <c r="A38" s="22"/>
      <c r="B38" s="35"/>
      <c r="C38" s="1152" t="s">
        <v>536</v>
      </c>
      <c r="D38" s="1153"/>
      <c r="E38" s="1154"/>
      <c r="F38" s="36">
        <v>1.08</v>
      </c>
      <c r="G38" s="37">
        <v>1.1499999999999999</v>
      </c>
      <c r="H38" s="37">
        <v>1.1599999999999999</v>
      </c>
      <c r="I38" s="37">
        <v>0.2</v>
      </c>
      <c r="J38" s="38">
        <v>0.24</v>
      </c>
      <c r="K38" s="22"/>
      <c r="L38" s="22"/>
      <c r="M38" s="22"/>
      <c r="N38" s="22"/>
      <c r="O38" s="22"/>
      <c r="P38" s="22"/>
    </row>
    <row r="39" spans="1:16" ht="39" customHeight="1">
      <c r="A39" s="22"/>
      <c r="B39" s="35"/>
      <c r="C39" s="1152" t="s">
        <v>537</v>
      </c>
      <c r="D39" s="1153"/>
      <c r="E39" s="1154"/>
      <c r="F39" s="36">
        <v>0.16</v>
      </c>
      <c r="G39" s="37">
        <v>0.15</v>
      </c>
      <c r="H39" s="37">
        <v>0.09</v>
      </c>
      <c r="I39" s="37">
        <v>0.14000000000000001</v>
      </c>
      <c r="J39" s="38">
        <v>0.22</v>
      </c>
      <c r="K39" s="22"/>
      <c r="L39" s="22"/>
      <c r="M39" s="22"/>
      <c r="N39" s="22"/>
      <c r="O39" s="22"/>
      <c r="P39" s="22"/>
    </row>
    <row r="40" spans="1:16" ht="39" customHeight="1">
      <c r="A40" s="22"/>
      <c r="B40" s="35"/>
      <c r="C40" s="1152" t="s">
        <v>538</v>
      </c>
      <c r="D40" s="1153"/>
      <c r="E40" s="1154"/>
      <c r="F40" s="36">
        <v>0.08</v>
      </c>
      <c r="G40" s="37">
        <v>0.12</v>
      </c>
      <c r="H40" s="37">
        <v>0.14000000000000001</v>
      </c>
      <c r="I40" s="37">
        <v>0.1</v>
      </c>
      <c r="J40" s="38">
        <v>0.09</v>
      </c>
      <c r="K40" s="22"/>
      <c r="L40" s="22"/>
      <c r="M40" s="22"/>
      <c r="N40" s="22"/>
      <c r="O40" s="22"/>
      <c r="P40" s="22"/>
    </row>
    <row r="41" spans="1:16" ht="39" customHeight="1">
      <c r="A41" s="22"/>
      <c r="B41" s="35"/>
      <c r="C41" s="1152" t="s">
        <v>539</v>
      </c>
      <c r="D41" s="1153"/>
      <c r="E41" s="1154"/>
      <c r="F41" s="36">
        <v>5.41</v>
      </c>
      <c r="G41" s="37">
        <v>6.37</v>
      </c>
      <c r="H41" s="37">
        <v>7.45</v>
      </c>
      <c r="I41" s="37">
        <v>3.63</v>
      </c>
      <c r="J41" s="38">
        <v>0.02</v>
      </c>
      <c r="K41" s="22"/>
      <c r="L41" s="22"/>
      <c r="M41" s="22"/>
      <c r="N41" s="22"/>
      <c r="O41" s="22"/>
      <c r="P41" s="22"/>
    </row>
    <row r="42" spans="1:16" ht="39" customHeight="1">
      <c r="A42" s="22"/>
      <c r="B42" s="39"/>
      <c r="C42" s="1152" t="s">
        <v>540</v>
      </c>
      <c r="D42" s="1153"/>
      <c r="E42" s="1154"/>
      <c r="F42" s="36" t="s">
        <v>486</v>
      </c>
      <c r="G42" s="37" t="s">
        <v>486</v>
      </c>
      <c r="H42" s="37" t="s">
        <v>486</v>
      </c>
      <c r="I42" s="37" t="s">
        <v>486</v>
      </c>
      <c r="J42" s="38" t="s">
        <v>486</v>
      </c>
      <c r="K42" s="22"/>
      <c r="L42" s="22"/>
      <c r="M42" s="22"/>
      <c r="N42" s="22"/>
      <c r="O42" s="22"/>
      <c r="P42" s="22"/>
    </row>
    <row r="43" spans="1:16" ht="39" customHeight="1" thickBot="1">
      <c r="A43" s="22"/>
      <c r="B43" s="40"/>
      <c r="C43" s="1155" t="s">
        <v>541</v>
      </c>
      <c r="D43" s="1156"/>
      <c r="E43" s="1157"/>
      <c r="F43" s="41">
        <v>0.03</v>
      </c>
      <c r="G43" s="42">
        <v>0</v>
      </c>
      <c r="H43" s="42">
        <v>0</v>
      </c>
      <c r="I43" s="42">
        <v>0.01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68" t="s">
        <v>11</v>
      </c>
      <c r="C45" s="1169"/>
      <c r="D45" s="58"/>
      <c r="E45" s="1174" t="s">
        <v>12</v>
      </c>
      <c r="F45" s="1174"/>
      <c r="G45" s="1174"/>
      <c r="H45" s="1174"/>
      <c r="I45" s="1174"/>
      <c r="J45" s="1175"/>
      <c r="K45" s="59">
        <v>45791</v>
      </c>
      <c r="L45" s="60">
        <v>44960</v>
      </c>
      <c r="M45" s="60">
        <v>43940</v>
      </c>
      <c r="N45" s="60">
        <v>45535</v>
      </c>
      <c r="O45" s="61">
        <v>51199</v>
      </c>
      <c r="P45" s="48"/>
      <c r="Q45" s="48"/>
      <c r="R45" s="48"/>
      <c r="S45" s="48"/>
      <c r="T45" s="48"/>
      <c r="U45" s="48"/>
    </row>
    <row r="46" spans="1:21" ht="30.75" customHeight="1">
      <c r="A46" s="48"/>
      <c r="B46" s="1170"/>
      <c r="C46" s="1171"/>
      <c r="D46" s="62"/>
      <c r="E46" s="1162" t="s">
        <v>13</v>
      </c>
      <c r="F46" s="1162"/>
      <c r="G46" s="1162"/>
      <c r="H46" s="1162"/>
      <c r="I46" s="1162"/>
      <c r="J46" s="1163"/>
      <c r="K46" s="63">
        <v>4371</v>
      </c>
      <c r="L46" s="64">
        <v>3612</v>
      </c>
      <c r="M46" s="64">
        <v>2610</v>
      </c>
      <c r="N46" s="64">
        <v>2653</v>
      </c>
      <c r="O46" s="65">
        <v>3204</v>
      </c>
      <c r="P46" s="48"/>
      <c r="Q46" s="48"/>
      <c r="R46" s="48"/>
      <c r="S46" s="48"/>
      <c r="T46" s="48"/>
      <c r="U46" s="48"/>
    </row>
    <row r="47" spans="1:21" ht="30.75" customHeight="1">
      <c r="A47" s="48"/>
      <c r="B47" s="1170"/>
      <c r="C47" s="1171"/>
      <c r="D47" s="62"/>
      <c r="E47" s="1162" t="s">
        <v>14</v>
      </c>
      <c r="F47" s="1162"/>
      <c r="G47" s="1162"/>
      <c r="H47" s="1162"/>
      <c r="I47" s="1162"/>
      <c r="J47" s="1163"/>
      <c r="K47" s="63">
        <v>26537</v>
      </c>
      <c r="L47" s="64">
        <v>28278</v>
      </c>
      <c r="M47" s="64">
        <v>30142</v>
      </c>
      <c r="N47" s="64">
        <v>28132</v>
      </c>
      <c r="O47" s="65">
        <v>25678</v>
      </c>
      <c r="P47" s="48"/>
      <c r="Q47" s="48"/>
      <c r="R47" s="48"/>
      <c r="S47" s="48"/>
      <c r="T47" s="48"/>
      <c r="U47" s="48"/>
    </row>
    <row r="48" spans="1:21" ht="30.75" customHeight="1">
      <c r="A48" s="48"/>
      <c r="B48" s="1170"/>
      <c r="C48" s="1171"/>
      <c r="D48" s="62"/>
      <c r="E48" s="1162" t="s">
        <v>15</v>
      </c>
      <c r="F48" s="1162"/>
      <c r="G48" s="1162"/>
      <c r="H48" s="1162"/>
      <c r="I48" s="1162"/>
      <c r="J48" s="1163"/>
      <c r="K48" s="63">
        <v>21200</v>
      </c>
      <c r="L48" s="64">
        <v>21428</v>
      </c>
      <c r="M48" s="64">
        <v>22225</v>
      </c>
      <c r="N48" s="64">
        <v>20900</v>
      </c>
      <c r="O48" s="65">
        <v>19890</v>
      </c>
      <c r="P48" s="48"/>
      <c r="Q48" s="48"/>
      <c r="R48" s="48"/>
      <c r="S48" s="48"/>
      <c r="T48" s="48"/>
      <c r="U48" s="48"/>
    </row>
    <row r="49" spans="1:21" ht="30.75" customHeight="1">
      <c r="A49" s="48"/>
      <c r="B49" s="1170"/>
      <c r="C49" s="1171"/>
      <c r="D49" s="62"/>
      <c r="E49" s="1162" t="s">
        <v>16</v>
      </c>
      <c r="F49" s="1162"/>
      <c r="G49" s="1162"/>
      <c r="H49" s="1162"/>
      <c r="I49" s="1162"/>
      <c r="J49" s="1163"/>
      <c r="K49" s="63" t="s">
        <v>486</v>
      </c>
      <c r="L49" s="64" t="s">
        <v>486</v>
      </c>
      <c r="M49" s="64" t="s">
        <v>486</v>
      </c>
      <c r="N49" s="64" t="s">
        <v>486</v>
      </c>
      <c r="O49" s="65" t="s">
        <v>486</v>
      </c>
      <c r="P49" s="48"/>
      <c r="Q49" s="48"/>
      <c r="R49" s="48"/>
      <c r="S49" s="48"/>
      <c r="T49" s="48"/>
      <c r="U49" s="48"/>
    </row>
    <row r="50" spans="1:21" ht="30.75" customHeight="1">
      <c r="A50" s="48"/>
      <c r="B50" s="1170"/>
      <c r="C50" s="1171"/>
      <c r="D50" s="62"/>
      <c r="E50" s="1162" t="s">
        <v>17</v>
      </c>
      <c r="F50" s="1162"/>
      <c r="G50" s="1162"/>
      <c r="H50" s="1162"/>
      <c r="I50" s="1162"/>
      <c r="J50" s="1163"/>
      <c r="K50" s="63">
        <v>1095</v>
      </c>
      <c r="L50" s="64">
        <v>1508</v>
      </c>
      <c r="M50" s="64">
        <v>1493</v>
      </c>
      <c r="N50" s="64">
        <v>1510</v>
      </c>
      <c r="O50" s="65">
        <v>1261</v>
      </c>
      <c r="P50" s="48"/>
      <c r="Q50" s="48"/>
      <c r="R50" s="48"/>
      <c r="S50" s="48"/>
      <c r="T50" s="48"/>
      <c r="U50" s="48"/>
    </row>
    <row r="51" spans="1:21" ht="30.75" customHeight="1">
      <c r="A51" s="48"/>
      <c r="B51" s="1172"/>
      <c r="C51" s="1173"/>
      <c r="D51" s="66"/>
      <c r="E51" s="1162" t="s">
        <v>18</v>
      </c>
      <c r="F51" s="1162"/>
      <c r="G51" s="1162"/>
      <c r="H51" s="1162"/>
      <c r="I51" s="1162"/>
      <c r="J51" s="1163"/>
      <c r="K51" s="63">
        <v>30</v>
      </c>
      <c r="L51" s="64">
        <v>0</v>
      </c>
      <c r="M51" s="64" t="s">
        <v>486</v>
      </c>
      <c r="N51" s="64" t="s">
        <v>486</v>
      </c>
      <c r="O51" s="65" t="s">
        <v>486</v>
      </c>
      <c r="P51" s="48"/>
      <c r="Q51" s="48"/>
      <c r="R51" s="48"/>
      <c r="S51" s="48"/>
      <c r="T51" s="48"/>
      <c r="U51" s="48"/>
    </row>
    <row r="52" spans="1:21" ht="30.75" customHeight="1">
      <c r="A52" s="48"/>
      <c r="B52" s="1160" t="s">
        <v>19</v>
      </c>
      <c r="C52" s="1161"/>
      <c r="D52" s="66"/>
      <c r="E52" s="1162" t="s">
        <v>20</v>
      </c>
      <c r="F52" s="1162"/>
      <c r="G52" s="1162"/>
      <c r="H52" s="1162"/>
      <c r="I52" s="1162"/>
      <c r="J52" s="1163"/>
      <c r="K52" s="63">
        <v>63165</v>
      </c>
      <c r="L52" s="64">
        <v>63417</v>
      </c>
      <c r="M52" s="64">
        <v>64179</v>
      </c>
      <c r="N52" s="64">
        <v>63268</v>
      </c>
      <c r="O52" s="65">
        <v>66403</v>
      </c>
      <c r="P52" s="48"/>
      <c r="Q52" s="48"/>
      <c r="R52" s="48"/>
      <c r="S52" s="48"/>
      <c r="T52" s="48"/>
      <c r="U52" s="48"/>
    </row>
    <row r="53" spans="1:21" ht="30.75" customHeight="1" thickBot="1">
      <c r="A53" s="48"/>
      <c r="B53" s="1164" t="s">
        <v>21</v>
      </c>
      <c r="C53" s="1165"/>
      <c r="D53" s="67"/>
      <c r="E53" s="1166" t="s">
        <v>22</v>
      </c>
      <c r="F53" s="1166"/>
      <c r="G53" s="1166"/>
      <c r="H53" s="1166"/>
      <c r="I53" s="1166"/>
      <c r="J53" s="1167"/>
      <c r="K53" s="68">
        <v>35859</v>
      </c>
      <c r="L53" s="69">
        <v>36369</v>
      </c>
      <c r="M53" s="69">
        <v>36231</v>
      </c>
      <c r="N53" s="69">
        <v>35462</v>
      </c>
      <c r="O53" s="70">
        <v>34829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176" t="s">
        <v>24</v>
      </c>
      <c r="C41" s="1177"/>
      <c r="D41" s="81"/>
      <c r="E41" s="1182" t="s">
        <v>25</v>
      </c>
      <c r="F41" s="1182"/>
      <c r="G41" s="1182"/>
      <c r="H41" s="1183"/>
      <c r="I41" s="82">
        <v>1003594</v>
      </c>
      <c r="J41" s="83">
        <v>1028141</v>
      </c>
      <c r="K41" s="83">
        <v>1074020</v>
      </c>
      <c r="L41" s="83">
        <v>1088912</v>
      </c>
      <c r="M41" s="84">
        <v>1138579</v>
      </c>
    </row>
    <row r="42" spans="2:13" ht="27.75" customHeight="1">
      <c r="B42" s="1178"/>
      <c r="C42" s="1179"/>
      <c r="D42" s="85"/>
      <c r="E42" s="1184" t="s">
        <v>26</v>
      </c>
      <c r="F42" s="1184"/>
      <c r="G42" s="1184"/>
      <c r="H42" s="1185"/>
      <c r="I42" s="86">
        <v>17920</v>
      </c>
      <c r="J42" s="87">
        <v>16543</v>
      </c>
      <c r="K42" s="87">
        <v>5205</v>
      </c>
      <c r="L42" s="87">
        <v>3852</v>
      </c>
      <c r="M42" s="88">
        <v>2735</v>
      </c>
    </row>
    <row r="43" spans="2:13" ht="27.75" customHeight="1">
      <c r="B43" s="1178"/>
      <c r="C43" s="1179"/>
      <c r="D43" s="85"/>
      <c r="E43" s="1184" t="s">
        <v>27</v>
      </c>
      <c r="F43" s="1184"/>
      <c r="G43" s="1184"/>
      <c r="H43" s="1185"/>
      <c r="I43" s="86">
        <v>320531</v>
      </c>
      <c r="J43" s="87">
        <v>318049</v>
      </c>
      <c r="K43" s="87">
        <v>319528</v>
      </c>
      <c r="L43" s="87">
        <v>311526</v>
      </c>
      <c r="M43" s="88">
        <v>278771</v>
      </c>
    </row>
    <row r="44" spans="2:13" ht="27.75" customHeight="1">
      <c r="B44" s="1178"/>
      <c r="C44" s="1179"/>
      <c r="D44" s="85"/>
      <c r="E44" s="1184" t="s">
        <v>28</v>
      </c>
      <c r="F44" s="1184"/>
      <c r="G44" s="1184"/>
      <c r="H44" s="1185"/>
      <c r="I44" s="86" t="s">
        <v>486</v>
      </c>
      <c r="J44" s="87" t="s">
        <v>486</v>
      </c>
      <c r="K44" s="87" t="s">
        <v>486</v>
      </c>
      <c r="L44" s="87" t="s">
        <v>486</v>
      </c>
      <c r="M44" s="88" t="s">
        <v>486</v>
      </c>
    </row>
    <row r="45" spans="2:13" ht="27.75" customHeight="1">
      <c r="B45" s="1178"/>
      <c r="C45" s="1179"/>
      <c r="D45" s="85"/>
      <c r="E45" s="1184" t="s">
        <v>29</v>
      </c>
      <c r="F45" s="1184"/>
      <c r="G45" s="1184"/>
      <c r="H45" s="1185"/>
      <c r="I45" s="86">
        <v>92190</v>
      </c>
      <c r="J45" s="87">
        <v>89801</v>
      </c>
      <c r="K45" s="87">
        <v>87282</v>
      </c>
      <c r="L45" s="87">
        <v>83976</v>
      </c>
      <c r="M45" s="88">
        <v>79283</v>
      </c>
    </row>
    <row r="46" spans="2:13" ht="27.75" customHeight="1">
      <c r="B46" s="1178"/>
      <c r="C46" s="1179"/>
      <c r="D46" s="85"/>
      <c r="E46" s="1184" t="s">
        <v>30</v>
      </c>
      <c r="F46" s="1184"/>
      <c r="G46" s="1184"/>
      <c r="H46" s="1185"/>
      <c r="I46" s="86">
        <v>38328</v>
      </c>
      <c r="J46" s="87">
        <v>34473</v>
      </c>
      <c r="K46" s="87">
        <v>21183</v>
      </c>
      <c r="L46" s="87">
        <v>15853</v>
      </c>
      <c r="M46" s="88">
        <v>15851</v>
      </c>
    </row>
    <row r="47" spans="2:13" ht="27.75" customHeight="1">
      <c r="B47" s="1178"/>
      <c r="C47" s="1179"/>
      <c r="D47" s="85"/>
      <c r="E47" s="1184" t="s">
        <v>31</v>
      </c>
      <c r="F47" s="1184"/>
      <c r="G47" s="1184"/>
      <c r="H47" s="1185"/>
      <c r="I47" s="86" t="s">
        <v>486</v>
      </c>
      <c r="J47" s="87" t="s">
        <v>486</v>
      </c>
      <c r="K47" s="87" t="s">
        <v>486</v>
      </c>
      <c r="L47" s="87" t="s">
        <v>486</v>
      </c>
      <c r="M47" s="88" t="s">
        <v>486</v>
      </c>
    </row>
    <row r="48" spans="2:13" ht="27.75" customHeight="1">
      <c r="B48" s="1180"/>
      <c r="C48" s="1181"/>
      <c r="D48" s="85"/>
      <c r="E48" s="1184" t="s">
        <v>32</v>
      </c>
      <c r="F48" s="1184"/>
      <c r="G48" s="1184"/>
      <c r="H48" s="1185"/>
      <c r="I48" s="86" t="s">
        <v>486</v>
      </c>
      <c r="J48" s="87" t="s">
        <v>486</v>
      </c>
      <c r="K48" s="87" t="s">
        <v>486</v>
      </c>
      <c r="L48" s="87" t="s">
        <v>486</v>
      </c>
      <c r="M48" s="88" t="s">
        <v>486</v>
      </c>
    </row>
    <row r="49" spans="2:13" ht="27.75" customHeight="1">
      <c r="B49" s="1186" t="s">
        <v>33</v>
      </c>
      <c r="C49" s="1187"/>
      <c r="D49" s="89"/>
      <c r="E49" s="1184" t="s">
        <v>34</v>
      </c>
      <c r="F49" s="1184"/>
      <c r="G49" s="1184"/>
      <c r="H49" s="1185"/>
      <c r="I49" s="86">
        <v>106292</v>
      </c>
      <c r="J49" s="87">
        <v>120078</v>
      </c>
      <c r="K49" s="87">
        <v>130934</v>
      </c>
      <c r="L49" s="87">
        <v>138182</v>
      </c>
      <c r="M49" s="88">
        <v>129267</v>
      </c>
    </row>
    <row r="50" spans="2:13" ht="27.75" customHeight="1">
      <c r="B50" s="1178"/>
      <c r="C50" s="1179"/>
      <c r="D50" s="85"/>
      <c r="E50" s="1184" t="s">
        <v>35</v>
      </c>
      <c r="F50" s="1184"/>
      <c r="G50" s="1184"/>
      <c r="H50" s="1185"/>
      <c r="I50" s="86">
        <v>189586</v>
      </c>
      <c r="J50" s="87">
        <v>188146</v>
      </c>
      <c r="K50" s="87">
        <v>190562</v>
      </c>
      <c r="L50" s="87">
        <v>185466</v>
      </c>
      <c r="M50" s="88">
        <v>197813</v>
      </c>
    </row>
    <row r="51" spans="2:13" ht="27.75" customHeight="1">
      <c r="B51" s="1180"/>
      <c r="C51" s="1181"/>
      <c r="D51" s="85"/>
      <c r="E51" s="1184" t="s">
        <v>36</v>
      </c>
      <c r="F51" s="1184"/>
      <c r="G51" s="1184"/>
      <c r="H51" s="1185"/>
      <c r="I51" s="86">
        <v>612001</v>
      </c>
      <c r="J51" s="87">
        <v>628851</v>
      </c>
      <c r="K51" s="87">
        <v>641099</v>
      </c>
      <c r="L51" s="87">
        <v>652767</v>
      </c>
      <c r="M51" s="88">
        <v>663237</v>
      </c>
    </row>
    <row r="52" spans="2:13" ht="27.75" customHeight="1" thickBot="1">
      <c r="B52" s="1188" t="s">
        <v>21</v>
      </c>
      <c r="C52" s="1189"/>
      <c r="D52" s="90"/>
      <c r="E52" s="1190" t="s">
        <v>37</v>
      </c>
      <c r="F52" s="1190"/>
      <c r="G52" s="1190"/>
      <c r="H52" s="1191"/>
      <c r="I52" s="91">
        <v>564683</v>
      </c>
      <c r="J52" s="92">
        <v>549933</v>
      </c>
      <c r="K52" s="92">
        <v>544624</v>
      </c>
      <c r="L52" s="92">
        <v>527704</v>
      </c>
      <c r="M52" s="93">
        <v>524903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523</v>
      </c>
      <c r="G2" s="111"/>
      <c r="H2" s="112"/>
    </row>
    <row r="3" spans="1:8">
      <c r="A3" s="108" t="s">
        <v>516</v>
      </c>
      <c r="B3" s="113"/>
      <c r="C3" s="114"/>
      <c r="D3" s="115">
        <v>48041</v>
      </c>
      <c r="E3" s="116"/>
      <c r="F3" s="117">
        <v>52334</v>
      </c>
      <c r="G3" s="118"/>
      <c r="H3" s="119"/>
    </row>
    <row r="4" spans="1:8">
      <c r="A4" s="120"/>
      <c r="B4" s="121"/>
      <c r="C4" s="122"/>
      <c r="D4" s="123">
        <v>25762</v>
      </c>
      <c r="E4" s="124"/>
      <c r="F4" s="125">
        <v>29965</v>
      </c>
      <c r="G4" s="126"/>
      <c r="H4" s="127"/>
    </row>
    <row r="5" spans="1:8">
      <c r="A5" s="108" t="s">
        <v>518</v>
      </c>
      <c r="B5" s="113"/>
      <c r="C5" s="114"/>
      <c r="D5" s="115">
        <v>48585</v>
      </c>
      <c r="E5" s="116"/>
      <c r="F5" s="117">
        <v>48794</v>
      </c>
      <c r="G5" s="118"/>
      <c r="H5" s="119"/>
    </row>
    <row r="6" spans="1:8">
      <c r="A6" s="120"/>
      <c r="B6" s="121"/>
      <c r="C6" s="122"/>
      <c r="D6" s="123">
        <v>26144</v>
      </c>
      <c r="E6" s="124"/>
      <c r="F6" s="125">
        <v>25698</v>
      </c>
      <c r="G6" s="126"/>
      <c r="H6" s="127"/>
    </row>
    <row r="7" spans="1:8">
      <c r="A7" s="108" t="s">
        <v>519</v>
      </c>
      <c r="B7" s="113"/>
      <c r="C7" s="114"/>
      <c r="D7" s="115">
        <v>48778</v>
      </c>
      <c r="E7" s="116"/>
      <c r="F7" s="117">
        <v>47129</v>
      </c>
      <c r="G7" s="118"/>
      <c r="H7" s="119"/>
    </row>
    <row r="8" spans="1:8">
      <c r="A8" s="120"/>
      <c r="B8" s="121"/>
      <c r="C8" s="122"/>
      <c r="D8" s="123">
        <v>18626</v>
      </c>
      <c r="E8" s="124"/>
      <c r="F8" s="125">
        <v>23069</v>
      </c>
      <c r="G8" s="126"/>
      <c r="H8" s="127"/>
    </row>
    <row r="9" spans="1:8">
      <c r="A9" s="108" t="s">
        <v>520</v>
      </c>
      <c r="B9" s="113"/>
      <c r="C9" s="114"/>
      <c r="D9" s="115">
        <v>53101</v>
      </c>
      <c r="E9" s="116"/>
      <c r="F9" s="117">
        <v>50848</v>
      </c>
      <c r="G9" s="118"/>
      <c r="H9" s="119"/>
    </row>
    <row r="10" spans="1:8">
      <c r="A10" s="120"/>
      <c r="B10" s="121"/>
      <c r="C10" s="122"/>
      <c r="D10" s="123">
        <v>18886</v>
      </c>
      <c r="E10" s="124"/>
      <c r="F10" s="125">
        <v>22583</v>
      </c>
      <c r="G10" s="126"/>
      <c r="H10" s="127"/>
    </row>
    <row r="11" spans="1:8">
      <c r="A11" s="108" t="s">
        <v>521</v>
      </c>
      <c r="B11" s="113"/>
      <c r="C11" s="114"/>
      <c r="D11" s="115">
        <v>45148</v>
      </c>
      <c r="E11" s="116"/>
      <c r="F11" s="117">
        <v>53572</v>
      </c>
      <c r="G11" s="118"/>
      <c r="H11" s="119"/>
    </row>
    <row r="12" spans="1:8">
      <c r="A12" s="120"/>
      <c r="B12" s="121"/>
      <c r="C12" s="128"/>
      <c r="D12" s="123">
        <v>19962</v>
      </c>
      <c r="E12" s="124"/>
      <c r="F12" s="125">
        <v>25259</v>
      </c>
      <c r="G12" s="126"/>
      <c r="H12" s="127"/>
    </row>
    <row r="13" spans="1:8">
      <c r="A13" s="108"/>
      <c r="B13" s="113"/>
      <c r="C13" s="129"/>
      <c r="D13" s="130">
        <v>48731</v>
      </c>
      <c r="E13" s="131"/>
      <c r="F13" s="132">
        <v>50535</v>
      </c>
      <c r="G13" s="133"/>
      <c r="H13" s="119"/>
    </row>
    <row r="14" spans="1:8">
      <c r="A14" s="120"/>
      <c r="B14" s="121"/>
      <c r="C14" s="122"/>
      <c r="D14" s="123">
        <v>21876</v>
      </c>
      <c r="E14" s="124"/>
      <c r="F14" s="125">
        <v>25315</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0.83</v>
      </c>
      <c r="C19" s="134">
        <f>ROUND(VALUE(SUBSTITUTE(実質収支比率等に係る経年分析!G$48,"▲","-")),2)</f>
        <v>0.82</v>
      </c>
      <c r="D19" s="134">
        <f>ROUND(VALUE(SUBSTITUTE(実質収支比率等に係る経年分析!H$48,"▲","-")),2)</f>
        <v>0.84</v>
      </c>
      <c r="E19" s="134">
        <f>ROUND(VALUE(SUBSTITUTE(実質収支比率等に係る経年分析!I$48,"▲","-")),2)</f>
        <v>0.85</v>
      </c>
      <c r="F19" s="134">
        <f>ROUND(VALUE(SUBSTITUTE(実質収支比率等に係る経年分析!J$48,"▲","-")),2)</f>
        <v>0.86</v>
      </c>
    </row>
    <row r="20" spans="1:11">
      <c r="A20" s="134" t="s">
        <v>42</v>
      </c>
      <c r="B20" s="134">
        <f>ROUND(VALUE(SUBSTITUTE(実質収支比率等に係る経年分析!F$47,"▲","-")),2)</f>
        <v>5.26</v>
      </c>
      <c r="C20" s="134">
        <f>ROUND(VALUE(SUBSTITUTE(実質収支比率等に係る経年分析!G$47,"▲","-")),2)</f>
        <v>4.74</v>
      </c>
      <c r="D20" s="134">
        <f>ROUND(VALUE(SUBSTITUTE(実質収支比率等に係る経年分析!H$47,"▲","-")),2)</f>
        <v>3.49</v>
      </c>
      <c r="E20" s="134">
        <f>ROUND(VALUE(SUBSTITUTE(実質収支比率等に係る経年分析!I$47,"▲","-")),2)</f>
        <v>4.1399999999999997</v>
      </c>
      <c r="F20" s="134">
        <f>ROUND(VALUE(SUBSTITUTE(実質収支比率等に係る経年分析!J$47,"▲","-")),2)</f>
        <v>4.05</v>
      </c>
    </row>
    <row r="21" spans="1:11">
      <c r="A21" s="134" t="s">
        <v>43</v>
      </c>
      <c r="B21" s="134">
        <f>IF(ISNUMBER(VALUE(SUBSTITUTE(実質収支比率等に係る経年分析!F$49,"▲","-"))),ROUND(VALUE(SUBSTITUTE(実質収支比率等に係る経年分析!F$49,"▲","-")),2),NA())</f>
        <v>1.5</v>
      </c>
      <c r="C21" s="134">
        <f>IF(ISNUMBER(VALUE(SUBSTITUTE(実質収支比率等に係る経年分析!G$49,"▲","-"))),ROUND(VALUE(SUBSTITUTE(実質収支比率等に係る経年分析!G$49,"▲","-")),2),NA())</f>
        <v>-0.43</v>
      </c>
      <c r="D21" s="134">
        <f>IF(ISNUMBER(VALUE(SUBSTITUTE(実質収支比率等に係る経年分析!H$49,"▲","-"))),ROUND(VALUE(SUBSTITUTE(実質収支比率等に係る経年分析!H$49,"▲","-")),2),NA())</f>
        <v>-1.24</v>
      </c>
      <c r="E21" s="134">
        <f>IF(ISNUMBER(VALUE(SUBSTITUTE(実質収支比率等に係る経年分析!I$49,"▲","-"))),ROUND(VALUE(SUBSTITUTE(実質収支比率等に係る経年分析!I$49,"▲","-")),2),NA())</f>
        <v>0.7</v>
      </c>
      <c r="F21" s="134">
        <f>IF(ISNUMBER(VALUE(SUBSTITUTE(実質収支比率等に係る経年分析!J$49,"▲","-"))),ROUND(VALUE(SUBSTITUTE(実質収支比率等に係る経年分析!J$49,"▲","-")),2),NA())</f>
        <v>-0.08</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安芸市民病院事業会計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5.41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6.37</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7.45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3.63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0.14000000000000001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0.09</v>
      </c>
    </row>
    <row r="31" spans="1:11">
      <c r="A31" s="135" t="str">
        <f>IF(連結実質赤字比率に係る赤字・黒字の構成分析!C$39="",NA(),連結実質赤字比率に係る赤字・黒字の構成分析!C$39)</f>
        <v>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0.14000000000000001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0.22</v>
      </c>
    </row>
    <row r="32" spans="1:11">
      <c r="A32" s="135" t="str">
        <f>IF(連結実質赤字比率に係る赤字・黒字の構成分析!C$38="",NA(),連結実質赤字比率に係る赤字・黒字の構成分析!C$38)</f>
        <v>開発事業特別会計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1.1499999999999999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1.1599999999999999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0.24</v>
      </c>
    </row>
    <row r="33" spans="1:16">
      <c r="A33" s="135" t="str">
        <f>IF(連結実質赤字比率に係る赤字・黒字の構成分析!C$37="",NA(),連結実質赤字比率に係る赤字・黒字の構成分析!C$37)</f>
        <v>競輪事業特別会計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0.27</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0.85</v>
      </c>
    </row>
    <row r="35" spans="1:16">
      <c r="A35" s="135" t="str">
        <f>IF(連結実質赤字比率に係る赤字・黒字の構成分析!C$35="",NA(),連結実質赤字比率に係る赤字・黒字の構成分析!C$35)</f>
        <v>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0.22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0.72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1.1100000000000001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1.1299999999999999</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3.33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3.22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3.07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3.31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3.41</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63165</v>
      </c>
      <c r="E42" s="136"/>
      <c r="F42" s="136"/>
      <c r="G42" s="136">
        <f>'実質公債費比率（分子）の構造'!L$52</f>
        <v>63417</v>
      </c>
      <c r="H42" s="136"/>
      <c r="I42" s="136"/>
      <c r="J42" s="136">
        <f>'実質公債費比率（分子）の構造'!M$52</f>
        <v>64179</v>
      </c>
      <c r="K42" s="136"/>
      <c r="L42" s="136"/>
      <c r="M42" s="136">
        <f>'実質公債費比率（分子）の構造'!N$52</f>
        <v>63268</v>
      </c>
      <c r="N42" s="136"/>
      <c r="O42" s="136"/>
      <c r="P42" s="136">
        <f>'実質公債費比率（分子）の構造'!O$52</f>
        <v>66403</v>
      </c>
    </row>
    <row r="43" spans="1:16">
      <c r="A43" s="136" t="s">
        <v>51</v>
      </c>
      <c r="B43" s="136">
        <f>'実質公債費比率（分子）の構造'!K$51</f>
        <v>30</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1095</v>
      </c>
      <c r="C44" s="136"/>
      <c r="D44" s="136"/>
      <c r="E44" s="136">
        <f>'実質公債費比率（分子）の構造'!L$50</f>
        <v>1508</v>
      </c>
      <c r="F44" s="136"/>
      <c r="G44" s="136"/>
      <c r="H44" s="136">
        <f>'実質公債費比率（分子）の構造'!M$50</f>
        <v>1493</v>
      </c>
      <c r="I44" s="136"/>
      <c r="J44" s="136"/>
      <c r="K44" s="136">
        <f>'実質公債費比率（分子）の構造'!N$50</f>
        <v>1510</v>
      </c>
      <c r="L44" s="136"/>
      <c r="M44" s="136"/>
      <c r="N44" s="136">
        <f>'実質公債費比率（分子）の構造'!O$50</f>
        <v>1261</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21200</v>
      </c>
      <c r="C46" s="136"/>
      <c r="D46" s="136"/>
      <c r="E46" s="136">
        <f>'実質公債費比率（分子）の構造'!L$48</f>
        <v>21428</v>
      </c>
      <c r="F46" s="136"/>
      <c r="G46" s="136"/>
      <c r="H46" s="136">
        <f>'実質公債費比率（分子）の構造'!M$48</f>
        <v>22225</v>
      </c>
      <c r="I46" s="136"/>
      <c r="J46" s="136"/>
      <c r="K46" s="136">
        <f>'実質公債費比率（分子）の構造'!N$48</f>
        <v>20900</v>
      </c>
      <c r="L46" s="136"/>
      <c r="M46" s="136"/>
      <c r="N46" s="136">
        <f>'実質公債費比率（分子）の構造'!O$48</f>
        <v>19890</v>
      </c>
      <c r="O46" s="136"/>
      <c r="P46" s="136"/>
    </row>
    <row r="47" spans="1:16">
      <c r="A47" s="136" t="s">
        <v>55</v>
      </c>
      <c r="B47" s="136">
        <f>'実質公債費比率（分子）の構造'!K$47</f>
        <v>26537</v>
      </c>
      <c r="C47" s="136"/>
      <c r="D47" s="136"/>
      <c r="E47" s="136">
        <f>'実質公債費比率（分子）の構造'!L$47</f>
        <v>28278</v>
      </c>
      <c r="F47" s="136"/>
      <c r="G47" s="136"/>
      <c r="H47" s="136">
        <f>'実質公債費比率（分子）の構造'!M$47</f>
        <v>30142</v>
      </c>
      <c r="I47" s="136"/>
      <c r="J47" s="136"/>
      <c r="K47" s="136">
        <f>'実質公債費比率（分子）の構造'!N$47</f>
        <v>28132</v>
      </c>
      <c r="L47" s="136"/>
      <c r="M47" s="136"/>
      <c r="N47" s="136">
        <f>'実質公債費比率（分子）の構造'!O$47</f>
        <v>25678</v>
      </c>
      <c r="O47" s="136"/>
      <c r="P47" s="136"/>
    </row>
    <row r="48" spans="1:16">
      <c r="A48" s="136" t="s">
        <v>56</v>
      </c>
      <c r="B48" s="136">
        <f>'実質公債費比率（分子）の構造'!K$46</f>
        <v>4371</v>
      </c>
      <c r="C48" s="136"/>
      <c r="D48" s="136"/>
      <c r="E48" s="136">
        <f>'実質公債費比率（分子）の構造'!L$46</f>
        <v>3612</v>
      </c>
      <c r="F48" s="136"/>
      <c r="G48" s="136"/>
      <c r="H48" s="136">
        <f>'実質公債費比率（分子）の構造'!M$46</f>
        <v>2610</v>
      </c>
      <c r="I48" s="136"/>
      <c r="J48" s="136"/>
      <c r="K48" s="136">
        <f>'実質公債費比率（分子）の構造'!N$46</f>
        <v>2653</v>
      </c>
      <c r="L48" s="136"/>
      <c r="M48" s="136"/>
      <c r="N48" s="136">
        <f>'実質公債費比率（分子）の構造'!O$46</f>
        <v>3204</v>
      </c>
      <c r="O48" s="136"/>
      <c r="P48" s="136"/>
    </row>
    <row r="49" spans="1:16">
      <c r="A49" s="136" t="s">
        <v>57</v>
      </c>
      <c r="B49" s="136">
        <f>'実質公債費比率（分子）の構造'!K$45</f>
        <v>45791</v>
      </c>
      <c r="C49" s="136"/>
      <c r="D49" s="136"/>
      <c r="E49" s="136">
        <f>'実質公債費比率（分子）の構造'!L$45</f>
        <v>44960</v>
      </c>
      <c r="F49" s="136"/>
      <c r="G49" s="136"/>
      <c r="H49" s="136">
        <f>'実質公債費比率（分子）の構造'!M$45</f>
        <v>43940</v>
      </c>
      <c r="I49" s="136"/>
      <c r="J49" s="136"/>
      <c r="K49" s="136">
        <f>'実質公債費比率（分子）の構造'!N$45</f>
        <v>45535</v>
      </c>
      <c r="L49" s="136"/>
      <c r="M49" s="136"/>
      <c r="N49" s="136">
        <f>'実質公債費比率（分子）の構造'!O$45</f>
        <v>51199</v>
      </c>
      <c r="O49" s="136"/>
      <c r="P49" s="136"/>
    </row>
    <row r="50" spans="1:16">
      <c r="A50" s="136" t="s">
        <v>58</v>
      </c>
      <c r="B50" s="136" t="e">
        <f>NA()</f>
        <v>#N/A</v>
      </c>
      <c r="C50" s="136">
        <f>IF(ISNUMBER('実質公債費比率（分子）の構造'!K$53),'実質公債費比率（分子）の構造'!K$53,NA())</f>
        <v>35859</v>
      </c>
      <c r="D50" s="136" t="e">
        <f>NA()</f>
        <v>#N/A</v>
      </c>
      <c r="E50" s="136" t="e">
        <f>NA()</f>
        <v>#N/A</v>
      </c>
      <c r="F50" s="136">
        <f>IF(ISNUMBER('実質公債費比率（分子）の構造'!L$53),'実質公債費比率（分子）の構造'!L$53,NA())</f>
        <v>36369</v>
      </c>
      <c r="G50" s="136" t="e">
        <f>NA()</f>
        <v>#N/A</v>
      </c>
      <c r="H50" s="136" t="e">
        <f>NA()</f>
        <v>#N/A</v>
      </c>
      <c r="I50" s="136">
        <f>IF(ISNUMBER('実質公債費比率（分子）の構造'!M$53),'実質公債費比率（分子）の構造'!M$53,NA())</f>
        <v>36231</v>
      </c>
      <c r="J50" s="136" t="e">
        <f>NA()</f>
        <v>#N/A</v>
      </c>
      <c r="K50" s="136" t="e">
        <f>NA()</f>
        <v>#N/A</v>
      </c>
      <c r="L50" s="136">
        <f>IF(ISNUMBER('実質公債費比率（分子）の構造'!N$53),'実質公債費比率（分子）の構造'!N$53,NA())</f>
        <v>35462</v>
      </c>
      <c r="M50" s="136" t="e">
        <f>NA()</f>
        <v>#N/A</v>
      </c>
      <c r="N50" s="136" t="e">
        <f>NA()</f>
        <v>#N/A</v>
      </c>
      <c r="O50" s="136">
        <f>IF(ISNUMBER('実質公債費比率（分子）の構造'!O$53),'実質公債費比率（分子）の構造'!O$53,NA())</f>
        <v>34829</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612001</v>
      </c>
      <c r="E56" s="135"/>
      <c r="F56" s="135"/>
      <c r="G56" s="135">
        <f>'将来負担比率（分子）の構造'!J$51</f>
        <v>628851</v>
      </c>
      <c r="H56" s="135"/>
      <c r="I56" s="135"/>
      <c r="J56" s="135">
        <f>'将来負担比率（分子）の構造'!K$51</f>
        <v>641099</v>
      </c>
      <c r="K56" s="135"/>
      <c r="L56" s="135"/>
      <c r="M56" s="135">
        <f>'将来負担比率（分子）の構造'!L$51</f>
        <v>652767</v>
      </c>
      <c r="N56" s="135"/>
      <c r="O56" s="135"/>
      <c r="P56" s="135">
        <f>'将来負担比率（分子）の構造'!M$51</f>
        <v>663237</v>
      </c>
    </row>
    <row r="57" spans="1:16">
      <c r="A57" s="135" t="s">
        <v>35</v>
      </c>
      <c r="B57" s="135"/>
      <c r="C57" s="135"/>
      <c r="D57" s="135">
        <f>'将来負担比率（分子）の構造'!I$50</f>
        <v>189586</v>
      </c>
      <c r="E57" s="135"/>
      <c r="F57" s="135"/>
      <c r="G57" s="135">
        <f>'将来負担比率（分子）の構造'!J$50</f>
        <v>188146</v>
      </c>
      <c r="H57" s="135"/>
      <c r="I57" s="135"/>
      <c r="J57" s="135">
        <f>'将来負担比率（分子）の構造'!K$50</f>
        <v>190562</v>
      </c>
      <c r="K57" s="135"/>
      <c r="L57" s="135"/>
      <c r="M57" s="135">
        <f>'将来負担比率（分子）の構造'!L$50</f>
        <v>185466</v>
      </c>
      <c r="N57" s="135"/>
      <c r="O57" s="135"/>
      <c r="P57" s="135">
        <f>'将来負担比率（分子）の構造'!M$50</f>
        <v>197813</v>
      </c>
    </row>
    <row r="58" spans="1:16">
      <c r="A58" s="135" t="s">
        <v>34</v>
      </c>
      <c r="B58" s="135"/>
      <c r="C58" s="135"/>
      <c r="D58" s="135">
        <f>'将来負担比率（分子）の構造'!I$49</f>
        <v>106292</v>
      </c>
      <c r="E58" s="135"/>
      <c r="F58" s="135"/>
      <c r="G58" s="135">
        <f>'将来負担比率（分子）の構造'!J$49</f>
        <v>120078</v>
      </c>
      <c r="H58" s="135"/>
      <c r="I58" s="135"/>
      <c r="J58" s="135">
        <f>'将来負担比率（分子）の構造'!K$49</f>
        <v>130934</v>
      </c>
      <c r="K58" s="135"/>
      <c r="L58" s="135"/>
      <c r="M58" s="135">
        <f>'将来負担比率（分子）の構造'!L$49</f>
        <v>138182</v>
      </c>
      <c r="N58" s="135"/>
      <c r="O58" s="135"/>
      <c r="P58" s="135">
        <f>'将来負担比率（分子）の構造'!M$49</f>
        <v>129267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38328</v>
      </c>
      <c r="C61" s="135"/>
      <c r="D61" s="135"/>
      <c r="E61" s="135">
        <f>'将来負担比率（分子）の構造'!J$46</f>
        <v>34473</v>
      </c>
      <c r="F61" s="135"/>
      <c r="G61" s="135"/>
      <c r="H61" s="135">
        <f>'将来負担比率（分子）の構造'!K$46</f>
        <v>21183</v>
      </c>
      <c r="I61" s="135"/>
      <c r="J61" s="135"/>
      <c r="K61" s="135">
        <f>'将来負担比率（分子）の構造'!L$46</f>
        <v>15853</v>
      </c>
      <c r="L61" s="135"/>
      <c r="M61" s="135"/>
      <c r="N61" s="135">
        <f>'将来負担比率（分子）の構造'!M$46</f>
        <v>15851</v>
      </c>
      <c r="O61" s="135"/>
      <c r="P61" s="135"/>
    </row>
    <row r="62" spans="1:16">
      <c r="A62" s="135" t="s">
        <v>29</v>
      </c>
      <c r="B62" s="135">
        <f>'将来負担比率（分子）の構造'!I$45</f>
        <v>92190</v>
      </c>
      <c r="C62" s="135"/>
      <c r="D62" s="135"/>
      <c r="E62" s="135">
        <f>'将来負担比率（分子）の構造'!J$45</f>
        <v>89801</v>
      </c>
      <c r="F62" s="135"/>
      <c r="G62" s="135"/>
      <c r="H62" s="135">
        <f>'将来負担比率（分子）の構造'!K$45</f>
        <v>87282</v>
      </c>
      <c r="I62" s="135"/>
      <c r="J62" s="135"/>
      <c r="K62" s="135">
        <f>'将来負担比率（分子）の構造'!L$45</f>
        <v>83976</v>
      </c>
      <c r="L62" s="135"/>
      <c r="M62" s="135"/>
      <c r="N62" s="135">
        <f>'将来負担比率（分子）の構造'!M$45</f>
        <v>79283</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320531</v>
      </c>
      <c r="C64" s="135"/>
      <c r="D64" s="135"/>
      <c r="E64" s="135">
        <f>'将来負担比率（分子）の構造'!J$43</f>
        <v>318049</v>
      </c>
      <c r="F64" s="135"/>
      <c r="G64" s="135"/>
      <c r="H64" s="135">
        <f>'将来負担比率（分子）の構造'!K$43</f>
        <v>319528</v>
      </c>
      <c r="I64" s="135"/>
      <c r="J64" s="135"/>
      <c r="K64" s="135">
        <f>'将来負担比率（分子）の構造'!L$43</f>
        <v>311526</v>
      </c>
      <c r="L64" s="135"/>
      <c r="M64" s="135"/>
      <c r="N64" s="135">
        <f>'将来負担比率（分子）の構造'!M$43</f>
        <v>278771</v>
      </c>
      <c r="O64" s="135"/>
      <c r="P64" s="135"/>
    </row>
    <row r="65" spans="1:16">
      <c r="A65" s="135" t="s">
        <v>26</v>
      </c>
      <c r="B65" s="135">
        <f>'将来負担比率（分子）の構造'!I$42</f>
        <v>17920</v>
      </c>
      <c r="C65" s="135"/>
      <c r="D65" s="135"/>
      <c r="E65" s="135">
        <f>'将来負担比率（分子）の構造'!J$42</f>
        <v>16543</v>
      </c>
      <c r="F65" s="135"/>
      <c r="G65" s="135"/>
      <c r="H65" s="135">
        <f>'将来負担比率（分子）の構造'!K$42</f>
        <v>5205</v>
      </c>
      <c r="I65" s="135"/>
      <c r="J65" s="135"/>
      <c r="K65" s="135">
        <f>'将来負担比率（分子）の構造'!L$42</f>
        <v>3852</v>
      </c>
      <c r="L65" s="135"/>
      <c r="M65" s="135"/>
      <c r="N65" s="135">
        <f>'将来負担比率（分子）の構造'!M$42</f>
        <v>2735</v>
      </c>
      <c r="O65" s="135"/>
      <c r="P65" s="135"/>
    </row>
    <row r="66" spans="1:16">
      <c r="A66" s="135" t="s">
        <v>25</v>
      </c>
      <c r="B66" s="135">
        <f>'将来負担比率（分子）の構造'!I$41</f>
        <v>1003594</v>
      </c>
      <c r="C66" s="135"/>
      <c r="D66" s="135"/>
      <c r="E66" s="135">
        <f>'将来負担比率（分子）の構造'!J$41</f>
        <v>1028141</v>
      </c>
      <c r="F66" s="135"/>
      <c r="G66" s="135"/>
      <c r="H66" s="135">
        <f>'将来負担比率（分子）の構造'!K$41</f>
        <v>1074020</v>
      </c>
      <c r="I66" s="135"/>
      <c r="J66" s="135"/>
      <c r="K66" s="135">
        <f>'将来負担比率（分子）の構造'!L$41</f>
        <v>1088912</v>
      </c>
      <c r="L66" s="135"/>
      <c r="M66" s="135"/>
      <c r="N66" s="135">
        <f>'将来負担比率（分子）の構造'!M$41</f>
        <v>1138579</v>
      </c>
      <c r="O66" s="135"/>
      <c r="P66" s="135"/>
    </row>
    <row r="67" spans="1:16">
      <c r="A67" s="135" t="s">
        <v>62</v>
      </c>
      <c r="B67" s="135" t="e">
        <f>NA()</f>
        <v>#N/A</v>
      </c>
      <c r="C67" s="135">
        <f>IF(ISNUMBER('将来負担比率（分子）の構造'!I$52), IF('将来負担比率（分子）の構造'!I$52 &lt; 0, 0, '将来負担比率（分子）の構造'!I$52), NA())</f>
        <v>564683</v>
      </c>
      <c r="D67" s="135" t="e">
        <f>NA()</f>
        <v>#N/A</v>
      </c>
      <c r="E67" s="135" t="e">
        <f>NA()</f>
        <v>#N/A</v>
      </c>
      <c r="F67" s="135">
        <f>IF(ISNUMBER('将来負担比率（分子）の構造'!J$52), IF('将来負担比率（分子）の構造'!J$52 &lt; 0, 0, '将来負担比率（分子）の構造'!J$52), NA())</f>
        <v>549933</v>
      </c>
      <c r="G67" s="135" t="e">
        <f>NA()</f>
        <v>#N/A</v>
      </c>
      <c r="H67" s="135" t="e">
        <f>NA()</f>
        <v>#N/A</v>
      </c>
      <c r="I67" s="135">
        <f>IF(ISNUMBER('将来負担比率（分子）の構造'!K$52), IF('将来負担比率（分子）の構造'!K$52 &lt; 0, 0, '将来負担比率（分子）の構造'!K$52), NA())</f>
        <v>544624</v>
      </c>
      <c r="J67" s="135" t="e">
        <f>NA()</f>
        <v>#N/A</v>
      </c>
      <c r="K67" s="135" t="e">
        <f>NA()</f>
        <v>#N/A</v>
      </c>
      <c r="L67" s="135">
        <f>IF(ISNUMBER('将来負担比率（分子）の構造'!L$52), IF('将来負担比率（分子）の構造'!L$52 &lt; 0, 0, '将来負担比率（分子）の構造'!L$52), NA())</f>
        <v>527704</v>
      </c>
      <c r="M67" s="135" t="e">
        <f>NA()</f>
        <v>#N/A</v>
      </c>
      <c r="N67" s="135" t="e">
        <f>NA()</f>
        <v>#N/A</v>
      </c>
      <c r="O67" s="135">
        <f>IF(ISNUMBER('将来負担比率（分子）の構造'!M$52), IF('将来負担比率（分子）の構造'!M$52 &lt; 0, 0, '将来負担比率（分子）の構造'!M$52), NA())</f>
        <v>524903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2016-05-09T11:28:39Z</cp:lastPrinted>
  <dcterms:created xsi:type="dcterms:W3CDTF">2016-02-15T02:00:43Z</dcterms:created>
  <dcterms:modified xsi:type="dcterms:W3CDTF">2016-05-10T00:54:31Z</dcterms:modified>
  <cp:category/>
</cp:coreProperties>
</file>