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4000" windowHeight="9930" tabRatio="7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<sst xmlns="http://schemas.openxmlformats.org/spreadsheetml/2006/main" count="1025" uniqueCount="538">
  <si>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</si>
  <si>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</si>
  <si>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</si>
  <si>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</si>
  <si>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</si>
  <si>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</si>
  <si>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</si>
  <si>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</si>
  <si>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</si>
  <si>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</si>
  <si>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</si>
  <si>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</si>
  <si>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</si>
  <si>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</si>
  <si>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</si>
  <si>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</si>
  <si>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</si>
  <si>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</si>
  <si>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</si>
  <si>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</si>
  <si>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</si>
  <si>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</si>
  <si>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</si>
  <si>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</si>
  <si>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</si>
  <si>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</si>
  <si>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</si>
  <si>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</si>
  <si>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</si>
  <si>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</si>
  <si>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</si>
  <si>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</si>
  <si>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</si>
  <si>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</si>
  <si>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</si>
  <si>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</si>
  <si>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</si>
  <si>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</si>
  <si>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</si>
  <si>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</si>
  <si>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</si>
  <si>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</si>
  <si>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</si>
  <si>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</si>
  <si>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</si>
  <si>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</si>
  <si>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</si>
  <si>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</si>
  <si>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</si>
  <si>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</si>
  <si>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</si>
  <si>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</si>
  <si>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</si>
  <si>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</si>
  <si>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</si>
  <si>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</si>
  <si>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</si>
  <si>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</si>
  <si>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</si>
  <si>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</si>
  <si>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</si>
  <si>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</si>
  <si>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</si>
  <si>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</si>
  <si>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</si>
  <si>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</si>
  <si>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</si>
  <si>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</si>
  <si>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</si>
  <si>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</si>
  <si>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</si>
  <si>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</si>
  <si>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</si>
  <si>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</si>
  <si>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</si>
  <si>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</si>
  <si>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</si>
  <si>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</si>
  <si>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</si>
  <si>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</si>
  <si>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</si>
  <si>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</si>
  <si>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</si>
  <si>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</si>
  <si>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</si>
  <si>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</si>
  <si>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</si>
  <si>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</si>
  <si>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</si>
  <si>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</si>
  <si>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</si>
  <si>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</si>
  <si>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</si>
  <si>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</si>
  <si>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</si>
  <si>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</si>
  <si>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</si>
  <si>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</si>
  <si>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</si>
  <si>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</si>
  <si>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</si>
  <si>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</si>
  <si>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</si>
  <si>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</si>
  <si>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</si>
  <si>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</si>
  <si>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</si>
  <si>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</si>
  <si>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</si>
  <si>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</si>
  <si>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</si>
  <si>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</si>
  <si>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</si>
  <si>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</si>
  <si>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</si>
  <si>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</si>
  <si>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</si>
  <si>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</si>
  <si>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</si>
  <si>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</si>
  <si>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</si>
  <si>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</si>
  <si>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</si>
  <si>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</si>
  <si>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</si>
  <si>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</si>
  <si>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</si>
  <si>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</si>
  <si>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</si>
  <si>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</si>
  <si>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</si>
  <si>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</si>
  <si>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</si>
  <si>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</si>
  <si>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</si>
  <si>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</si>
  <si>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</si>
  <si>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</si>
  <si>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</si>
  <si>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</si>
  <si>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</si>
  <si>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</si>
  <si>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</si>
  <si>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</si>
  <si>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</si>
  <si>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</si>
  <si>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</si>
  <si>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</si>
  <si>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</si>
  <si>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</si>
  <si>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</si>
  <si>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</si>
  <si>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</si>
  <si>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</si>
  <si>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</si>
  <si>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</si>
  <si>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</si>
  <si>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</si>
  <si>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</si>
  <si>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</si>
  <si>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</si>
  <si>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</si>
  <si>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</si>
  <si>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</si>
  <si>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</si>
  <si>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</si>
  <si>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</si>
  <si>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</si>
  <si>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</si>
  <si>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</si>
  <si>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</si>
  <si>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</si>
  <si>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</si>
  <si>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</si>
  <si>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</si>
  <si>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</si>
  <si>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</si>
  <si>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</si>
  <si>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</si>
  <si>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</si>
  <si>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</si>
  <si>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</si>
  <si>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</si>
  <si>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</si>
  <si>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</si>
  <si>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</si>
  <si>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</si>
  <si>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</si>
  <si>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</si>
  <si>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</si>
  <si>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</si>
  <si>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</si>
  <si>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</si>
  <si>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広島県熊野町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</si>
  <si>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</si>
  <si>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</si>
  <si>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</si>
  <si>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</si>
  <si>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</si>
  <si>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</si>
  <si>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</si>
  <si>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</si>
  <si>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</si>
  <si>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</si>
  <si>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</si>
  <si>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</si>
  <si>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</si>
  <si>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</si>
  <si>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</si>
  <si>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</si>
  <si>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</si>
  <si>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</si>
  <si>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</si>
  <si>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</si>
  <si>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</si>
  <si>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</si>
  <si>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</si>
  <si>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</si>
  <si>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</si>
  <si>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</si>
  <si>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</si>
  <si>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</si>
  <si>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</si>
  <si>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</si>
  <si>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</si>
  <si>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</si>
  <si>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</si>
  <si>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</si>
  <si>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</si>
  <si>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</si>
  <si>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</si>
  <si>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</si>
  <si>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</si>
  <si>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</si>
  <si>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</si>
  <si>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</si>
  <si>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</si>
  <si>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</si>
  <si>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</si>
  <si>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</si>
  <si>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</si>
  <si>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</si>
  <si>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</si>
  <si>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</si>
  <si>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</si>
  <si>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</si>
  <si>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</si>
  <si>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</si>
  <si>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</si>
  <si>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</si>
  <si>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</si>
  <si>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</si>
  <si>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</si>
  <si>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</si>
  <si>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</si>
  <si>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</si>
  <si>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</si>
  <si>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</si>
  <si>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</si>
  <si>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</si>
  <si>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</si>
  <si>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</si>
  <si>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</si>
  <si>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</si>
  <si>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</si>
  <si>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</si>
  <si>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</si>
  <si>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</si>
  <si>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</si>
  <si>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</si>
  <si>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</si>
  <si>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</si>
  <si>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</si>
  <si>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</si>
  <si>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</si>
  <si>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</si>
  <si>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</si>
  <si>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</si>
  <si>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</si>
  <si>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</si>
  <si>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</si>
  <si>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</si>
  <si>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</si>
  <si>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</si>
  <si>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</si>
  <si>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</si>
  <si>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</si>
  <si>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</si>
  <si>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</si>
  <si>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</si>
  <si>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</si>
  <si>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</si>
  <si>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</si>
  <si>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</si>
  <si>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</si>
  <si>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</si>
  <si>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</si>
  <si>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</si>
  <si>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</si>
  <si>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</si>
  <si>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</si>
  <si>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</si>
  <si>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</si>
  <si>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</si>
  <si>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</si>
  <si>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</si>
  <si>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</si>
  <si>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</si>
  <si>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</si>
  <si>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</si>
  <si>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</si>
  <si>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</si>
  <si>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</si>
  <si>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</si>
  <si>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</si>
  <si>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</si>
  <si>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</si>
  <si>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</si>
  <si>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</si>
  <si>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</si>
  <si>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</si>
  <si>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</si>
  <si>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</si>
  <si>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</si>
  <si>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</si>
  <si>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</si>
  <si>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</si>
  <si>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</si>
  <si>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</si>
  <si>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</si>
  <si>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</si>
  <si>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</si>
  <si>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</si>
  <si>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</si>
  <si>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</si>
  <si>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</si>
  <si>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</si>
  <si>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</si>
  <si>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</si>
  <si>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</si>
  <si>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</si>
  <si>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</si>
  <si>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</si>
  <si>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広島県熊野町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</si>
  <si>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</si>
  <si>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</si>
  <si>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</si>
  <si>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</si>
  <si>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</si>
  <si>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</si>
  <si>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</si>
  <si>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</si>
  <si>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</si>
  <si>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</si>
  <si>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</si>
  <si>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</si>
  <si>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</si>
  <si>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</si>
  <si>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</si>
  <si>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</si>
  <si>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</si>
  <si>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</si>
  <si>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</si>
  <si>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</si>
  <si>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</si>
  <si>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</si>
  <si>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</si>
  <si>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</si>
  <si>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</si>
  <si>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</si>
  <si>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</si>
  <si>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</si>
  <si>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</si>
  <si>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</si>
  <si>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</si>
  <si>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</si>
  <si>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</si>
  <si>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</si>
  <si>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</si>
  <si>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</si>
  <si>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</si>
  <si>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</si>
  <si>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</si>
  <si>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</si>
  <si>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</si>
  <si>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</si>
  <si>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</si>
  <si>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</si>
  <si>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</si>
  <si>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</si>
  <si>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</si>
  <si>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</si>
  <si>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</si>
  <si>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</si>
  <si>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</si>
  <si>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</si>
  <si>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</si>
  <si>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</si>
  <si>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</si>
  <si>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</si>
  <si>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</si>
  <si>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</si>
  <si>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</si>
  <si>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</si>
  <si>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</si>
  <si>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</si>
  <si>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</si>
  <si>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</si>
  <si>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</si>
  <si>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</si>
  <si>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</si>
  <si>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</si>
  <si>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</si>
  <si>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</si>
  <si>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</si>
  <si>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</si>
  <si>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</si>
  <si>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</si>
  <si>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</si>
  <si>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</si>
  <si>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</si>
  <si>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</si>
  <si>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</si>
  <si>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</si>
  <si>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</si>
  <si>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</si>
  <si>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</si>
  <si>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</si>
  <si>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</si>
  <si>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</si>
  <si>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</si>
  <si>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</si>
  <si>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</si>
  <si>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</si>
  <si>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</si>
  <si>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</si>
  <si>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</si>
  <si>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</si>
  <si>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</si>
  <si>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</si>
  <si>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</si>
  <si>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</si>
  <si>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</si>
  <si>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</si>
  <si>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</si>
  <si>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</si>
  <si>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</si>
  <si>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</si>
  <si>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</si>
  <si>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</si>
  <si>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</si>
  <si>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</si>
  <si>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</si>
  <si>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</si>
  <si>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</si>
  <si>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</si>
  <si>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</si>
  <si>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</si>
  <si>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</si>
  <si>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</si>
  <si>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</si>
  <si>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</si>
  <si>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</si>
  <si>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</si>
  <si>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</si>
  <si>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</si>
  <si>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</si>
  <si>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</si>
  <si>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</si>
  <si>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</si>
  <si>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</si>
  <si>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</si>
  <si>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</si>
  <si>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</si>
  <si>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</si>
  <si>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</si>
  <si>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</si>
  <si>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</si>
  <si>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</si>
  <si>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</si>
  <si>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</si>
  <si>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</si>
  <si>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</si>
  <si>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</si>
  <si>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</si>
  <si>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</si>
  <si>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</si>
  <si>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</si>
  <si>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</si>
  <si>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</si>
  <si>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</si>
  <si>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</si>
  <si>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</si>
  <si>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</si>
  <si>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</si>
  <si>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</si>
  <si>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</si>
  <si>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</si>
  <si>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</si>
  <si>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</si>
  <si>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</si>
  <si>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</si>
  <si>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</si>
  <si>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</si>
  <si>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</si>
  <si>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</si>
  <si>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</si>
  <si>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</si>
  <si>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</si>
  <si>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</si>
  <si>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</si>
  <si>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</si>
  <si>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</si>
  <si>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</si>
  <si>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</si>
  <si>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</si>
  <si>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</si>
  <si>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</si>
  <si>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1.47</t>
  </si>
  <si>
    <t>▲ 7.39</t>
  </si>
  <si>
    <t>上水道事業会計</t>
  </si>
  <si>
    <t>一般会計</t>
  </si>
  <si>
    <t>国民健康保険事業特別会計</t>
  </si>
  <si>
    <t>介護保険特別会計</t>
  </si>
  <si>
    <t>公共下水道事業特別会計</t>
  </si>
  <si>
    <t>後期高齢者医療特別会計</t>
  </si>
  <si>
    <t>土地取得特別会計</t>
  </si>
  <si>
    <t>その他会計（赤字）</t>
  </si>
  <si>
    <t>その他会計（黒字）</t>
  </si>
  <si>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</si>
  <si>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</si>
  <si>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広島県後期高齢者医療広域連合（後期高齢者医療特別会計）</t>
    <rPh sb="0" eb="3">
      <t>ヒロシマケン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</si>
  <si>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広島県市町総合事務組合</t>
    <rPh sb="0" eb="3">
      <t>ヒロシマケン</t>
    </rPh>
    <rPh sb="3" eb="4">
      <t>シ</t>
    </rPh>
    <rPh sb="4" eb="5">
      <t>マチ</t>
    </rPh>
    <rPh sb="5" eb="7">
      <t>ソウゴウ</t>
    </rPh>
    <rPh sb="7" eb="9">
      <t>ジム</t>
    </rPh>
    <rPh sb="9" eb="11">
      <t>クミアイ</t>
    </rPh>
    <phoneticPr fontId="24"/>
  </si>
  <si>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4"/>
  </si>
  <si>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3">
      <t>ショウキャク</t>
    </rPh>
    <rPh sb="23" eb="24">
      <t>ジョウ</t>
    </rPh>
    <rPh sb="24" eb="26">
      <t>ジギョウ</t>
    </rPh>
    <rPh sb="26" eb="28">
      <t>トクベツ</t>
    </rPh>
    <rPh sb="28" eb="30">
      <t>カイケイ</t>
    </rPh>
    <phoneticPr fontId="24"/>
  </si>
  <si>
    <t>広島県海田高等学校財産組合</t>
    <rPh sb="0" eb="3">
      <t>ヒロシマケン</t>
    </rPh>
    <rPh sb="3" eb="5">
      <t>カイタ</t>
    </rPh>
    <rPh sb="5" eb="7">
      <t>コウトウ</t>
    </rPh>
    <rPh sb="7" eb="9">
      <t>ガッコウ</t>
    </rPh>
    <rPh sb="9" eb="11">
      <t>ザイサン</t>
    </rPh>
    <rPh sb="11" eb="13">
      <t>クミアイ</t>
    </rPh>
    <phoneticPr fontId="24"/>
  </si>
  <si>
    <t>-</t>
    <phoneticPr fontId="2"/>
  </si>
  <si>
    <t>一般財団法人　筆の里振興事業団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</si>
</sst>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28817</c:v>
                </c:pt>
                <c:pt idx="1">
                  <c:v>34508</c:v>
                </c:pt>
                <c:pt idx="2">
                  <c:v>14717</c:v>
                </c:pt>
                <c:pt idx="3">
                  <c:v>25749</c:v>
                </c:pt>
                <c:pt idx="4">
                  <c:v>78101</c:v>
                </c:pt>
              </c:numCache>
            </c:numRef>
          </c:val>
          <c:smooth val="0"/>
        </c:ser>
        <c:dLbls>
          <c:showLegendKey val="0"/>
          <c:showVal val="0"/>
          <c:showCatName val="0"/>
          <c:showSerName val="0"/>
          <c:showPercent val="0"/>
          <c:showBubbleSize val="0"/>
        </c:dLbls>
        <c:marker val="1"/>
        <c:smooth val="0"/>
        <c:axId val="88437504"/>
        <c:axId val="88439424"/>
      </c:lineChart>
      <c:catAx>
        <c:axId val="88437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439424"/>
        <c:crosses val="autoZero"/>
        <c:auto val="1"/>
        <c:lblAlgn val="ctr"/>
        <c:lblOffset val="100"/>
        <c:tickLblSkip val="1"/>
        <c:tickMarkSkip val="1"/>
        <c:noMultiLvlLbl val="0"/>
      </c:catAx>
      <c:valAx>
        <c:axId val="884394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43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5.84</c:v>
                </c:pt>
                <c:pt idx="1">
                  <c:v>5.92</c:v>
                </c:pt>
                <c:pt idx="2">
                  <c:v>5.22</c:v>
                </c:pt>
                <c:pt idx="3">
                  <c:v>5.34</c:v>
                </c:pt>
                <c:pt idx="4">
                  <c:v>3.54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35.67</c:v>
                </c:pt>
                <c:pt idx="1">
                  <c:v>37.64</c:v>
                </c:pt>
                <c:pt idx="2">
                  <c:v>40.799999999999997</c:v>
                </c:pt>
                <c:pt idx="3">
                  <c:v>38.96</c:v>
                </c:pt>
                <c:pt idx="4">
                  <c:v>32.619999999999997</c:v>
                </c:pt>
              </c:numCache>
            </c:numRef>
          </c:val>
        </c:ser>
        <c:dLbls>
          <c:showLegendKey val="0"/>
          <c:showVal val="0"/>
          <c:showCatName val="0"/>
          <c:showSerName val="0"/>
          <c:showPercent val="0"/>
          <c:showBubbleSize val="0"/>
        </c:dLbls>
        <c:gapWidth val="250"/>
        <c:overlap val="100"/>
        <c:axId val="96789248"/>
        <c:axId val="96791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1.77</c:v>
                </c:pt>
                <c:pt idx="1">
                  <c:v>3.1</c:v>
                </c:pt>
                <c:pt idx="2">
                  <c:v>2.27</c:v>
                </c:pt>
                <c:pt idx="3">
                  <c:v>-1.47</c:v>
                </c:pt>
                <c:pt idx="4">
                  <c:v>-7.39</c:v>
                </c:pt>
              </c:numCache>
            </c:numRef>
          </c:val>
          <c:smooth val="0"/>
        </c:ser>
        <c:dLbls>
          <c:showLegendKey val="0"/>
          <c:showVal val="0"/>
          <c:showCatName val="0"/>
          <c:showSerName val="0"/>
          <c:showPercent val="0"/>
          <c:showBubbleSize val="0"/>
        </c:dLbls>
        <c:marker val="1"/>
        <c:smooth val="0"/>
        <c:axId val="96789248"/>
        <c:axId val="96791168"/>
      </c:lineChart>
      <c:catAx>
        <c:axId val="9678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791168"/>
        <c:crosses val="autoZero"/>
        <c:auto val="1"/>
        <c:lblAlgn val="ctr"/>
        <c:lblOffset val="100"/>
        <c:tickLblSkip val="1"/>
        <c:tickMarkSkip val="1"/>
        <c:noMultiLvlLbl val="0"/>
      </c:catAx>
      <c:valAx>
        <c:axId val="9679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8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0.12</c:v>
                </c:pt>
                <c:pt idx="4">
                  <c:v>#N/A</c:v>
                </c:pt>
                <c:pt idx="5">
                  <c:v>0.13</c:v>
                </c:pt>
                <c:pt idx="6">
                  <c:v>#N/A</c:v>
                </c:pt>
                <c:pt idx="7">
                  <c:v>0.17</c:v>
                </c:pt>
                <c:pt idx="8">
                  <c:v>#N/A</c:v>
                </c:pt>
                <c:pt idx="9">
                  <c:v>0.16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0.12</c:v>
                </c:pt>
                <c:pt idx="6">
                  <c:v>#N/A</c:v>
                </c:pt>
                <c:pt idx="7">
                  <c:v>0.19</c:v>
                </c:pt>
                <c:pt idx="8">
                  <c:v>#N/A</c:v>
                </c:pt>
                <c:pt idx="9">
                  <c:v>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c:v>
                </c:pt>
                <c:pt idx="2">
                  <c:v>#N/A</c:v>
                </c:pt>
                <c:pt idx="3">
                  <c:v>0.75</c:v>
                </c:pt>
                <c:pt idx="4">
                  <c:v>#N/A</c:v>
                </c:pt>
                <c:pt idx="5">
                  <c:v>0.63</c:v>
                </c:pt>
                <c:pt idx="6">
                  <c:v>#N/A</c:v>
                </c:pt>
                <c:pt idx="7">
                  <c:v>1.48</c:v>
                </c:pt>
                <c:pt idx="8">
                  <c:v>#N/A</c:v>
                </c:pt>
                <c:pt idx="9">
                  <c:v>1.96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0.54</c:v>
                </c:pt>
                <c:pt idx="2">
                  <c:v>#N/A</c:v>
                </c:pt>
                <c:pt idx="3">
                  <c:v>0.57999999999999996</c:v>
                </c:pt>
                <c:pt idx="4">
                  <c:v>#N/A</c:v>
                </c:pt>
                <c:pt idx="5">
                  <c:v>0.4</c:v>
                </c:pt>
                <c:pt idx="6">
                  <c:v>#N/A</c:v>
                </c:pt>
                <c:pt idx="7">
                  <c:v>3.03</c:v>
                </c:pt>
                <c:pt idx="8">
                  <c:v>#N/A</c:v>
                </c:pt>
                <c:pt idx="9">
                  <c:v>2.52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5.84</c:v>
                </c:pt>
                <c:pt idx="2">
                  <c:v>#N/A</c:v>
                </c:pt>
                <c:pt idx="3">
                  <c:v>5.92</c:v>
                </c:pt>
                <c:pt idx="4">
                  <c:v>#N/A</c:v>
                </c:pt>
                <c:pt idx="5">
                  <c:v>5.22</c:v>
                </c:pt>
                <c:pt idx="6">
                  <c:v>#N/A</c:v>
                </c:pt>
                <c:pt idx="7">
                  <c:v>5.34</c:v>
                </c:pt>
                <c:pt idx="8">
                  <c:v>#N/A</c:v>
                </c:pt>
                <c:pt idx="9">
                  <c:v>3.54</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10.29</c:v>
                </c:pt>
                <c:pt idx="2">
                  <c:v>#N/A</c:v>
                </c:pt>
                <c:pt idx="3">
                  <c:v>10.210000000000001</c:v>
                </c:pt>
                <c:pt idx="4">
                  <c:v>#N/A</c:v>
                </c:pt>
                <c:pt idx="5">
                  <c:v>9.9600000000000009</c:v>
                </c:pt>
                <c:pt idx="6">
                  <c:v>#N/A</c:v>
                </c:pt>
                <c:pt idx="7">
                  <c:v>12.94</c:v>
                </c:pt>
                <c:pt idx="8">
                  <c:v>#N/A</c:v>
                </c:pt>
                <c:pt idx="9">
                  <c:v>14.17</c:v>
                </c:pt>
              </c:numCache>
            </c:numRef>
          </c:val>
        </c:ser>
        <c:dLbls>
          <c:showLegendKey val="0"/>
          <c:showVal val="0"/>
          <c:showCatName val="0"/>
          <c:showSerName val="0"/>
          <c:showPercent val="0"/>
          <c:showBubbleSize val="0"/>
        </c:dLbls>
        <c:gapWidth val="150"/>
        <c:overlap val="100"/>
        <c:axId val="99146368"/>
        <c:axId val="99148160"/>
      </c:barChart>
      <c:catAx>
        <c:axId val="991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48160"/>
        <c:crosses val="autoZero"/>
        <c:auto val="1"/>
        <c:lblAlgn val="ctr"/>
        <c:lblOffset val="100"/>
        <c:tickLblSkip val="1"/>
        <c:tickMarkSkip val="1"/>
        <c:noMultiLvlLbl val="0"/>
      </c:catAx>
      <c:valAx>
        <c:axId val="9914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46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528</c:v>
                </c:pt>
                <c:pt idx="5">
                  <c:v>556</c:v>
                </c:pt>
                <c:pt idx="8">
                  <c:v>571</c:v>
                </c:pt>
                <c:pt idx="11">
                  <c:v>584</c:v>
                </c:pt>
                <c:pt idx="14">
                  <c:v>598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5</c:v>
                </c:pt>
                <c:pt idx="9">
                  <c:v>5</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69</c:v>
                </c:pt>
                <c:pt idx="3">
                  <c:v>69</c:v>
                </c:pt>
                <c:pt idx="6">
                  <c:v>69</c:v>
                </c:pt>
                <c:pt idx="9">
                  <c:v>69</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302</c:v>
                </c:pt>
                <c:pt idx="3">
                  <c:v>305</c:v>
                </c:pt>
                <c:pt idx="6">
                  <c:v>302</c:v>
                </c:pt>
                <c:pt idx="9">
                  <c:v>298</c:v>
                </c:pt>
                <c:pt idx="12">
                  <c:v>285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618</c:v>
                </c:pt>
                <c:pt idx="3">
                  <c:v>648</c:v>
                </c:pt>
                <c:pt idx="6">
                  <c:v>663</c:v>
                </c:pt>
                <c:pt idx="9">
                  <c:v>652</c:v>
                </c:pt>
                <c:pt idx="12">
                  <c:v>665</c:v>
                </c:pt>
              </c:numCache>
            </c:numRef>
          </c:val>
        </c:ser>
        <c:dLbls>
          <c:showLegendKey val="0"/>
          <c:showVal val="0"/>
          <c:showCatName val="0"/>
          <c:showSerName val="0"/>
          <c:showPercent val="0"/>
          <c:showBubbleSize val="0"/>
        </c:dLbls>
        <c:gapWidth val="100"/>
        <c:overlap val="100"/>
        <c:axId val="100484608"/>
        <c:axId val="100486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466</c:v>
                </c:pt>
                <c:pt idx="2">
                  <c:v>#N/A</c:v>
                </c:pt>
                <c:pt idx="3">
                  <c:v>#N/A</c:v>
                </c:pt>
                <c:pt idx="4">
                  <c:v>471</c:v>
                </c:pt>
                <c:pt idx="5">
                  <c:v>#N/A</c:v>
                </c:pt>
                <c:pt idx="6">
                  <c:v>#N/A</c:v>
                </c:pt>
                <c:pt idx="7">
                  <c:v>468</c:v>
                </c:pt>
                <c:pt idx="8">
                  <c:v>#N/A</c:v>
                </c:pt>
                <c:pt idx="9">
                  <c:v>#N/A</c:v>
                </c:pt>
                <c:pt idx="10">
                  <c:v>440</c:v>
                </c:pt>
                <c:pt idx="11">
                  <c:v>#N/A</c:v>
                </c:pt>
                <c:pt idx="12">
                  <c:v>#N/A</c:v>
                </c:pt>
                <c:pt idx="13">
                  <c:v>423</c:v>
                </c:pt>
                <c:pt idx="14">
                  <c:v>#N/A</c:v>
                </c:pt>
              </c:numCache>
            </c:numRef>
          </c:val>
          <c:smooth val="0"/>
        </c:ser>
        <c:dLbls>
          <c:showLegendKey val="0"/>
          <c:showVal val="0"/>
          <c:showCatName val="0"/>
          <c:showSerName val="0"/>
          <c:showPercent val="0"/>
          <c:showBubbleSize val="0"/>
        </c:dLbls>
        <c:marker val="1"/>
        <c:smooth val="0"/>
        <c:axId val="100484608"/>
        <c:axId val="100486528"/>
      </c:lineChart>
      <c:catAx>
        <c:axId val="10048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86528"/>
        <c:crosses val="autoZero"/>
        <c:auto val="1"/>
        <c:lblAlgn val="ctr"/>
        <c:lblOffset val="100"/>
        <c:tickLblSkip val="1"/>
        <c:tickMarkSkip val="1"/>
        <c:noMultiLvlLbl val="0"/>
      </c:catAx>
      <c:valAx>
        <c:axId val="10048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8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7494</c:v>
                </c:pt>
                <c:pt idx="5">
                  <c:v>7756</c:v>
                </c:pt>
                <c:pt idx="8">
                  <c:v>7890</c:v>
                </c:pt>
                <c:pt idx="11">
                  <c:v>7992</c:v>
                </c:pt>
                <c:pt idx="14">
                  <c:v>8022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2605</c:v>
                </c:pt>
                <c:pt idx="5">
                  <c:v>2723</c:v>
                </c:pt>
                <c:pt idx="8">
                  <c:v>2866</c:v>
                </c:pt>
                <c:pt idx="11">
                  <c:v>2901</c:v>
                </c:pt>
                <c:pt idx="14">
                  <c:v>3132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1093</c:v>
                </c:pt>
                <c:pt idx="3">
                  <c:v>1159</c:v>
                </c:pt>
                <c:pt idx="6">
                  <c:v>1173</c:v>
                </c:pt>
                <c:pt idx="9">
                  <c:v>1229</c:v>
                </c:pt>
                <c:pt idx="12">
                  <c:v>1185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466</c:v>
                </c:pt>
                <c:pt idx="3">
                  <c:v>402</c:v>
                </c:pt>
                <c:pt idx="6">
                  <c:v>338</c:v>
                </c:pt>
                <c:pt idx="9">
                  <c:v>273</c:v>
                </c:pt>
                <c:pt idx="12">
                  <c:v>207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4790</c:v>
                </c:pt>
                <c:pt idx="3">
                  <c:v>4679</c:v>
                </c:pt>
                <c:pt idx="6">
                  <c:v>4569</c:v>
                </c:pt>
                <c:pt idx="9">
                  <c:v>4461</c:v>
                </c:pt>
                <c:pt idx="12">
                  <c:v>4245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c:v>
                </c:pt>
                <c:pt idx="3">
                  <c:v>23</c:v>
                </c:pt>
                <c:pt idx="6">
                  <c:v>18</c:v>
                </c:pt>
                <c:pt idx="9">
                  <c:v>13</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6542</c:v>
                </c:pt>
                <c:pt idx="3">
                  <c:v>6688</c:v>
                </c:pt>
                <c:pt idx="6">
                  <c:v>6603</c:v>
                </c:pt>
                <c:pt idx="9">
                  <c:v>6608</c:v>
                </c:pt>
                <c:pt idx="12">
                  <c:v>6566</c:v>
                </c:pt>
              </c:numCache>
            </c:numRef>
          </c:val>
        </c:ser>
        <c:dLbls>
          <c:showLegendKey val="0"/>
          <c:showVal val="0"/>
          <c:showCatName val="0"/>
          <c:showSerName val="0"/>
          <c:showPercent val="0"/>
          <c:showBubbleSize val="0"/>
        </c:dLbls>
        <c:gapWidth val="100"/>
        <c:overlap val="100"/>
        <c:axId val="100855808"/>
        <c:axId val="10085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2817</c:v>
                </c:pt>
                <c:pt idx="2">
                  <c:v>#N/A</c:v>
                </c:pt>
                <c:pt idx="3">
                  <c:v>#N/A</c:v>
                </c:pt>
                <c:pt idx="4">
                  <c:v>2471</c:v>
                </c:pt>
                <c:pt idx="5">
                  <c:v>#N/A</c:v>
                </c:pt>
                <c:pt idx="6">
                  <c:v>#N/A</c:v>
                </c:pt>
                <c:pt idx="7">
                  <c:v>1946</c:v>
                </c:pt>
                <c:pt idx="8">
                  <c:v>#N/A</c:v>
                </c:pt>
                <c:pt idx="9">
                  <c:v>#N/A</c:v>
                </c:pt>
                <c:pt idx="10">
                  <c:v>1692</c:v>
                </c:pt>
                <c:pt idx="11">
                  <c:v>#N/A</c:v>
                </c:pt>
                <c:pt idx="12">
                  <c:v>#N/A</c:v>
                </c:pt>
                <c:pt idx="13">
                  <c:v>1060</c:v>
                </c:pt>
                <c:pt idx="14">
                  <c:v>#N/A</c:v>
                </c:pt>
              </c:numCache>
            </c:numRef>
          </c:val>
          <c:smooth val="0"/>
        </c:ser>
        <c:dLbls>
          <c:showLegendKey val="0"/>
          <c:showVal val="0"/>
          <c:showCatName val="0"/>
          <c:showSerName val="0"/>
          <c:showPercent val="0"/>
          <c:showBubbleSize val="0"/>
        </c:dLbls>
        <c:marker val="1"/>
        <c:smooth val="0"/>
        <c:axId val="100855808"/>
        <c:axId val="100857728"/>
      </c:lineChart>
      <c:catAx>
        <c:axId val="10085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857728"/>
        <c:crosses val="autoZero"/>
        <c:auto val="1"/>
        <c:lblAlgn val="ctr"/>
        <c:lblOffset val="100"/>
        <c:tickLblSkip val="1"/>
        <c:tickMarkSkip val="1"/>
        <c:noMultiLvlLbl val="0"/>
      </c:catAx>
      <c:valAx>
        <c:axId val="10085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5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24,907
24,784
33.62
9,966,654
9,779,926
171,241
4,839,860
6,566,439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地場産業として、筆産業が盛んではあるが、人口の減少や全国平均を上回る高齢化率（平成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a:t>
          </a:r>
          <a:r>
            <a:rPr kumimoji="1" lang="ja-JP" altLang="en-US" sz="1300">
              <a:solidFill>
                <a:sysClr val="windowText" lastClr="000000"/>
              </a:solidFill>
              <a:latin typeface="ＭＳ Ｐゴシック"/>
            </a:rPr>
            <a:t>現在 </a:t>
          </a:r>
          <a:r>
            <a:rPr kumimoji="1" lang="en-US" altLang="ja-JP" sz="1300">
              <a:solidFill>
                <a:sysClr val="windowText" lastClr="000000"/>
              </a:solidFill>
              <a:latin typeface="ＭＳ Ｐゴシック"/>
            </a:rPr>
            <a:t>30</a:t>
          </a:r>
          <a:r>
            <a:rPr kumimoji="1" lang="en-US" altLang="ja-JP" sz="1300" b="0">
              <a:solidFill>
                <a:sysClr val="windowText" lastClr="000000"/>
              </a:solidFill>
              <a:latin typeface="ＭＳ Ｐゴシック"/>
            </a:rPr>
            <a:t>.4</a:t>
          </a:r>
          <a:r>
            <a:rPr kumimoji="1" lang="ja-JP" altLang="en-US" sz="1300">
              <a:solidFill>
                <a:sysClr val="windowText" lastClr="000000"/>
              </a:solidFill>
              <a:latin typeface="ＭＳ Ｐゴシック"/>
            </a:rPr>
            <a:t>％</a:t>
          </a:r>
          <a:r>
            <a:rPr kumimoji="1" lang="ja-JP" altLang="en-US" sz="1300">
              <a:latin typeface="ＭＳ Ｐゴシック"/>
            </a:rPr>
            <a:t>）等により、財政基盤が弱く、分子である基準財政収入額が小さいため、類似団体の平均を下回っている。指定管理者制度の活用や事務事業計画の見直しなど、行政の効率化に努めるとともに、コンビニ収納による徴収率の向上、企業立地の促進及び雇用機会の拡大に一層取り組み、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108655</xdr:rowOff>
    </xdr:to>
    <xdr:cxnSp macro="">
      <xdr:nvCxnSpPr>
        <xdr:cNvPr id="68" name="直線コネクタ 67"/>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95250</xdr:rowOff>
    </xdr:to>
    <xdr:cxnSp macro="">
      <xdr:nvCxnSpPr>
        <xdr:cNvPr id="71" name="直線コネクタ 70"/>
        <xdr:cNvCxnSpPr/>
      </xdr:nvCxnSpPr>
      <xdr:spPr>
        <a:xfrm>
          <a:off x="3225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68439</xdr:rowOff>
    </xdr:to>
    <xdr:cxnSp macro="">
      <xdr:nvCxnSpPr>
        <xdr:cNvPr id="74" name="直線コネクタ 73"/>
        <xdr:cNvCxnSpPr/>
      </xdr:nvCxnSpPr>
      <xdr:spPr>
        <a:xfrm>
          <a:off x="2336800" y="73871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159455</xdr:rowOff>
    </xdr:from>
    <xdr:to>
      <xdr:col>3</xdr:col>
      <xdr:colOff>279400</xdr:colOff>
      <xdr:row>43</xdr:row>
      <xdr:rowOff>14817</xdr:rowOff>
    </xdr:to>
    <xdr:cxnSp macro="">
      <xdr:nvCxnSpPr>
        <xdr:cNvPr id="77" name="直線コネクタ 76"/>
        <xdr:cNvCxnSpPr/>
      </xdr:nvCxnSpPr>
      <xdr:spPr>
        <a:xfrm>
          <a:off x="1447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7" name="円/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1" name="円/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108655</xdr:rowOff>
    </xdr:from>
    <xdr:to>
      <xdr:col>2</xdr:col>
      <xdr:colOff>127000</xdr:colOff>
      <xdr:row>43</xdr:row>
      <xdr:rowOff>38805</xdr:rowOff>
    </xdr:to>
    <xdr:sp macro="" textlink="">
      <xdr:nvSpPr>
        <xdr:cNvPr id="95" name="円/楕円 94"/>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23582</xdr:rowOff>
    </xdr:from>
    <xdr:ext cx="762000" cy="259045"/>
    <xdr:sp macro="" textlink="">
      <xdr:nvSpPr>
        <xdr:cNvPr id="96" name="テキスト ボックス 95"/>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収入による割合が少ないことに加え、福祉関係経費の増加等より、扶助費等の経常経費充当一般財源が増加し、類似団体平均を上回っている。また、福祉事務所の財源が特別交付税措置であることも悪化の要因となっている。今後も地方債発行を抑制するなど、義務的経費の削減等の取組みにより、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32004</xdr:rowOff>
    </xdr:from>
    <xdr:to>
      <xdr:col>7</xdr:col>
      <xdr:colOff>152400</xdr:colOff>
      <xdr:row>65</xdr:row>
      <xdr:rowOff>75438</xdr:rowOff>
    </xdr:to>
    <xdr:cxnSp macro="">
      <xdr:nvCxnSpPr>
        <xdr:cNvPr id="129" name="直線コネクタ 128"/>
        <xdr:cNvCxnSpPr/>
      </xdr:nvCxnSpPr>
      <xdr:spPr>
        <a:xfrm flipV="1">
          <a:off x="4114800" y="111762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75438</xdr:rowOff>
    </xdr:from>
    <xdr:to>
      <xdr:col>6</xdr:col>
      <xdr:colOff>0</xdr:colOff>
      <xdr:row>65</xdr:row>
      <xdr:rowOff>162306</xdr:rowOff>
    </xdr:to>
    <xdr:cxnSp macro="">
      <xdr:nvCxnSpPr>
        <xdr:cNvPr id="132" name="直線コネクタ 131"/>
        <xdr:cNvCxnSpPr/>
      </xdr:nvCxnSpPr>
      <xdr:spPr>
        <a:xfrm flipV="1">
          <a:off x="3225800" y="112196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22352</xdr:rowOff>
    </xdr:from>
    <xdr:to>
      <xdr:col>4</xdr:col>
      <xdr:colOff>482600</xdr:colOff>
      <xdr:row>65</xdr:row>
      <xdr:rowOff>162306</xdr:rowOff>
    </xdr:to>
    <xdr:cxnSp macro="">
      <xdr:nvCxnSpPr>
        <xdr:cNvPr id="135" name="直線コネクタ 134"/>
        <xdr:cNvCxnSpPr/>
      </xdr:nvCxnSpPr>
      <xdr:spPr>
        <a:xfrm>
          <a:off x="2336800" y="111666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22352</xdr:rowOff>
    </xdr:from>
    <xdr:to>
      <xdr:col>3</xdr:col>
      <xdr:colOff>279400</xdr:colOff>
      <xdr:row>65</xdr:row>
      <xdr:rowOff>128524</xdr:rowOff>
    </xdr:to>
    <xdr:cxnSp macro="">
      <xdr:nvCxnSpPr>
        <xdr:cNvPr id="138" name="直線コネクタ 137"/>
        <xdr:cNvCxnSpPr/>
      </xdr:nvCxnSpPr>
      <xdr:spPr>
        <a:xfrm flipV="1">
          <a:off x="1447800" y="111666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152654</xdr:rowOff>
    </xdr:from>
    <xdr:to>
      <xdr:col>7</xdr:col>
      <xdr:colOff>203200</xdr:colOff>
      <xdr:row>65</xdr:row>
      <xdr:rowOff>82804</xdr:rowOff>
    </xdr:to>
    <xdr:sp macro="" textlink="">
      <xdr:nvSpPr>
        <xdr:cNvPr id="148" name="円/楕円 147"/>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124731</xdr:rowOff>
    </xdr:from>
    <xdr:ext cx="762000" cy="259045"/>
    <xdr:sp macro="" textlink="">
      <xdr:nvSpPr>
        <xdr:cNvPr id="149"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24638</xdr:rowOff>
    </xdr:from>
    <xdr:to>
      <xdr:col>6</xdr:col>
      <xdr:colOff>50800</xdr:colOff>
      <xdr:row>65</xdr:row>
      <xdr:rowOff>126238</xdr:rowOff>
    </xdr:to>
    <xdr:sp macro="" textlink="">
      <xdr:nvSpPr>
        <xdr:cNvPr id="150" name="円/楕円 149"/>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51" name="テキスト ボックス 150"/>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111506</xdr:rowOff>
    </xdr:from>
    <xdr:to>
      <xdr:col>4</xdr:col>
      <xdr:colOff>533400</xdr:colOff>
      <xdr:row>66</xdr:row>
      <xdr:rowOff>41656</xdr:rowOff>
    </xdr:to>
    <xdr:sp macro="" textlink="">
      <xdr:nvSpPr>
        <xdr:cNvPr id="152" name="円/楕円 151"/>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26433</xdr:rowOff>
    </xdr:from>
    <xdr:ext cx="762000" cy="259045"/>
    <xdr:sp macro="" textlink="">
      <xdr:nvSpPr>
        <xdr:cNvPr id="153" name="テキスト ボックス 152"/>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143002</xdr:rowOff>
    </xdr:from>
    <xdr:to>
      <xdr:col>3</xdr:col>
      <xdr:colOff>330200</xdr:colOff>
      <xdr:row>65</xdr:row>
      <xdr:rowOff>73152</xdr:rowOff>
    </xdr:to>
    <xdr:sp macro="" textlink="">
      <xdr:nvSpPr>
        <xdr:cNvPr id="154" name="円/楕円 153"/>
        <xdr:cNvSpPr/>
      </xdr:nvSpPr>
      <xdr:spPr>
        <a:xfrm>
          <a:off x="2286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57929</xdr:rowOff>
    </xdr:from>
    <xdr:ext cx="762000" cy="259045"/>
    <xdr:sp macro="" textlink="">
      <xdr:nvSpPr>
        <xdr:cNvPr id="155" name="テキスト ボックス 154"/>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77724</xdr:rowOff>
    </xdr:from>
    <xdr:to>
      <xdr:col>2</xdr:col>
      <xdr:colOff>127000</xdr:colOff>
      <xdr:row>66</xdr:row>
      <xdr:rowOff>7874</xdr:rowOff>
    </xdr:to>
    <xdr:sp macro="" textlink="">
      <xdr:nvSpPr>
        <xdr:cNvPr id="156" name="円/楕円 155"/>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164101</xdr:rowOff>
    </xdr:from>
    <xdr:ext cx="762000" cy="259045"/>
    <xdr:sp macro="" textlink="">
      <xdr:nvSpPr>
        <xdr:cNvPr id="157" name="テキスト ボックス 156"/>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業務の民間委託の推進及び第３次熊野町定員適正化計画に基づいた定員管理の実施等により、人件費の削減が図られ、類似団体平均及び全国平均を下回っている。引き続き、経費の抑制や効率的な事務執行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88173</xdr:rowOff>
    </xdr:from>
    <xdr:to>
      <xdr:col>7</xdr:col>
      <xdr:colOff>152400</xdr:colOff>
      <xdr:row>80</xdr:row>
      <xdr:rowOff>95625</xdr:rowOff>
    </xdr:to>
    <xdr:cxnSp macro="">
      <xdr:nvCxnSpPr>
        <xdr:cNvPr id="192" name="直線コネクタ 191"/>
        <xdr:cNvCxnSpPr/>
      </xdr:nvCxnSpPr>
      <xdr:spPr>
        <a:xfrm flipV="1">
          <a:off x="4114800" y="13804173"/>
          <a:ext cx="8382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72951</xdr:rowOff>
    </xdr:from>
    <xdr:ext cx="762000" cy="259045"/>
    <xdr:sp macro="" textlink="">
      <xdr:nvSpPr>
        <xdr:cNvPr id="193" name="人件費・物件費等の状況平均値テキスト"/>
        <xdr:cNvSpPr txBox="1"/>
      </xdr:nvSpPr>
      <xdr:spPr>
        <a:xfrm>
          <a:off x="5041900" y="13788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95625</xdr:rowOff>
    </xdr:from>
    <xdr:to>
      <xdr:col>6</xdr:col>
      <xdr:colOff>0</xdr:colOff>
      <xdr:row>80</xdr:row>
      <xdr:rowOff>118078</xdr:rowOff>
    </xdr:to>
    <xdr:cxnSp macro="">
      <xdr:nvCxnSpPr>
        <xdr:cNvPr id="195" name="直線コネクタ 194"/>
        <xdr:cNvCxnSpPr/>
      </xdr:nvCxnSpPr>
      <xdr:spPr>
        <a:xfrm flipV="1">
          <a:off x="3225800" y="13811625"/>
          <a:ext cx="8890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81023</xdr:rowOff>
    </xdr:from>
    <xdr:to>
      <xdr:col>4</xdr:col>
      <xdr:colOff>482600</xdr:colOff>
      <xdr:row>80</xdr:row>
      <xdr:rowOff>118078</xdr:rowOff>
    </xdr:to>
    <xdr:cxnSp macro="">
      <xdr:nvCxnSpPr>
        <xdr:cNvPr id="198" name="直線コネクタ 197"/>
        <xdr:cNvCxnSpPr/>
      </xdr:nvCxnSpPr>
      <xdr:spPr>
        <a:xfrm>
          <a:off x="2336800" y="13797023"/>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52301</xdr:rowOff>
    </xdr:from>
    <xdr:to>
      <xdr:col>3</xdr:col>
      <xdr:colOff>279400</xdr:colOff>
      <xdr:row>80</xdr:row>
      <xdr:rowOff>81023</xdr:rowOff>
    </xdr:to>
    <xdr:cxnSp macro="">
      <xdr:nvCxnSpPr>
        <xdr:cNvPr id="201" name="直線コネクタ 200"/>
        <xdr:cNvCxnSpPr/>
      </xdr:nvCxnSpPr>
      <xdr:spPr>
        <a:xfrm>
          <a:off x="1447800" y="13768301"/>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37373</xdr:rowOff>
    </xdr:from>
    <xdr:to>
      <xdr:col>7</xdr:col>
      <xdr:colOff>203200</xdr:colOff>
      <xdr:row>80</xdr:row>
      <xdr:rowOff>138973</xdr:rowOff>
    </xdr:to>
    <xdr:sp macro="" textlink="">
      <xdr:nvSpPr>
        <xdr:cNvPr id="211" name="円/楕円 210"/>
        <xdr:cNvSpPr/>
      </xdr:nvSpPr>
      <xdr:spPr>
        <a:xfrm>
          <a:off x="4902200" y="137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130100</xdr:rowOff>
    </xdr:from>
    <xdr:ext cx="762000" cy="259045"/>
    <xdr:sp macro="" textlink="">
      <xdr:nvSpPr>
        <xdr:cNvPr id="212" name="人件費・物件費等の状況該当値テキスト"/>
        <xdr:cNvSpPr txBox="1"/>
      </xdr:nvSpPr>
      <xdr:spPr>
        <a:xfrm>
          <a:off x="5041900" y="1367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100,872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44825</xdr:rowOff>
    </xdr:from>
    <xdr:to>
      <xdr:col>6</xdr:col>
      <xdr:colOff>50800</xdr:colOff>
      <xdr:row>80</xdr:row>
      <xdr:rowOff>146425</xdr:rowOff>
    </xdr:to>
    <xdr:sp macro="" textlink="">
      <xdr:nvSpPr>
        <xdr:cNvPr id="213" name="円/楕円 212"/>
        <xdr:cNvSpPr/>
      </xdr:nvSpPr>
      <xdr:spPr>
        <a:xfrm>
          <a:off x="4064000" y="13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156602</xdr:rowOff>
    </xdr:from>
    <xdr:ext cx="736600" cy="259045"/>
    <xdr:sp macro="" textlink="">
      <xdr:nvSpPr>
        <xdr:cNvPr id="214" name="テキスト ボックス 213"/>
        <xdr:cNvSpPr txBox="1"/>
      </xdr:nvSpPr>
      <xdr:spPr>
        <a:xfrm>
          <a:off x="3733800" y="1352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102,725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67278</xdr:rowOff>
    </xdr:from>
    <xdr:to>
      <xdr:col>4</xdr:col>
      <xdr:colOff>533400</xdr:colOff>
      <xdr:row>80</xdr:row>
      <xdr:rowOff>168878</xdr:rowOff>
    </xdr:to>
    <xdr:sp macro="" textlink="">
      <xdr:nvSpPr>
        <xdr:cNvPr id="215" name="円/楕円 214"/>
        <xdr:cNvSpPr/>
      </xdr:nvSpPr>
      <xdr:spPr>
        <a:xfrm>
          <a:off x="3175000" y="137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7605</xdr:rowOff>
    </xdr:from>
    <xdr:ext cx="762000" cy="259045"/>
    <xdr:sp macro="" textlink="">
      <xdr:nvSpPr>
        <xdr:cNvPr id="216" name="テキスト ボックス 215"/>
        <xdr:cNvSpPr txBox="1"/>
      </xdr:nvSpPr>
      <xdr:spPr>
        <a:xfrm>
          <a:off x="2844800" y="135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30223</xdr:rowOff>
    </xdr:from>
    <xdr:to>
      <xdr:col>3</xdr:col>
      <xdr:colOff>330200</xdr:colOff>
      <xdr:row>80</xdr:row>
      <xdr:rowOff>131823</xdr:rowOff>
    </xdr:to>
    <xdr:sp macro="" textlink="">
      <xdr:nvSpPr>
        <xdr:cNvPr id="217" name="円/楕円 216"/>
        <xdr:cNvSpPr/>
      </xdr:nvSpPr>
      <xdr:spPr>
        <a:xfrm>
          <a:off x="2286000" y="137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142000</xdr:rowOff>
    </xdr:from>
    <xdr:ext cx="762000" cy="259045"/>
    <xdr:sp macro="" textlink="">
      <xdr:nvSpPr>
        <xdr:cNvPr id="218" name="テキスト ボックス 217"/>
        <xdr:cNvSpPr txBox="1"/>
      </xdr:nvSpPr>
      <xdr:spPr>
        <a:xfrm>
          <a:off x="1955800" y="135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99,094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1501</xdr:rowOff>
    </xdr:from>
    <xdr:to>
      <xdr:col>2</xdr:col>
      <xdr:colOff>127000</xdr:colOff>
      <xdr:row>80</xdr:row>
      <xdr:rowOff>103101</xdr:rowOff>
    </xdr:to>
    <xdr:sp macro="" textlink="">
      <xdr:nvSpPr>
        <xdr:cNvPr id="219" name="円/楕円 218"/>
        <xdr:cNvSpPr/>
      </xdr:nvSpPr>
      <xdr:spPr>
        <a:xfrm>
          <a:off x="1397000" y="137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113278</xdr:rowOff>
    </xdr:from>
    <xdr:ext cx="762000" cy="259045"/>
    <xdr:sp macro="" textlink="">
      <xdr:nvSpPr>
        <xdr:cNvPr id="220" name="テキスト ボックス 219"/>
        <xdr:cNvSpPr txBox="1"/>
      </xdr:nvSpPr>
      <xdr:spPr>
        <a:xfrm>
          <a:off x="1066800" y="1348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国の時限的な給与改定特例法による措置がないとした場合の平成</a:t>
          </a:r>
          <a:r>
            <a:rPr kumimoji="1" lang="en-US" altLang="ja-JP" sz="1300">
              <a:latin typeface="ＭＳ Ｐゴシック"/>
            </a:rPr>
            <a:t>24</a:t>
          </a:r>
          <a:r>
            <a:rPr kumimoji="1" lang="ja-JP" altLang="en-US" sz="1300">
              <a:latin typeface="ＭＳ Ｐゴシック"/>
            </a:rPr>
            <a:t>年度の数値と同率であり、類似団体平均より低い水準を維持している。</a:t>
          </a:r>
        </a:p>
        <a:p>
          <a:r>
            <a:rPr kumimoji="1" lang="ja-JP" altLang="en-US" sz="1300">
              <a:latin typeface="ＭＳ Ｐゴシック"/>
            </a:rPr>
            <a:t>　本町におけるラスパイレス指数は、従来から類似団体平均より低い水準で推移しており、今年度は全国町村平均と同率であるが、今後も国や他団体の取組み状況を踏まえ、引き続き職員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19813</xdr:rowOff>
    </xdr:from>
    <xdr:to>
      <xdr:col>24</xdr:col>
      <xdr:colOff>558800</xdr:colOff>
      <xdr:row>88</xdr:row>
      <xdr:rowOff>96520</xdr:rowOff>
    </xdr:to>
    <xdr:cxnSp macro="">
      <xdr:nvCxnSpPr>
        <xdr:cNvPr id="252" name="直線コネクタ 251"/>
        <xdr:cNvCxnSpPr/>
      </xdr:nvCxnSpPr>
      <xdr:spPr>
        <a:xfrm flipV="1">
          <a:off x="16179800" y="14421613"/>
          <a:ext cx="838200" cy="7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96520</xdr:rowOff>
    </xdr:to>
    <xdr:cxnSp macro="">
      <xdr:nvCxnSpPr>
        <xdr:cNvPr id="255" name="直線コネクタ 254"/>
        <xdr:cNvCxnSpPr/>
      </xdr:nvCxnSpPr>
      <xdr:spPr>
        <a:xfrm>
          <a:off x="15290800" y="1514551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88</xdr:row>
      <xdr:rowOff>57913</xdr:rowOff>
    </xdr:to>
    <xdr:cxnSp macro="">
      <xdr:nvCxnSpPr>
        <xdr:cNvPr id="258" name="直線コネクタ 257"/>
        <xdr:cNvCxnSpPr/>
      </xdr:nvCxnSpPr>
      <xdr:spPr>
        <a:xfrm>
          <a:off x="14401800" y="14363700"/>
          <a:ext cx="889000" cy="78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65787</xdr:rowOff>
    </xdr:from>
    <xdr:to>
      <xdr:col>21</xdr:col>
      <xdr:colOff>0</xdr:colOff>
      <xdr:row>83</xdr:row>
      <xdr:rowOff>133350</xdr:rowOff>
    </xdr:to>
    <xdr:cxnSp macro="">
      <xdr:nvCxnSpPr>
        <xdr:cNvPr id="261" name="直線コネクタ 260"/>
        <xdr:cNvCxnSpPr/>
      </xdr:nvCxnSpPr>
      <xdr:spPr>
        <a:xfrm>
          <a:off x="13512800" y="14296137"/>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140463</xdr:rowOff>
    </xdr:from>
    <xdr:to>
      <xdr:col>24</xdr:col>
      <xdr:colOff>609600</xdr:colOff>
      <xdr:row>84</xdr:row>
      <xdr:rowOff>70613</xdr:rowOff>
    </xdr:to>
    <xdr:sp macro="" textlink="">
      <xdr:nvSpPr>
        <xdr:cNvPr id="271" name="円/楕円 270"/>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156990</xdr:rowOff>
    </xdr:from>
    <xdr:ext cx="762000" cy="259045"/>
    <xdr:sp macro="" textlink="">
      <xdr:nvSpPr>
        <xdr:cNvPr id="272" name="給与水準   （国との比較）該当値テキスト"/>
        <xdr:cNvSpPr txBox="1"/>
      </xdr:nvSpPr>
      <xdr:spPr>
        <a:xfrm>
          <a:off x="17106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45720</xdr:rowOff>
    </xdr:from>
    <xdr:to>
      <xdr:col>23</xdr:col>
      <xdr:colOff>457200</xdr:colOff>
      <xdr:row>88</xdr:row>
      <xdr:rowOff>147320</xdr:rowOff>
    </xdr:to>
    <xdr:sp macro="" textlink="">
      <xdr:nvSpPr>
        <xdr:cNvPr id="273" name="円/楕円 272"/>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157497</xdr:rowOff>
    </xdr:from>
    <xdr:ext cx="736600" cy="259045"/>
    <xdr:sp macro="" textlink="">
      <xdr:nvSpPr>
        <xdr:cNvPr id="274" name="テキスト ボックス 273"/>
        <xdr:cNvSpPr txBox="1"/>
      </xdr:nvSpPr>
      <xdr:spPr>
        <a:xfrm>
          <a:off x="15798800" y="1490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5" name="円/楕円 274"/>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118890</xdr:rowOff>
    </xdr:from>
    <xdr:ext cx="762000" cy="259045"/>
    <xdr:sp macro="" textlink="">
      <xdr:nvSpPr>
        <xdr:cNvPr id="276" name="テキスト ボックス 275"/>
        <xdr:cNvSpPr txBox="1"/>
      </xdr:nvSpPr>
      <xdr:spPr>
        <a:xfrm>
          <a:off x="14909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7" name="円/楕円 276"/>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78" name="テキスト ボックス 277"/>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14987</xdr:rowOff>
    </xdr:from>
    <xdr:to>
      <xdr:col>19</xdr:col>
      <xdr:colOff>533400</xdr:colOff>
      <xdr:row>83</xdr:row>
      <xdr:rowOff>116587</xdr:rowOff>
    </xdr:to>
    <xdr:sp macro="" textlink="">
      <xdr:nvSpPr>
        <xdr:cNvPr id="279" name="円/楕円 278"/>
        <xdr:cNvSpPr/>
      </xdr:nvSpPr>
      <xdr:spPr>
        <a:xfrm>
          <a:off x="13462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126764</xdr:rowOff>
    </xdr:from>
    <xdr:ext cx="762000" cy="259045"/>
    <xdr:sp macro="" textlink="">
      <xdr:nvSpPr>
        <xdr:cNvPr id="280" name="テキスト ボックス 279"/>
        <xdr:cNvSpPr txBox="1"/>
      </xdr:nvSpPr>
      <xdr:spPr>
        <a:xfrm>
          <a:off x="13131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職員数は、全国平均及び県平均を下回っており、従来から類似団体平均より低い水準で推移している。今後も、第３次熊野町定員適正化計画に基づき、職員の定員管理の適正化に努めていく。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72753</xdr:rowOff>
    </xdr:from>
    <xdr:to>
      <xdr:col>24</xdr:col>
      <xdr:colOff>558800</xdr:colOff>
      <xdr:row>59</xdr:row>
      <xdr:rowOff>75051</xdr:rowOff>
    </xdr:to>
    <xdr:cxnSp macro="">
      <xdr:nvCxnSpPr>
        <xdr:cNvPr id="317" name="直線コネクタ 316"/>
        <xdr:cNvCxnSpPr/>
      </xdr:nvCxnSpPr>
      <xdr:spPr>
        <a:xfrm flipV="1">
          <a:off x="16179800" y="1018830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75051</xdr:rowOff>
    </xdr:from>
    <xdr:to>
      <xdr:col>23</xdr:col>
      <xdr:colOff>406400</xdr:colOff>
      <xdr:row>59</xdr:row>
      <xdr:rowOff>79647</xdr:rowOff>
    </xdr:to>
    <xdr:cxnSp macro="">
      <xdr:nvCxnSpPr>
        <xdr:cNvPr id="320" name="直線コネクタ 319"/>
        <xdr:cNvCxnSpPr/>
      </xdr:nvCxnSpPr>
      <xdr:spPr>
        <a:xfrm flipV="1">
          <a:off x="15290800" y="1019060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68156</xdr:rowOff>
    </xdr:from>
    <xdr:to>
      <xdr:col>22</xdr:col>
      <xdr:colOff>203200</xdr:colOff>
      <xdr:row>59</xdr:row>
      <xdr:rowOff>79647</xdr:rowOff>
    </xdr:to>
    <xdr:cxnSp macro="">
      <xdr:nvCxnSpPr>
        <xdr:cNvPr id="323" name="直線コネクタ 322"/>
        <xdr:cNvCxnSpPr/>
      </xdr:nvCxnSpPr>
      <xdr:spPr>
        <a:xfrm>
          <a:off x="14401800" y="1018370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50921</xdr:rowOff>
    </xdr:from>
    <xdr:to>
      <xdr:col>21</xdr:col>
      <xdr:colOff>0</xdr:colOff>
      <xdr:row>59</xdr:row>
      <xdr:rowOff>68156</xdr:rowOff>
    </xdr:to>
    <xdr:cxnSp macro="">
      <xdr:nvCxnSpPr>
        <xdr:cNvPr id="326" name="直線コネクタ 325"/>
        <xdr:cNvCxnSpPr/>
      </xdr:nvCxnSpPr>
      <xdr:spPr>
        <a:xfrm>
          <a:off x="13512800" y="1016647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21953</xdr:rowOff>
    </xdr:from>
    <xdr:to>
      <xdr:col>24</xdr:col>
      <xdr:colOff>609600</xdr:colOff>
      <xdr:row>59</xdr:row>
      <xdr:rowOff>123553</xdr:rowOff>
    </xdr:to>
    <xdr:sp macro="" textlink="">
      <xdr:nvSpPr>
        <xdr:cNvPr id="336" name="円/楕円 335"/>
        <xdr:cNvSpPr/>
      </xdr:nvSpPr>
      <xdr:spPr>
        <a:xfrm>
          <a:off x="16967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38480</xdr:rowOff>
    </xdr:from>
    <xdr:ext cx="762000" cy="259045"/>
    <xdr:sp macro="" textlink="">
      <xdr:nvSpPr>
        <xdr:cNvPr id="337" name="定員管理の状況該当値テキスト"/>
        <xdr:cNvSpPr txBox="1"/>
      </xdr:nvSpPr>
      <xdr:spPr>
        <a:xfrm>
          <a:off x="17106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24251</xdr:rowOff>
    </xdr:from>
    <xdr:to>
      <xdr:col>23</xdr:col>
      <xdr:colOff>457200</xdr:colOff>
      <xdr:row>59</xdr:row>
      <xdr:rowOff>125851</xdr:rowOff>
    </xdr:to>
    <xdr:sp macro="" textlink="">
      <xdr:nvSpPr>
        <xdr:cNvPr id="338" name="円/楕円 337"/>
        <xdr:cNvSpPr/>
      </xdr:nvSpPr>
      <xdr:spPr>
        <a:xfrm>
          <a:off x="16129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136028</xdr:rowOff>
    </xdr:from>
    <xdr:ext cx="736600" cy="259045"/>
    <xdr:sp macro="" textlink="">
      <xdr:nvSpPr>
        <xdr:cNvPr id="339" name="テキスト ボックス 338"/>
        <xdr:cNvSpPr txBox="1"/>
      </xdr:nvSpPr>
      <xdr:spPr>
        <a:xfrm>
          <a:off x="15798800" y="9908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28847</xdr:rowOff>
    </xdr:from>
    <xdr:to>
      <xdr:col>22</xdr:col>
      <xdr:colOff>254000</xdr:colOff>
      <xdr:row>59</xdr:row>
      <xdr:rowOff>130447</xdr:rowOff>
    </xdr:to>
    <xdr:sp macro="" textlink="">
      <xdr:nvSpPr>
        <xdr:cNvPr id="340" name="円/楕円 339"/>
        <xdr:cNvSpPr/>
      </xdr:nvSpPr>
      <xdr:spPr>
        <a:xfrm>
          <a:off x="15240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140624</xdr:rowOff>
    </xdr:from>
    <xdr:ext cx="762000" cy="259045"/>
    <xdr:sp macro="" textlink="">
      <xdr:nvSpPr>
        <xdr:cNvPr id="341" name="テキスト ボックス 340"/>
        <xdr:cNvSpPr txBox="1"/>
      </xdr:nvSpPr>
      <xdr:spPr>
        <a:xfrm>
          <a:off x="14909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17356</xdr:rowOff>
    </xdr:from>
    <xdr:to>
      <xdr:col>21</xdr:col>
      <xdr:colOff>50800</xdr:colOff>
      <xdr:row>59</xdr:row>
      <xdr:rowOff>118956</xdr:rowOff>
    </xdr:to>
    <xdr:sp macro="" textlink="">
      <xdr:nvSpPr>
        <xdr:cNvPr id="342" name="円/楕円 341"/>
        <xdr:cNvSpPr/>
      </xdr:nvSpPr>
      <xdr:spPr>
        <a:xfrm>
          <a:off x="14351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129133</xdr:rowOff>
    </xdr:from>
    <xdr:ext cx="762000" cy="259045"/>
    <xdr:sp macro="" textlink="">
      <xdr:nvSpPr>
        <xdr:cNvPr id="343" name="テキスト ボックス 342"/>
        <xdr:cNvSpPr txBox="1"/>
      </xdr:nvSpPr>
      <xdr:spPr>
        <a:xfrm>
          <a:off x="14020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121</xdr:rowOff>
    </xdr:from>
    <xdr:to>
      <xdr:col>19</xdr:col>
      <xdr:colOff>533400</xdr:colOff>
      <xdr:row>59</xdr:row>
      <xdr:rowOff>101721</xdr:rowOff>
    </xdr:to>
    <xdr:sp macro="" textlink="">
      <xdr:nvSpPr>
        <xdr:cNvPr id="344" name="円/楕円 343"/>
        <xdr:cNvSpPr/>
      </xdr:nvSpPr>
      <xdr:spPr>
        <a:xfrm>
          <a:off x="13462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111898</xdr:rowOff>
    </xdr:from>
    <xdr:ext cx="762000" cy="259045"/>
    <xdr:sp macro="" textlink="">
      <xdr:nvSpPr>
        <xdr:cNvPr id="345" name="テキスト ボックス 344"/>
        <xdr:cNvSpPr txBox="1"/>
      </xdr:nvSpPr>
      <xdr:spPr>
        <a:xfrm>
          <a:off x="13131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普通建設事業の取捨選択及び地方債発行の抑制により、減少傾向で推移している。今後は、近年多額となっている臨時財政対策債の償還開始や、小中学校改修事業等の大規模事業に係る地方債発行額の増加が見込まれるため、実施事業の規模等を精査し、適切な事業規模での実施、計画的な地方債の発行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157163</xdr:rowOff>
    </xdr:from>
    <xdr:to>
      <xdr:col>24</xdr:col>
      <xdr:colOff>558800</xdr:colOff>
      <xdr:row>41</xdr:row>
      <xdr:rowOff>15875</xdr:rowOff>
    </xdr:to>
    <xdr:cxnSp macro="">
      <xdr:nvCxnSpPr>
        <xdr:cNvPr id="375" name="直線コネクタ 374"/>
        <xdr:cNvCxnSpPr/>
      </xdr:nvCxnSpPr>
      <xdr:spPr>
        <a:xfrm flipV="1">
          <a:off x="16179800" y="70151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33972</xdr:rowOff>
    </xdr:to>
    <xdr:cxnSp macro="">
      <xdr:nvCxnSpPr>
        <xdr:cNvPr id="378" name="直線コネクタ 377"/>
        <xdr:cNvCxnSpPr/>
      </xdr:nvCxnSpPr>
      <xdr:spPr>
        <a:xfrm flipV="1">
          <a:off x="15290800" y="70453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40005</xdr:rowOff>
    </xdr:to>
    <xdr:cxnSp macro="">
      <xdr:nvCxnSpPr>
        <xdr:cNvPr id="381" name="直線コネクタ 380"/>
        <xdr:cNvCxnSpPr/>
      </xdr:nvCxnSpPr>
      <xdr:spPr>
        <a:xfrm flipV="1">
          <a:off x="14401800" y="706342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46038</xdr:rowOff>
    </xdr:to>
    <xdr:cxnSp macro="">
      <xdr:nvCxnSpPr>
        <xdr:cNvPr id="384" name="直線コネクタ 383"/>
        <xdr:cNvCxnSpPr/>
      </xdr:nvCxnSpPr>
      <xdr:spPr>
        <a:xfrm flipV="1">
          <a:off x="13512800" y="70694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88" name="テキスト ボックス 387"/>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94" name="円/楕円 393"/>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78440</xdr:rowOff>
    </xdr:from>
    <xdr:ext cx="762000" cy="259045"/>
    <xdr:sp macro="" textlink="">
      <xdr:nvSpPr>
        <xdr:cNvPr id="395"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396" name="円/楕円 395"/>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397" name="テキスト ボックス 396"/>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398" name="円/楕円 397"/>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399" name="テキスト ボックス 398"/>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0" name="円/楕円 399"/>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75582</xdr:rowOff>
    </xdr:from>
    <xdr:ext cx="762000" cy="259045"/>
    <xdr:sp macro="" textlink="">
      <xdr:nvSpPr>
        <xdr:cNvPr id="401" name="テキスト ボックス 400"/>
        <xdr:cNvSpPr txBox="1"/>
      </xdr:nvSpPr>
      <xdr:spPr>
        <a:xfrm>
          <a:off x="14020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402" name="円/楕円 401"/>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107015</xdr:rowOff>
    </xdr:from>
    <xdr:ext cx="762000" cy="259045"/>
    <xdr:sp macro="" textlink="">
      <xdr:nvSpPr>
        <xdr:cNvPr id="403" name="テキスト ボックス 402"/>
        <xdr:cNvSpPr txBox="1"/>
      </xdr:nvSpPr>
      <xdr:spPr>
        <a:xfrm>
          <a:off x="13131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基金の積立による充当可能基金の増額や地方債現在高の縮減等により、平成</a:t>
          </a:r>
          <a:r>
            <a:rPr kumimoji="1" lang="en-US" altLang="ja-JP" sz="1300">
              <a:latin typeface="ＭＳ Ｐゴシック"/>
            </a:rPr>
            <a:t>21</a:t>
          </a:r>
          <a:r>
            <a:rPr kumimoji="1" lang="ja-JP" altLang="en-US" sz="1300">
              <a:latin typeface="ＭＳ Ｐゴシック"/>
            </a:rPr>
            <a:t>年度以降、将来負担比率は減少している。今後も、公債費等の義務的経費の削減等により、財政の健全化に努める。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170646</xdr:rowOff>
    </xdr:from>
    <xdr:to>
      <xdr:col>24</xdr:col>
      <xdr:colOff>558800</xdr:colOff>
      <xdr:row>15</xdr:row>
      <xdr:rowOff>124672</xdr:rowOff>
    </xdr:to>
    <xdr:cxnSp macro="">
      <xdr:nvCxnSpPr>
        <xdr:cNvPr id="437" name="直線コネクタ 436"/>
        <xdr:cNvCxnSpPr/>
      </xdr:nvCxnSpPr>
      <xdr:spPr>
        <a:xfrm flipV="1">
          <a:off x="16179800" y="257094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124672</xdr:rowOff>
    </xdr:from>
    <xdr:to>
      <xdr:col>23</xdr:col>
      <xdr:colOff>406400</xdr:colOff>
      <xdr:row>16</xdr:row>
      <xdr:rowOff>3090</xdr:rowOff>
    </xdr:to>
    <xdr:cxnSp macro="">
      <xdr:nvCxnSpPr>
        <xdr:cNvPr id="440" name="直線コネクタ 439"/>
        <xdr:cNvCxnSpPr/>
      </xdr:nvCxnSpPr>
      <xdr:spPr>
        <a:xfrm flipV="1">
          <a:off x="15290800" y="2696422"/>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3090</xdr:rowOff>
    </xdr:from>
    <xdr:to>
      <xdr:col>22</xdr:col>
      <xdr:colOff>203200</xdr:colOff>
      <xdr:row>16</xdr:row>
      <xdr:rowOff>100415</xdr:rowOff>
    </xdr:to>
    <xdr:cxnSp macro="">
      <xdr:nvCxnSpPr>
        <xdr:cNvPr id="443" name="直線コネクタ 442"/>
        <xdr:cNvCxnSpPr/>
      </xdr:nvCxnSpPr>
      <xdr:spPr>
        <a:xfrm flipV="1">
          <a:off x="14401800" y="2746290"/>
          <a:ext cx="8890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100415</xdr:rowOff>
    </xdr:from>
    <xdr:to>
      <xdr:col>21</xdr:col>
      <xdr:colOff>0</xdr:colOff>
      <xdr:row>17</xdr:row>
      <xdr:rowOff>7789</xdr:rowOff>
    </xdr:to>
    <xdr:cxnSp macro="">
      <xdr:nvCxnSpPr>
        <xdr:cNvPr id="446" name="直線コネクタ 445"/>
        <xdr:cNvCxnSpPr/>
      </xdr:nvCxnSpPr>
      <xdr:spPr>
        <a:xfrm flipV="1">
          <a:off x="13512800" y="2843615"/>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119846</xdr:rowOff>
    </xdr:from>
    <xdr:to>
      <xdr:col>24</xdr:col>
      <xdr:colOff>609600</xdr:colOff>
      <xdr:row>15</xdr:row>
      <xdr:rowOff>49996</xdr:rowOff>
    </xdr:to>
    <xdr:sp macro="" textlink="">
      <xdr:nvSpPr>
        <xdr:cNvPr id="456" name="円/楕円 455"/>
        <xdr:cNvSpPr/>
      </xdr:nvSpPr>
      <xdr:spPr>
        <a:xfrm>
          <a:off x="169672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91923</xdr:rowOff>
    </xdr:from>
    <xdr:ext cx="762000" cy="259045"/>
    <xdr:sp macro="" textlink="">
      <xdr:nvSpPr>
        <xdr:cNvPr id="457" name="将来負担の状況該当値テキスト"/>
        <xdr:cNvSpPr txBox="1"/>
      </xdr:nvSpPr>
      <xdr:spPr>
        <a:xfrm>
          <a:off x="17106900" y="249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73872</xdr:rowOff>
    </xdr:from>
    <xdr:to>
      <xdr:col>23</xdr:col>
      <xdr:colOff>457200</xdr:colOff>
      <xdr:row>16</xdr:row>
      <xdr:rowOff>4022</xdr:rowOff>
    </xdr:to>
    <xdr:sp macro="" textlink="">
      <xdr:nvSpPr>
        <xdr:cNvPr id="458" name="円/楕円 457"/>
        <xdr:cNvSpPr/>
      </xdr:nvSpPr>
      <xdr:spPr>
        <a:xfrm>
          <a:off x="16129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160249</xdr:rowOff>
    </xdr:from>
    <xdr:ext cx="736600" cy="259045"/>
    <xdr:sp macro="" textlink="">
      <xdr:nvSpPr>
        <xdr:cNvPr id="459" name="テキスト ボックス 458"/>
        <xdr:cNvSpPr txBox="1"/>
      </xdr:nvSpPr>
      <xdr:spPr>
        <a:xfrm>
          <a:off x="15798800" y="2731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123740</xdr:rowOff>
    </xdr:from>
    <xdr:to>
      <xdr:col>22</xdr:col>
      <xdr:colOff>254000</xdr:colOff>
      <xdr:row>16</xdr:row>
      <xdr:rowOff>53890</xdr:rowOff>
    </xdr:to>
    <xdr:sp macro="" textlink="">
      <xdr:nvSpPr>
        <xdr:cNvPr id="460" name="円/楕円 459"/>
        <xdr:cNvSpPr/>
      </xdr:nvSpPr>
      <xdr:spPr>
        <a:xfrm>
          <a:off x="15240000" y="26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38667</xdr:rowOff>
    </xdr:from>
    <xdr:ext cx="762000" cy="259045"/>
    <xdr:sp macro="" textlink="">
      <xdr:nvSpPr>
        <xdr:cNvPr id="461" name="テキスト ボックス 460"/>
        <xdr:cNvSpPr txBox="1"/>
      </xdr:nvSpPr>
      <xdr:spPr>
        <a:xfrm>
          <a:off x="14909800" y="27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49615</xdr:rowOff>
    </xdr:from>
    <xdr:to>
      <xdr:col>21</xdr:col>
      <xdr:colOff>50800</xdr:colOff>
      <xdr:row>16</xdr:row>
      <xdr:rowOff>151215</xdr:rowOff>
    </xdr:to>
    <xdr:sp macro="" textlink="">
      <xdr:nvSpPr>
        <xdr:cNvPr id="462" name="円/楕円 461"/>
        <xdr:cNvSpPr/>
      </xdr:nvSpPr>
      <xdr:spPr>
        <a:xfrm>
          <a:off x="14351000" y="27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135992</xdr:rowOff>
    </xdr:from>
    <xdr:ext cx="762000" cy="259045"/>
    <xdr:sp macro="" textlink="">
      <xdr:nvSpPr>
        <xdr:cNvPr id="463" name="テキスト ボックス 462"/>
        <xdr:cNvSpPr txBox="1"/>
      </xdr:nvSpPr>
      <xdr:spPr>
        <a:xfrm>
          <a:off x="14020800" y="28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128439</xdr:rowOff>
    </xdr:from>
    <xdr:to>
      <xdr:col>19</xdr:col>
      <xdr:colOff>533400</xdr:colOff>
      <xdr:row>17</xdr:row>
      <xdr:rowOff>58589</xdr:rowOff>
    </xdr:to>
    <xdr:sp macro="" textlink="">
      <xdr:nvSpPr>
        <xdr:cNvPr id="464" name="円/楕円 463"/>
        <xdr:cNvSpPr/>
      </xdr:nvSpPr>
      <xdr:spPr>
        <a:xfrm>
          <a:off x="13462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43366</xdr:rowOff>
    </xdr:from>
    <xdr:ext cx="762000" cy="259045"/>
    <xdr:sp macro="" textlink="">
      <xdr:nvSpPr>
        <xdr:cNvPr id="465" name="テキスト ボックス 464"/>
        <xdr:cNvSpPr txBox="1"/>
      </xdr:nvSpPr>
      <xdr:spPr>
        <a:xfrm>
          <a:off x="13131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24,907
24,784
33.62
9,966,654
9,779,926
171,241
4,839,860
6,566,439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及びごみ・し尿処理業務を他自治体への事務委託や一部事務組合による運営で行っているほか、指定管理者制度による業務の民間委託を推進し、職員人件費等から委託料（物件費）へシフト及び第３次熊野町定員適正化計画による定員管理等により、類似団体平均及び全国平均を下回ってい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67564</xdr:rowOff>
    </xdr:to>
    <xdr:cxnSp macro="">
      <xdr:nvCxnSpPr>
        <xdr:cNvPr id="63" name="直線コネクタ 62"/>
        <xdr:cNvCxnSpPr/>
      </xdr:nvCxnSpPr>
      <xdr:spPr>
        <a:xfrm flipV="1">
          <a:off x="3987800" y="61986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94996</xdr:rowOff>
    </xdr:to>
    <xdr:cxnSp macro="">
      <xdr:nvCxnSpPr>
        <xdr:cNvPr id="66" name="直線コネクタ 65"/>
        <xdr:cNvCxnSpPr/>
      </xdr:nvCxnSpPr>
      <xdr:spPr>
        <a:xfrm flipV="1">
          <a:off x="3098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152146</xdr:rowOff>
    </xdr:from>
    <xdr:to>
      <xdr:col>4</xdr:col>
      <xdr:colOff>346075</xdr:colOff>
      <xdr:row>36</xdr:row>
      <xdr:rowOff>94996</xdr:rowOff>
    </xdr:to>
    <xdr:cxnSp macro="">
      <xdr:nvCxnSpPr>
        <xdr:cNvPr id="69" name="直線コネクタ 68"/>
        <xdr:cNvCxnSpPr/>
      </xdr:nvCxnSpPr>
      <xdr:spPr>
        <a:xfrm>
          <a:off x="2209800" y="61528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152146</xdr:rowOff>
    </xdr:from>
    <xdr:to>
      <xdr:col>3</xdr:col>
      <xdr:colOff>142875</xdr:colOff>
      <xdr:row>36</xdr:row>
      <xdr:rowOff>44704</xdr:rowOff>
    </xdr:to>
    <xdr:cxnSp macro="">
      <xdr:nvCxnSpPr>
        <xdr:cNvPr id="72" name="直線コネクタ 71"/>
        <xdr:cNvCxnSpPr/>
      </xdr:nvCxnSpPr>
      <xdr:spPr>
        <a:xfrm flipV="1">
          <a:off x="1320800" y="6152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2" name="円/楕円 81"/>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3"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xdr:rowOff>
    </xdr:from>
    <xdr:to>
      <xdr:col>5</xdr:col>
      <xdr:colOff>600075</xdr:colOff>
      <xdr:row>36</xdr:row>
      <xdr:rowOff>118364</xdr:rowOff>
    </xdr:to>
    <xdr:sp macro="" textlink="">
      <xdr:nvSpPr>
        <xdr:cNvPr id="84" name="円/楕円 83"/>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128541</xdr:rowOff>
    </xdr:from>
    <xdr:ext cx="736600" cy="259045"/>
    <xdr:sp macro="" textlink="">
      <xdr:nvSpPr>
        <xdr:cNvPr id="85" name="テキスト ボックス 84"/>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44196</xdr:rowOff>
    </xdr:from>
    <xdr:to>
      <xdr:col>4</xdr:col>
      <xdr:colOff>396875</xdr:colOff>
      <xdr:row>36</xdr:row>
      <xdr:rowOff>145796</xdr:rowOff>
    </xdr:to>
    <xdr:sp macro="" textlink="">
      <xdr:nvSpPr>
        <xdr:cNvPr id="86" name="円/楕円 85"/>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155973</xdr:rowOff>
    </xdr:from>
    <xdr:ext cx="762000" cy="259045"/>
    <xdr:sp macro="" textlink="">
      <xdr:nvSpPr>
        <xdr:cNvPr id="87" name="テキスト ボックス 86"/>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101346</xdr:rowOff>
    </xdr:from>
    <xdr:to>
      <xdr:col>3</xdr:col>
      <xdr:colOff>193675</xdr:colOff>
      <xdr:row>36</xdr:row>
      <xdr:rowOff>31496</xdr:rowOff>
    </xdr:to>
    <xdr:sp macro="" textlink="">
      <xdr:nvSpPr>
        <xdr:cNvPr id="88" name="円/楕円 87"/>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41673</xdr:rowOff>
    </xdr:from>
    <xdr:ext cx="762000" cy="259045"/>
    <xdr:sp macro="" textlink="">
      <xdr:nvSpPr>
        <xdr:cNvPr id="89" name="テキスト ボックス 88"/>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0" name="円/楕円 89"/>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1" name="テキスト ボックス 90"/>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熊野町行政改革大綱に基づき、町内施設において指定管理者制度による業務の民間委託を推進し、職員人件費等から委託料（物件費）へシフトしているため、類似団体平均よりも高い推移となっている。今後も事務事業の効率化を進め、内部管理経費の抑制等、コスト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53848</xdr:rowOff>
    </xdr:from>
    <xdr:to>
      <xdr:col>24</xdr:col>
      <xdr:colOff>31750</xdr:colOff>
      <xdr:row>18</xdr:row>
      <xdr:rowOff>104140</xdr:rowOff>
    </xdr:to>
    <xdr:cxnSp macro="">
      <xdr:nvCxnSpPr>
        <xdr:cNvPr id="121" name="直線コネクタ 120"/>
        <xdr:cNvCxnSpPr/>
      </xdr:nvCxnSpPr>
      <xdr:spPr>
        <a:xfrm>
          <a:off x="15671800" y="31399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53848</xdr:rowOff>
    </xdr:from>
    <xdr:to>
      <xdr:col>22</xdr:col>
      <xdr:colOff>565150</xdr:colOff>
      <xdr:row>18</xdr:row>
      <xdr:rowOff>58420</xdr:rowOff>
    </xdr:to>
    <xdr:cxnSp macro="">
      <xdr:nvCxnSpPr>
        <xdr:cNvPr id="124" name="直線コネクタ 123"/>
        <xdr:cNvCxnSpPr/>
      </xdr:nvCxnSpPr>
      <xdr:spPr>
        <a:xfrm flipV="1">
          <a:off x="14782800" y="3139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147574</xdr:rowOff>
    </xdr:from>
    <xdr:to>
      <xdr:col>21</xdr:col>
      <xdr:colOff>361950</xdr:colOff>
      <xdr:row>18</xdr:row>
      <xdr:rowOff>58420</xdr:rowOff>
    </xdr:to>
    <xdr:cxnSp macro="">
      <xdr:nvCxnSpPr>
        <xdr:cNvPr id="127" name="直線コネクタ 126"/>
        <xdr:cNvCxnSpPr/>
      </xdr:nvCxnSpPr>
      <xdr:spPr>
        <a:xfrm>
          <a:off x="13893800" y="30622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147574</xdr:rowOff>
    </xdr:from>
    <xdr:to>
      <xdr:col>20</xdr:col>
      <xdr:colOff>158750</xdr:colOff>
      <xdr:row>18</xdr:row>
      <xdr:rowOff>17272</xdr:rowOff>
    </xdr:to>
    <xdr:cxnSp macro="">
      <xdr:nvCxnSpPr>
        <xdr:cNvPr id="130" name="直線コネクタ 129"/>
        <xdr:cNvCxnSpPr/>
      </xdr:nvCxnSpPr>
      <xdr:spPr>
        <a:xfrm flipV="1">
          <a:off x="13004800" y="3062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0" name="円/楕円 139"/>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1"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xdr:rowOff>
    </xdr:from>
    <xdr:to>
      <xdr:col>22</xdr:col>
      <xdr:colOff>615950</xdr:colOff>
      <xdr:row>18</xdr:row>
      <xdr:rowOff>104648</xdr:rowOff>
    </xdr:to>
    <xdr:sp macro="" textlink="">
      <xdr:nvSpPr>
        <xdr:cNvPr id="142" name="円/楕円 141"/>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89425</xdr:rowOff>
    </xdr:from>
    <xdr:ext cx="736600" cy="259045"/>
    <xdr:sp macro="" textlink="">
      <xdr:nvSpPr>
        <xdr:cNvPr id="143" name="テキスト ボックス 142"/>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44" name="円/楕円 143"/>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45" name="テキスト ボックス 144"/>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96774</xdr:rowOff>
    </xdr:from>
    <xdr:to>
      <xdr:col>20</xdr:col>
      <xdr:colOff>209550</xdr:colOff>
      <xdr:row>18</xdr:row>
      <xdr:rowOff>26924</xdr:rowOff>
    </xdr:to>
    <xdr:sp macro="" textlink="">
      <xdr:nvSpPr>
        <xdr:cNvPr id="146" name="円/楕円 145"/>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11701</xdr:rowOff>
    </xdr:from>
    <xdr:ext cx="762000" cy="259045"/>
    <xdr:sp macro="" textlink="">
      <xdr:nvSpPr>
        <xdr:cNvPr id="147" name="テキスト ボックス 146"/>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137922</xdr:rowOff>
    </xdr:from>
    <xdr:to>
      <xdr:col>19</xdr:col>
      <xdr:colOff>6350</xdr:colOff>
      <xdr:row>18</xdr:row>
      <xdr:rowOff>68072</xdr:rowOff>
    </xdr:to>
    <xdr:sp macro="" textlink="">
      <xdr:nvSpPr>
        <xdr:cNvPr id="148" name="円/楕円 147"/>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52849</xdr:rowOff>
    </xdr:from>
    <xdr:ext cx="762000" cy="259045"/>
    <xdr:sp macro="" textlink="">
      <xdr:nvSpPr>
        <xdr:cNvPr id="149" name="テキスト ボックス 148"/>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要因として、福祉事務所の開設に伴い、生活保護費の額が増加したことなどが挙げられる。また、昨今の経済情勢の悪化による生活保護世帯の増加、高齢化に伴う医療費等の自然増、障害者サービスでの制度改正や利用者の増加等により扶助費は増加傾向にある。国等の動向を注視し、制度に沿った適切な支出に努めるとともに、介護予防や生活保護受給者に対する就労支援等の扶助費抑制に取り組む。</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118835</xdr:rowOff>
    </xdr:from>
    <xdr:to>
      <xdr:col>7</xdr:col>
      <xdr:colOff>15875</xdr:colOff>
      <xdr:row>58</xdr:row>
      <xdr:rowOff>127000</xdr:rowOff>
    </xdr:to>
    <xdr:cxnSp macro="">
      <xdr:nvCxnSpPr>
        <xdr:cNvPr id="184" name="直線コネクタ 183"/>
        <xdr:cNvCxnSpPr/>
      </xdr:nvCxnSpPr>
      <xdr:spPr>
        <a:xfrm flipV="1">
          <a:off x="3987800" y="98914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127000</xdr:rowOff>
    </xdr:to>
    <xdr:cxnSp macro="">
      <xdr:nvCxnSpPr>
        <xdr:cNvPr id="187" name="直線コネクタ 186"/>
        <xdr:cNvCxnSpPr/>
      </xdr:nvCxnSpPr>
      <xdr:spPr>
        <a:xfrm>
          <a:off x="3098800" y="9875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58</xdr:row>
      <xdr:rowOff>159657</xdr:rowOff>
    </xdr:to>
    <xdr:cxnSp macro="">
      <xdr:nvCxnSpPr>
        <xdr:cNvPr id="190" name="直線コネクタ 189"/>
        <xdr:cNvCxnSpPr/>
      </xdr:nvCxnSpPr>
      <xdr:spPr>
        <a:xfrm flipV="1">
          <a:off x="2209800" y="98751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143328</xdr:rowOff>
    </xdr:from>
    <xdr:to>
      <xdr:col>3</xdr:col>
      <xdr:colOff>142875</xdr:colOff>
      <xdr:row>58</xdr:row>
      <xdr:rowOff>159657</xdr:rowOff>
    </xdr:to>
    <xdr:cxnSp macro="">
      <xdr:nvCxnSpPr>
        <xdr:cNvPr id="193" name="直線コネクタ 192"/>
        <xdr:cNvCxnSpPr/>
      </xdr:nvCxnSpPr>
      <xdr:spPr>
        <a:xfrm>
          <a:off x="1320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3" name="円/楕円 202"/>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4"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5" name="円/楕円 204"/>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6" name="テキスト ボックス 205"/>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07" name="円/楕円 206"/>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08" name="テキスト ボックス 207"/>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108857</xdr:rowOff>
    </xdr:from>
    <xdr:to>
      <xdr:col>3</xdr:col>
      <xdr:colOff>193675</xdr:colOff>
      <xdr:row>59</xdr:row>
      <xdr:rowOff>39007</xdr:rowOff>
    </xdr:to>
    <xdr:sp macro="" textlink="">
      <xdr:nvSpPr>
        <xdr:cNvPr id="209" name="円/楕円 208"/>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23784</xdr:rowOff>
    </xdr:from>
    <xdr:ext cx="762000" cy="259045"/>
    <xdr:sp macro="" textlink="">
      <xdr:nvSpPr>
        <xdr:cNvPr id="210" name="テキスト ボックス 209"/>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92528</xdr:rowOff>
    </xdr:from>
    <xdr:to>
      <xdr:col>1</xdr:col>
      <xdr:colOff>676275</xdr:colOff>
      <xdr:row>59</xdr:row>
      <xdr:rowOff>22678</xdr:rowOff>
    </xdr:to>
    <xdr:sp macro="" textlink="">
      <xdr:nvSpPr>
        <xdr:cNvPr id="211" name="円/楕円 210"/>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7455</xdr:rowOff>
    </xdr:from>
    <xdr:ext cx="762000" cy="259045"/>
    <xdr:sp macro="" textlink="">
      <xdr:nvSpPr>
        <xdr:cNvPr id="212" name="テキスト ボックス 211"/>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が多額となっていることから、類似団体平均を上回っている。公共下水道事業において、赤字補填的な繰出を行っているほか、国民健康保険特別会計への繰出しが多額であり、高齢化による後期高齢者医療特別会計、介護保険特別会計への繰出も増加傾向にある。経費の節減や使用料や保険税等の適正化を図ることなどにより、独立採算の原則に立ち返った財政運営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96520</xdr:rowOff>
    </xdr:to>
    <xdr:cxnSp macro="">
      <xdr:nvCxnSpPr>
        <xdr:cNvPr id="245" name="直線コネクタ 244"/>
        <xdr:cNvCxnSpPr/>
      </xdr:nvCxnSpPr>
      <xdr:spPr>
        <a:xfrm flipV="1">
          <a:off x="15671800" y="1002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96520</xdr:rowOff>
    </xdr:from>
    <xdr:to>
      <xdr:col>22</xdr:col>
      <xdr:colOff>565150</xdr:colOff>
      <xdr:row>59</xdr:row>
      <xdr:rowOff>16510</xdr:rowOff>
    </xdr:to>
    <xdr:cxnSp macro="">
      <xdr:nvCxnSpPr>
        <xdr:cNvPr id="248" name="直線コネクタ 247"/>
        <xdr:cNvCxnSpPr/>
      </xdr:nvCxnSpPr>
      <xdr:spPr>
        <a:xfrm flipV="1">
          <a:off x="14782800" y="1004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xdr:rowOff>
    </xdr:from>
    <xdr:to>
      <xdr:col>21</xdr:col>
      <xdr:colOff>361950</xdr:colOff>
      <xdr:row>59</xdr:row>
      <xdr:rowOff>16510</xdr:rowOff>
    </xdr:to>
    <xdr:cxnSp macro="">
      <xdr:nvCxnSpPr>
        <xdr:cNvPr id="251" name="直線コネクタ 250"/>
        <xdr:cNvCxnSpPr/>
      </xdr:nvCxnSpPr>
      <xdr:spPr>
        <a:xfrm>
          <a:off x="13893800" y="1013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59</xdr:row>
      <xdr:rowOff>16510</xdr:rowOff>
    </xdr:to>
    <xdr:cxnSp macro="">
      <xdr:nvCxnSpPr>
        <xdr:cNvPr id="254" name="直線コネクタ 253"/>
        <xdr:cNvCxnSpPr/>
      </xdr:nvCxnSpPr>
      <xdr:spPr>
        <a:xfrm>
          <a:off x="13004800" y="1007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4" name="円/楕円 263"/>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5"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6" name="円/楕円 265"/>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7" name="テキスト ボックス 266"/>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137160</xdr:rowOff>
    </xdr:from>
    <xdr:to>
      <xdr:col>21</xdr:col>
      <xdr:colOff>412750</xdr:colOff>
      <xdr:row>59</xdr:row>
      <xdr:rowOff>67310</xdr:rowOff>
    </xdr:to>
    <xdr:sp macro="" textlink="">
      <xdr:nvSpPr>
        <xdr:cNvPr id="268" name="円/楕円 267"/>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52087</xdr:rowOff>
    </xdr:from>
    <xdr:ext cx="762000" cy="259045"/>
    <xdr:sp macro="" textlink="">
      <xdr:nvSpPr>
        <xdr:cNvPr id="269" name="テキスト ボックス 268"/>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137160</xdr:rowOff>
    </xdr:from>
    <xdr:to>
      <xdr:col>20</xdr:col>
      <xdr:colOff>209550</xdr:colOff>
      <xdr:row>59</xdr:row>
      <xdr:rowOff>67310</xdr:rowOff>
    </xdr:to>
    <xdr:sp macro="" textlink="">
      <xdr:nvSpPr>
        <xdr:cNvPr id="270" name="円/楕円 269"/>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52087</xdr:rowOff>
    </xdr:from>
    <xdr:ext cx="762000" cy="259045"/>
    <xdr:sp macro="" textlink="">
      <xdr:nvSpPr>
        <xdr:cNvPr id="271" name="テキスト ボックス 270"/>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2" name="円/楕円 271"/>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3" name="テキスト ボックス 27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及びごみ・し尿処理業務を、他自治体への事務委託や一部事務組合による運営で行っているため、類似団体平均より高い推移となっているが、当該委託先団体の人件費の削減などに伴う負担金の減少から減少傾向にある。今後、目的を達成した補助事業や、費用対効果の低い補助事業の見直し等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39370</xdr:rowOff>
    </xdr:from>
    <xdr:to>
      <xdr:col>24</xdr:col>
      <xdr:colOff>31750</xdr:colOff>
      <xdr:row>37</xdr:row>
      <xdr:rowOff>46990</xdr:rowOff>
    </xdr:to>
    <xdr:cxnSp macro="">
      <xdr:nvCxnSpPr>
        <xdr:cNvPr id="306" name="直線コネクタ 305"/>
        <xdr:cNvCxnSpPr/>
      </xdr:nvCxnSpPr>
      <xdr:spPr>
        <a:xfrm flipV="1">
          <a:off x="15671800" y="638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107950</xdr:rowOff>
    </xdr:to>
    <xdr:cxnSp macro="">
      <xdr:nvCxnSpPr>
        <xdr:cNvPr id="309" name="直線コネクタ 308"/>
        <xdr:cNvCxnSpPr/>
      </xdr:nvCxnSpPr>
      <xdr:spPr>
        <a:xfrm flipV="1">
          <a:off x="14782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107950</xdr:rowOff>
    </xdr:from>
    <xdr:to>
      <xdr:col>21</xdr:col>
      <xdr:colOff>361950</xdr:colOff>
      <xdr:row>37</xdr:row>
      <xdr:rowOff>123190</xdr:rowOff>
    </xdr:to>
    <xdr:cxnSp macro="">
      <xdr:nvCxnSpPr>
        <xdr:cNvPr id="312" name="直線コネクタ 311"/>
        <xdr:cNvCxnSpPr/>
      </xdr:nvCxnSpPr>
      <xdr:spPr>
        <a:xfrm flipV="1">
          <a:off x="13893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123190</xdr:rowOff>
    </xdr:from>
    <xdr:to>
      <xdr:col>20</xdr:col>
      <xdr:colOff>158750</xdr:colOff>
      <xdr:row>38</xdr:row>
      <xdr:rowOff>12700</xdr:rowOff>
    </xdr:to>
    <xdr:cxnSp macro="">
      <xdr:nvCxnSpPr>
        <xdr:cNvPr id="315" name="直線コネクタ 314"/>
        <xdr:cNvCxnSpPr/>
      </xdr:nvCxnSpPr>
      <xdr:spPr>
        <a:xfrm flipV="1">
          <a:off x="13004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160020</xdr:rowOff>
    </xdr:from>
    <xdr:to>
      <xdr:col>24</xdr:col>
      <xdr:colOff>82550</xdr:colOff>
      <xdr:row>37</xdr:row>
      <xdr:rowOff>90170</xdr:rowOff>
    </xdr:to>
    <xdr:sp macro="" textlink="">
      <xdr:nvSpPr>
        <xdr:cNvPr id="325" name="円/楕円 324"/>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132097</xdr:rowOff>
    </xdr:from>
    <xdr:ext cx="762000" cy="259045"/>
    <xdr:sp macro="" textlink="">
      <xdr:nvSpPr>
        <xdr:cNvPr id="326"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7" name="円/楕円 326"/>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8" name="テキスト ボックス 327"/>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57150</xdr:rowOff>
    </xdr:from>
    <xdr:to>
      <xdr:col>21</xdr:col>
      <xdr:colOff>412750</xdr:colOff>
      <xdr:row>37</xdr:row>
      <xdr:rowOff>158750</xdr:rowOff>
    </xdr:to>
    <xdr:sp macro="" textlink="">
      <xdr:nvSpPr>
        <xdr:cNvPr id="329" name="円/楕円 328"/>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143527</xdr:rowOff>
    </xdr:from>
    <xdr:ext cx="762000" cy="259045"/>
    <xdr:sp macro="" textlink="">
      <xdr:nvSpPr>
        <xdr:cNvPr id="330" name="テキスト ボックス 329"/>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72390</xdr:rowOff>
    </xdr:from>
    <xdr:to>
      <xdr:col>20</xdr:col>
      <xdr:colOff>209550</xdr:colOff>
      <xdr:row>38</xdr:row>
      <xdr:rowOff>2540</xdr:rowOff>
    </xdr:to>
    <xdr:sp macro="" textlink="">
      <xdr:nvSpPr>
        <xdr:cNvPr id="331" name="円/楕円 330"/>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158767</xdr:rowOff>
    </xdr:from>
    <xdr:ext cx="762000" cy="259045"/>
    <xdr:sp macro="" textlink="">
      <xdr:nvSpPr>
        <xdr:cNvPr id="332" name="テキスト ボックス 331"/>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33" name="円/楕円 332"/>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34" name="テキスト ボックス 333"/>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の抑制及び地方債の発行にあたっては、交付税措置のある地方債に限るなど、発行の抑制に努め、公債費に係る経常収支比率は類似団体平均を下回っている。しかし、普通交付税の財源振替である臨時財政対策債が多額となっているうえ償還が始まることに加え、今後、小中学校改修事業等の大規模事業に係る事業債の増加が見込まれる。実施事業の規模等を精査し、住民負担の平準化と将来の財政負担の適正化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14987</xdr:rowOff>
    </xdr:to>
    <xdr:cxnSp macro="">
      <xdr:nvCxnSpPr>
        <xdr:cNvPr id="364" name="直線コネクタ 363"/>
        <xdr:cNvCxnSpPr/>
      </xdr:nvCxnSpPr>
      <xdr:spPr>
        <a:xfrm>
          <a:off x="3987800" y="132029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14987</xdr:rowOff>
    </xdr:to>
    <xdr:cxnSp macro="">
      <xdr:nvCxnSpPr>
        <xdr:cNvPr id="367" name="直線コネクタ 366"/>
        <xdr:cNvCxnSpPr/>
      </xdr:nvCxnSpPr>
      <xdr:spPr>
        <a:xfrm flipV="1">
          <a:off x="3098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14987</xdr:rowOff>
    </xdr:to>
    <xdr:cxnSp macro="">
      <xdr:nvCxnSpPr>
        <xdr:cNvPr id="370" name="直線コネクタ 369"/>
        <xdr:cNvCxnSpPr/>
      </xdr:nvCxnSpPr>
      <xdr:spPr>
        <a:xfrm>
          <a:off x="2209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5842</xdr:rowOff>
    </xdr:to>
    <xdr:cxnSp macro="">
      <xdr:nvCxnSpPr>
        <xdr:cNvPr id="373" name="直線コネクタ 372"/>
        <xdr:cNvCxnSpPr/>
      </xdr:nvCxnSpPr>
      <xdr:spPr>
        <a:xfrm>
          <a:off x="1320800" y="1320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7" name="テキスト ボックス 376"/>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83" name="円/楕円 382"/>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4"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5" name="円/楕円 384"/>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6" name="テキスト ボックス 38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7" name="円/楕円 386"/>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8" name="テキスト ボックス 387"/>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89" name="円/楕円 388"/>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0" name="テキスト ボックス 389"/>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91" name="円/楕円 390"/>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92" name="テキスト ボックス 391"/>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人件費では、類似団体を下回っているが、扶助費や物件費、補助費等、繰出金により、全体的に類似団体を上回っている。今後も事務事業の見直しを更に進めるとともに、経常経費の削減に努める。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73661</xdr:rowOff>
    </xdr:from>
    <xdr:to>
      <xdr:col>24</xdr:col>
      <xdr:colOff>31750</xdr:colOff>
      <xdr:row>79</xdr:row>
      <xdr:rowOff>119380</xdr:rowOff>
    </xdr:to>
    <xdr:cxnSp macro="">
      <xdr:nvCxnSpPr>
        <xdr:cNvPr id="425" name="直線コネクタ 424"/>
        <xdr:cNvCxnSpPr/>
      </xdr:nvCxnSpPr>
      <xdr:spPr>
        <a:xfrm flipV="1">
          <a:off x="15671800" y="136182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119380</xdr:rowOff>
    </xdr:from>
    <xdr:to>
      <xdr:col>22</xdr:col>
      <xdr:colOff>565150</xdr:colOff>
      <xdr:row>80</xdr:row>
      <xdr:rowOff>5080</xdr:rowOff>
    </xdr:to>
    <xdr:cxnSp macro="">
      <xdr:nvCxnSpPr>
        <xdr:cNvPr id="428" name="直線コネクタ 427"/>
        <xdr:cNvCxnSpPr/>
      </xdr:nvCxnSpPr>
      <xdr:spPr>
        <a:xfrm flipV="1">
          <a:off x="14782800" y="13663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80</xdr:row>
      <xdr:rowOff>5080</xdr:rowOff>
    </xdr:to>
    <xdr:cxnSp macro="">
      <xdr:nvCxnSpPr>
        <xdr:cNvPr id="431" name="直線コネクタ 430"/>
        <xdr:cNvCxnSpPr/>
      </xdr:nvCxnSpPr>
      <xdr:spPr>
        <a:xfrm>
          <a:off x="13893800" y="136182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73661</xdr:rowOff>
    </xdr:from>
    <xdr:to>
      <xdr:col>20</xdr:col>
      <xdr:colOff>158750</xdr:colOff>
      <xdr:row>79</xdr:row>
      <xdr:rowOff>157480</xdr:rowOff>
    </xdr:to>
    <xdr:cxnSp macro="">
      <xdr:nvCxnSpPr>
        <xdr:cNvPr id="434" name="直線コネクタ 433"/>
        <xdr:cNvCxnSpPr/>
      </xdr:nvCxnSpPr>
      <xdr:spPr>
        <a:xfrm flipV="1">
          <a:off x="13004800" y="136182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6" name="テキスト ボックス 435"/>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8" name="テキスト ボックス 437"/>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22861</xdr:rowOff>
    </xdr:from>
    <xdr:to>
      <xdr:col>24</xdr:col>
      <xdr:colOff>82550</xdr:colOff>
      <xdr:row>79</xdr:row>
      <xdr:rowOff>124461</xdr:rowOff>
    </xdr:to>
    <xdr:sp macro="" textlink="">
      <xdr:nvSpPr>
        <xdr:cNvPr id="444" name="円/楕円 443"/>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166388</xdr:rowOff>
    </xdr:from>
    <xdr:ext cx="762000" cy="259045"/>
    <xdr:sp macro="" textlink="">
      <xdr:nvSpPr>
        <xdr:cNvPr id="445" name="公債費以外該当値テキスト"/>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68580</xdr:rowOff>
    </xdr:from>
    <xdr:to>
      <xdr:col>22</xdr:col>
      <xdr:colOff>615950</xdr:colOff>
      <xdr:row>79</xdr:row>
      <xdr:rowOff>170180</xdr:rowOff>
    </xdr:to>
    <xdr:sp macro="" textlink="">
      <xdr:nvSpPr>
        <xdr:cNvPr id="446" name="円/楕円 445"/>
        <xdr:cNvSpPr/>
      </xdr:nvSpPr>
      <xdr:spPr>
        <a:xfrm>
          <a:off x="15621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154957</xdr:rowOff>
    </xdr:from>
    <xdr:ext cx="736600" cy="259045"/>
    <xdr:sp macro="" textlink="">
      <xdr:nvSpPr>
        <xdr:cNvPr id="447" name="テキスト ボックス 446"/>
        <xdr:cNvSpPr txBox="1"/>
      </xdr:nvSpPr>
      <xdr:spPr>
        <a:xfrm>
          <a:off x="15290800" y="136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125730</xdr:rowOff>
    </xdr:from>
    <xdr:to>
      <xdr:col>21</xdr:col>
      <xdr:colOff>412750</xdr:colOff>
      <xdr:row>80</xdr:row>
      <xdr:rowOff>55880</xdr:rowOff>
    </xdr:to>
    <xdr:sp macro="" textlink="">
      <xdr:nvSpPr>
        <xdr:cNvPr id="448" name="円/楕円 447"/>
        <xdr:cNvSpPr/>
      </xdr:nvSpPr>
      <xdr:spPr>
        <a:xfrm>
          <a:off x="14732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40657</xdr:rowOff>
    </xdr:from>
    <xdr:ext cx="762000" cy="259045"/>
    <xdr:sp macro="" textlink="">
      <xdr:nvSpPr>
        <xdr:cNvPr id="449" name="テキスト ボックス 448"/>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50" name="円/楕円 449"/>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51" name="テキスト ボックス 450"/>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106680</xdr:rowOff>
    </xdr:from>
    <xdr:to>
      <xdr:col>19</xdr:col>
      <xdr:colOff>6350</xdr:colOff>
      <xdr:row>80</xdr:row>
      <xdr:rowOff>36830</xdr:rowOff>
    </xdr:to>
    <xdr:sp macro="" textlink="">
      <xdr:nvSpPr>
        <xdr:cNvPr id="452" name="円/楕円 451"/>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21607</xdr:rowOff>
    </xdr:from>
    <xdr:ext cx="762000" cy="259045"/>
    <xdr:sp macro="" textlink="">
      <xdr:nvSpPr>
        <xdr:cNvPr id="453" name="テキスト ボックス 452"/>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広島県熊野町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99568</xdr:rowOff>
    </xdr:from>
    <xdr:to>
      <xdr:col>4</xdr:col>
      <xdr:colOff>1117600</xdr:colOff>
      <xdr:row>19</xdr:row>
      <xdr:rowOff>101310</xdr:rowOff>
    </xdr:to>
    <xdr:cxnSp macro="">
      <xdr:nvCxnSpPr>
        <xdr:cNvPr id="52" name="直線コネクタ 51"/>
        <xdr:cNvCxnSpPr/>
      </xdr:nvCxnSpPr>
      <xdr:spPr bwMode="auto">
        <a:xfrm flipV="1">
          <a:off x="5003800" y="3404743"/>
          <a:ext cx="647700" cy="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94299</xdr:rowOff>
    </xdr:from>
    <xdr:to>
      <xdr:col>4</xdr:col>
      <xdr:colOff>469900</xdr:colOff>
      <xdr:row>19</xdr:row>
      <xdr:rowOff>101310</xdr:rowOff>
    </xdr:to>
    <xdr:cxnSp macro="">
      <xdr:nvCxnSpPr>
        <xdr:cNvPr id="55" name="直線コネクタ 54"/>
        <xdr:cNvCxnSpPr/>
      </xdr:nvCxnSpPr>
      <xdr:spPr bwMode="auto">
        <a:xfrm>
          <a:off x="4305300" y="3399474"/>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94299</xdr:rowOff>
    </xdr:from>
    <xdr:to>
      <xdr:col>3</xdr:col>
      <xdr:colOff>904875</xdr:colOff>
      <xdr:row>19</xdr:row>
      <xdr:rowOff>109615</xdr:rowOff>
    </xdr:to>
    <xdr:cxnSp macro="">
      <xdr:nvCxnSpPr>
        <xdr:cNvPr id="58" name="直線コネクタ 57"/>
        <xdr:cNvCxnSpPr/>
      </xdr:nvCxnSpPr>
      <xdr:spPr bwMode="auto">
        <a:xfrm flipV="1">
          <a:off x="3606800" y="3399474"/>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105305</xdr:rowOff>
    </xdr:from>
    <xdr:to>
      <xdr:col>3</xdr:col>
      <xdr:colOff>206375</xdr:colOff>
      <xdr:row>19</xdr:row>
      <xdr:rowOff>109615</xdr:rowOff>
    </xdr:to>
    <xdr:cxnSp macro="">
      <xdr:nvCxnSpPr>
        <xdr:cNvPr id="61" name="直線コネクタ 60"/>
        <xdr:cNvCxnSpPr/>
      </xdr:nvCxnSpPr>
      <xdr:spPr bwMode="auto">
        <a:xfrm>
          <a:off x="2908300" y="3410480"/>
          <a:ext cx="698500" cy="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48768</xdr:rowOff>
    </xdr:from>
    <xdr:to>
      <xdr:col>5</xdr:col>
      <xdr:colOff>34925</xdr:colOff>
      <xdr:row>19</xdr:row>
      <xdr:rowOff>150368</xdr:rowOff>
    </xdr:to>
    <xdr:sp macro="" textlink="">
      <xdr:nvSpPr>
        <xdr:cNvPr id="71" name="円/楕円 70"/>
        <xdr:cNvSpPr/>
      </xdr:nvSpPr>
      <xdr:spPr bwMode="auto">
        <a:xfrm>
          <a:off x="5600700" y="335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128795</xdr:rowOff>
    </xdr:from>
    <xdr:ext cx="762000" cy="259045"/>
    <xdr:sp macro="" textlink="">
      <xdr:nvSpPr>
        <xdr:cNvPr id="72" name="人口1人当たり決算額の推移該当値テキスト130"/>
        <xdr:cNvSpPr txBox="1"/>
      </xdr:nvSpPr>
      <xdr:spPr>
        <a:xfrm>
          <a:off x="5740400" y="32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50510</xdr:rowOff>
    </xdr:from>
    <xdr:to>
      <xdr:col>4</xdr:col>
      <xdr:colOff>520700</xdr:colOff>
      <xdr:row>19</xdr:row>
      <xdr:rowOff>152110</xdr:rowOff>
    </xdr:to>
    <xdr:sp macro="" textlink="">
      <xdr:nvSpPr>
        <xdr:cNvPr id="73" name="円/楕円 72"/>
        <xdr:cNvSpPr/>
      </xdr:nvSpPr>
      <xdr:spPr bwMode="auto">
        <a:xfrm>
          <a:off x="4953000" y="335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136887</xdr:rowOff>
    </xdr:from>
    <xdr:ext cx="736600" cy="259045"/>
    <xdr:sp macro="" textlink="">
      <xdr:nvSpPr>
        <xdr:cNvPr id="74" name="テキスト ボックス 73"/>
        <xdr:cNvSpPr txBox="1"/>
      </xdr:nvSpPr>
      <xdr:spPr>
        <a:xfrm>
          <a:off x="4622800" y="3442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43499</xdr:rowOff>
    </xdr:from>
    <xdr:to>
      <xdr:col>3</xdr:col>
      <xdr:colOff>955675</xdr:colOff>
      <xdr:row>19</xdr:row>
      <xdr:rowOff>145099</xdr:rowOff>
    </xdr:to>
    <xdr:sp macro="" textlink="">
      <xdr:nvSpPr>
        <xdr:cNvPr id="75" name="円/楕円 74"/>
        <xdr:cNvSpPr/>
      </xdr:nvSpPr>
      <xdr:spPr bwMode="auto">
        <a:xfrm>
          <a:off x="4254500" y="334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129876</xdr:rowOff>
    </xdr:from>
    <xdr:ext cx="762000" cy="259045"/>
    <xdr:sp macro="" textlink="">
      <xdr:nvSpPr>
        <xdr:cNvPr id="76" name="テキスト ボックス 75"/>
        <xdr:cNvSpPr txBox="1"/>
      </xdr:nvSpPr>
      <xdr:spPr>
        <a:xfrm>
          <a:off x="3924300" y="343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49,379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58815</xdr:rowOff>
    </xdr:from>
    <xdr:to>
      <xdr:col>3</xdr:col>
      <xdr:colOff>257175</xdr:colOff>
      <xdr:row>19</xdr:row>
      <xdr:rowOff>160415</xdr:rowOff>
    </xdr:to>
    <xdr:sp macro="" textlink="">
      <xdr:nvSpPr>
        <xdr:cNvPr id="77" name="円/楕円 76"/>
        <xdr:cNvSpPr/>
      </xdr:nvSpPr>
      <xdr:spPr bwMode="auto">
        <a:xfrm>
          <a:off x="3556000" y="336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145192</xdr:rowOff>
    </xdr:from>
    <xdr:ext cx="762000" cy="259045"/>
    <xdr:sp macro="" textlink="">
      <xdr:nvSpPr>
        <xdr:cNvPr id="78" name="テキスト ボックス 77"/>
        <xdr:cNvSpPr txBox="1"/>
      </xdr:nvSpPr>
      <xdr:spPr>
        <a:xfrm>
          <a:off x="3225800" y="345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47,972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54505</xdr:rowOff>
    </xdr:from>
    <xdr:to>
      <xdr:col>2</xdr:col>
      <xdr:colOff>692150</xdr:colOff>
      <xdr:row>19</xdr:row>
      <xdr:rowOff>156105</xdr:rowOff>
    </xdr:to>
    <xdr:sp macro="" textlink="">
      <xdr:nvSpPr>
        <xdr:cNvPr id="79" name="円/楕円 78"/>
        <xdr:cNvSpPr/>
      </xdr:nvSpPr>
      <xdr:spPr bwMode="auto">
        <a:xfrm>
          <a:off x="2857500" y="335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140882</xdr:rowOff>
    </xdr:from>
    <xdr:ext cx="762000" cy="259045"/>
    <xdr:sp macro="" textlink="">
      <xdr:nvSpPr>
        <xdr:cNvPr id="80" name="テキスト ボックス 79"/>
        <xdr:cNvSpPr txBox="1"/>
      </xdr:nvSpPr>
      <xdr:spPr>
        <a:xfrm>
          <a:off x="2527300" y="344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230175</xdr:rowOff>
    </xdr:from>
    <xdr:to>
      <xdr:col>4</xdr:col>
      <xdr:colOff>1117600</xdr:colOff>
      <xdr:row>35</xdr:row>
      <xdr:rowOff>241300</xdr:rowOff>
    </xdr:to>
    <xdr:cxnSp macro="">
      <xdr:nvCxnSpPr>
        <xdr:cNvPr id="113" name="直線コネクタ 112"/>
        <xdr:cNvCxnSpPr/>
      </xdr:nvCxnSpPr>
      <xdr:spPr bwMode="auto">
        <a:xfrm>
          <a:off x="5003800" y="6840525"/>
          <a:ext cx="6477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226077</xdr:rowOff>
    </xdr:from>
    <xdr:ext cx="762000" cy="259045"/>
    <xdr:sp macro="" textlink="">
      <xdr:nvSpPr>
        <xdr:cNvPr id="114" name="人口1人当たり決算額の推移平均値テキスト445"/>
        <xdr:cNvSpPr txBox="1"/>
      </xdr:nvSpPr>
      <xdr:spPr>
        <a:xfrm>
          <a:off x="5740400" y="683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207487</xdr:rowOff>
    </xdr:from>
    <xdr:to>
      <xdr:col>4</xdr:col>
      <xdr:colOff>469900</xdr:colOff>
      <xdr:row>35</xdr:row>
      <xdr:rowOff>230175</xdr:rowOff>
    </xdr:to>
    <xdr:cxnSp macro="">
      <xdr:nvCxnSpPr>
        <xdr:cNvPr id="116" name="直線コネクタ 115"/>
        <xdr:cNvCxnSpPr/>
      </xdr:nvCxnSpPr>
      <xdr:spPr bwMode="auto">
        <a:xfrm>
          <a:off x="4305300" y="6817837"/>
          <a:ext cx="698500" cy="2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207125</xdr:rowOff>
    </xdr:from>
    <xdr:to>
      <xdr:col>3</xdr:col>
      <xdr:colOff>904875</xdr:colOff>
      <xdr:row>35</xdr:row>
      <xdr:rowOff>207487</xdr:rowOff>
    </xdr:to>
    <xdr:cxnSp macro="">
      <xdr:nvCxnSpPr>
        <xdr:cNvPr id="119" name="直線コネクタ 118"/>
        <xdr:cNvCxnSpPr/>
      </xdr:nvCxnSpPr>
      <xdr:spPr bwMode="auto">
        <a:xfrm>
          <a:off x="3606800" y="6817475"/>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207125</xdr:rowOff>
    </xdr:from>
    <xdr:to>
      <xdr:col>3</xdr:col>
      <xdr:colOff>206375</xdr:colOff>
      <xdr:row>35</xdr:row>
      <xdr:rowOff>214611</xdr:rowOff>
    </xdr:to>
    <xdr:cxnSp macro="">
      <xdr:nvCxnSpPr>
        <xdr:cNvPr id="122" name="直線コネクタ 121"/>
        <xdr:cNvCxnSpPr/>
      </xdr:nvCxnSpPr>
      <xdr:spPr bwMode="auto">
        <a:xfrm flipV="1">
          <a:off x="2908300" y="6817475"/>
          <a:ext cx="698500" cy="7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246289</xdr:rowOff>
    </xdr:from>
    <xdr:ext cx="762000" cy="259045"/>
    <xdr:sp macro="" textlink="">
      <xdr:nvSpPr>
        <xdr:cNvPr id="124" name="テキスト ボックス 123"/>
        <xdr:cNvSpPr txBox="1"/>
      </xdr:nvSpPr>
      <xdr:spPr>
        <a:xfrm>
          <a:off x="3225800" y="651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234002</xdr:rowOff>
    </xdr:from>
    <xdr:ext cx="762000" cy="259045"/>
    <xdr:sp macro="" textlink="">
      <xdr:nvSpPr>
        <xdr:cNvPr id="126" name="テキスト ボックス 125"/>
        <xdr:cNvSpPr txBox="1"/>
      </xdr:nvSpPr>
      <xdr:spPr>
        <a:xfrm>
          <a:off x="2527300" y="65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190500</xdr:rowOff>
    </xdr:from>
    <xdr:to>
      <xdr:col>5</xdr:col>
      <xdr:colOff>34925</xdr:colOff>
      <xdr:row>35</xdr:row>
      <xdr:rowOff>292100</xdr:rowOff>
    </xdr:to>
    <xdr:sp macro="" textlink="">
      <xdr:nvSpPr>
        <xdr:cNvPr id="132" name="円/楕円 131"/>
        <xdr:cNvSpPr/>
      </xdr:nvSpPr>
      <xdr:spPr bwMode="auto">
        <a:xfrm>
          <a:off x="5600700" y="680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35577</xdr:rowOff>
    </xdr:from>
    <xdr:ext cx="762000" cy="259045"/>
    <xdr:sp macro="" textlink="">
      <xdr:nvSpPr>
        <xdr:cNvPr id="133" name="人口1人当たり決算額の推移該当値テキスト445"/>
        <xdr:cNvSpPr txBox="1"/>
      </xdr:nvSpPr>
      <xdr:spPr>
        <a:xfrm>
          <a:off x="5740400" y="664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179375</xdr:rowOff>
    </xdr:from>
    <xdr:to>
      <xdr:col>4</xdr:col>
      <xdr:colOff>520700</xdr:colOff>
      <xdr:row>35</xdr:row>
      <xdr:rowOff>280975</xdr:rowOff>
    </xdr:to>
    <xdr:sp macro="" textlink="">
      <xdr:nvSpPr>
        <xdr:cNvPr id="134" name="円/楕円 133"/>
        <xdr:cNvSpPr/>
      </xdr:nvSpPr>
      <xdr:spPr bwMode="auto">
        <a:xfrm>
          <a:off x="4953000" y="678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291152</xdr:rowOff>
    </xdr:from>
    <xdr:ext cx="736600" cy="259045"/>
    <xdr:sp macro="" textlink="">
      <xdr:nvSpPr>
        <xdr:cNvPr id="135" name="テキスト ボックス 134"/>
        <xdr:cNvSpPr txBox="1"/>
      </xdr:nvSpPr>
      <xdr:spPr>
        <a:xfrm>
          <a:off x="4622800" y="6558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156687</xdr:rowOff>
    </xdr:from>
    <xdr:to>
      <xdr:col>3</xdr:col>
      <xdr:colOff>955675</xdr:colOff>
      <xdr:row>35</xdr:row>
      <xdr:rowOff>258287</xdr:rowOff>
    </xdr:to>
    <xdr:sp macro="" textlink="">
      <xdr:nvSpPr>
        <xdr:cNvPr id="136" name="円/楕円 135"/>
        <xdr:cNvSpPr/>
      </xdr:nvSpPr>
      <xdr:spPr bwMode="auto">
        <a:xfrm>
          <a:off x="4254500" y="676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268464</xdr:rowOff>
    </xdr:from>
    <xdr:ext cx="762000" cy="259045"/>
    <xdr:sp macro="" textlink="">
      <xdr:nvSpPr>
        <xdr:cNvPr id="137" name="テキスト ボックス 136"/>
        <xdr:cNvSpPr txBox="1"/>
      </xdr:nvSpPr>
      <xdr:spPr>
        <a:xfrm>
          <a:off x="3924300" y="653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156325</xdr:rowOff>
    </xdr:from>
    <xdr:to>
      <xdr:col>3</xdr:col>
      <xdr:colOff>257175</xdr:colOff>
      <xdr:row>35</xdr:row>
      <xdr:rowOff>257925</xdr:rowOff>
    </xdr:to>
    <xdr:sp macro="" textlink="">
      <xdr:nvSpPr>
        <xdr:cNvPr id="138" name="円/楕円 137"/>
        <xdr:cNvSpPr/>
      </xdr:nvSpPr>
      <xdr:spPr bwMode="auto">
        <a:xfrm>
          <a:off x="3556000" y="67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242702</xdr:rowOff>
    </xdr:from>
    <xdr:ext cx="762000" cy="259045"/>
    <xdr:sp macro="" textlink="">
      <xdr:nvSpPr>
        <xdr:cNvPr id="139" name="テキスト ボックス 138"/>
        <xdr:cNvSpPr txBox="1"/>
      </xdr:nvSpPr>
      <xdr:spPr>
        <a:xfrm>
          <a:off x="3225800" y="685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163811</xdr:rowOff>
    </xdr:from>
    <xdr:to>
      <xdr:col>2</xdr:col>
      <xdr:colOff>692150</xdr:colOff>
      <xdr:row>35</xdr:row>
      <xdr:rowOff>265411</xdr:rowOff>
    </xdr:to>
    <xdr:sp macro="" textlink="">
      <xdr:nvSpPr>
        <xdr:cNvPr id="140" name="円/楕円 139"/>
        <xdr:cNvSpPr/>
      </xdr:nvSpPr>
      <xdr:spPr bwMode="auto">
        <a:xfrm>
          <a:off x="2857500" y="677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250188</xdr:rowOff>
    </xdr:from>
    <xdr:ext cx="762000" cy="259045"/>
    <xdr:sp macro="" textlink="">
      <xdr:nvSpPr>
        <xdr:cNvPr id="141" name="テキスト ボックス 140"/>
        <xdr:cNvSpPr txBox="1"/>
      </xdr:nvSpPr>
      <xdr:spPr>
        <a:xfrm>
          <a:off x="2527300" y="686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財政調整基金残高は、毎年、基金取崩額の減少に努め、実質収支額の</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以上を積み立てることで基金の増額に取り組んでおり、標準財政規模に対して</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割を超える状況を維持している。</a:t>
          </a:r>
        </a:p>
        <a:p>
          <a:r>
            <a:rPr kumimoji="1" lang="ja-JP" altLang="en-US" sz="1100">
              <a:latin typeface="ＭＳ ゴシック" pitchFamily="49" charset="-128"/>
              <a:ea typeface="ＭＳ ゴシック" pitchFamily="49" charset="-128"/>
            </a:rPr>
            <a:t>　実質収支額は、医療費や扶助費などの決算額が見込みづらい事業の影響から、例年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億円前後発生している。</a:t>
          </a:r>
        </a:p>
        <a:p>
          <a:r>
            <a:rPr kumimoji="1" lang="ja-JP" altLang="en-US" sz="1100">
              <a:latin typeface="ＭＳ ゴシック" pitchFamily="49" charset="-128"/>
              <a:ea typeface="ＭＳ ゴシック" pitchFamily="49" charset="-128"/>
            </a:rPr>
            <a:t>　実質収支比率は、前年度より</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％減少し</a:t>
          </a:r>
          <a:r>
            <a:rPr kumimoji="1" lang="en-US" altLang="ja-JP" sz="1100">
              <a:latin typeface="ＭＳ ゴシック" pitchFamily="49" charset="-128"/>
              <a:ea typeface="ＭＳ ゴシック" pitchFamily="49" charset="-128"/>
            </a:rPr>
            <a:t>3.54</a:t>
          </a:r>
          <a:r>
            <a:rPr kumimoji="1" lang="ja-JP" altLang="en-US" sz="1100">
              <a:latin typeface="ＭＳ ゴシック" pitchFamily="49" charset="-128"/>
              <a:ea typeface="ＭＳ ゴシック" pitchFamily="49" charset="-128"/>
            </a:rPr>
            <a:t>％となったが、おおむね</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％が望ましいとされており、例年適正値である。</a:t>
          </a:r>
        </a:p>
        <a:p>
          <a:r>
            <a:rPr kumimoji="1" lang="ja-JP" altLang="en-US" sz="1100">
              <a:latin typeface="ＭＳ ゴシック" pitchFamily="49" charset="-128"/>
              <a:ea typeface="ＭＳ ゴシック" pitchFamily="49" charset="-128"/>
            </a:rPr>
            <a:t>　実質単年度収支は、毎年着実に基金積立を実施しているが、平成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年度は基金積立を上回る取り崩しを行い事業を実施した影響によりマイナス幅が増加した。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全会計において、黒字となっている。</a:t>
          </a:r>
        </a:p>
        <a:p>
          <a:r>
            <a:rPr kumimoji="1" lang="ja-JP" altLang="en-US" sz="1400">
              <a:latin typeface="ＭＳ ゴシック" pitchFamily="49" charset="-128"/>
              <a:ea typeface="ＭＳ ゴシック" pitchFamily="49" charset="-128"/>
            </a:rPr>
            <a:t>引き続き、経費節減や使用料の適正化、事務事業の見直し等により、財政の健全化に努める。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臨時財政対策債が多額となっており、既発債の償還額も増加傾向にあるものの、算入公債費等でも、交付税措置のある臨時財政対策債に係る算入が増加しているため、実質公債費比率の分子はほぼ同水準で推移している。</a:t>
          </a:r>
        </a:p>
        <a:p>
          <a:r>
            <a:rPr kumimoji="1" lang="ja-JP" altLang="en-US" sz="1400">
              <a:latin typeface="ＭＳ ゴシック" pitchFamily="49" charset="-128"/>
              <a:ea typeface="ＭＳ ゴシック" pitchFamily="49" charset="-128"/>
            </a:rPr>
            <a:t>　今後、小中学校改修事業等の大規模事業に伴う地方債発行額の増加が見込まれるため、有利な地方債の検討や、実施事業の規模等を精査する等、計画的な地方債の発行に努める。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地方債現在高」については、本町における地方債発行額の大半を占める臨時財政対策債が増加傾向である。今後は、小中学校改修事業等の大規模事業に伴う地方債発行額の増加が見込まれるが、実施事業の規模等を精査し、財政の健全化に努める必要がある。</a:t>
          </a:r>
        </a:p>
        <a:p>
          <a:pPr rtl="0"/>
          <a:r>
            <a:rPr lang="ja-JP" altLang="en-US" sz="1200" b="0" i="0" baseline="0">
              <a:solidFill>
                <a:schemeClr val="dk1"/>
              </a:solidFill>
              <a:effectLst/>
              <a:latin typeface="+mn-lt"/>
              <a:ea typeface="+mn-ea"/>
              <a:cs typeface="+mn-cs"/>
            </a:rPr>
            <a:t>・「公営企業債繰入見込額」は、下水道事業債のみとなっているが、繰上償還や事業規模の縮小による借入額の抑制により地方債残高は減少している。</a:t>
          </a:r>
        </a:p>
        <a:p>
          <a:pPr rtl="0"/>
          <a:r>
            <a:rPr lang="ja-JP" altLang="en-US" sz="1200" b="0" i="0" baseline="0">
              <a:solidFill>
                <a:schemeClr val="dk1"/>
              </a:solidFill>
              <a:effectLst/>
              <a:latin typeface="+mn-lt"/>
              <a:ea typeface="+mn-ea"/>
              <a:cs typeface="+mn-cs"/>
            </a:rPr>
            <a:t>・「退職手当負担見込額」については、ほぼ同水準で推移している。</a:t>
          </a:r>
        </a:p>
        <a:p>
          <a:pPr rtl="0"/>
          <a:endParaRPr lang="ja-JP" altLang="en-US"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これらの「将来負担額」が基金等の「充当可能財源」を上回るものの、着実な基金積立等により、将来負担比率の分子は減少傾向となっている。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9966654</v>
      </c>
      <c r="BO4" s="379"/>
      <c r="BP4" s="379"/>
      <c r="BQ4" s="379"/>
      <c r="BR4" s="379"/>
      <c r="BS4" s="379"/>
      <c r="BT4" s="379"/>
      <c r="BU4" s="380"/>
      <c r="BV4" s="378">
        <v>7835890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3.5</v>
      </c>
      <c r="CU4" s="554"/>
      <c r="CV4" s="554"/>
      <c r="CW4" s="554"/>
      <c r="CX4" s="554"/>
      <c r="CY4" s="554"/>
      <c r="CZ4" s="554"/>
      <c r="DA4" s="555"/>
      <c r="DB4" s="553">
        <v>5.3</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9779926</v>
      </c>
      <c r="BO5" s="384"/>
      <c r="BP5" s="384"/>
      <c r="BQ5" s="384"/>
      <c r="BR5" s="384"/>
      <c r="BS5" s="384"/>
      <c r="BT5" s="384"/>
      <c r="BU5" s="385"/>
      <c r="BV5" s="383">
        <v>7548668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92.9</v>
      </c>
      <c r="CU5" s="354"/>
      <c r="CV5" s="354"/>
      <c r="CW5" s="354"/>
      <c r="CX5" s="354"/>
      <c r="CY5" s="354"/>
      <c r="CZ5" s="354"/>
      <c r="DA5" s="355"/>
      <c r="DB5" s="353">
        <v>93.8</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186728</v>
      </c>
      <c r="BO6" s="384"/>
      <c r="BP6" s="384"/>
      <c r="BQ6" s="384"/>
      <c r="BR6" s="384"/>
      <c r="BS6" s="384"/>
      <c r="BT6" s="384"/>
      <c r="BU6" s="385"/>
      <c r="BV6" s="383">
        <v>287222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101.4</v>
      </c>
      <c r="CU6" s="528"/>
      <c r="CV6" s="528"/>
      <c r="CW6" s="528"/>
      <c r="CX6" s="528"/>
      <c r="CY6" s="528"/>
      <c r="CZ6" s="528"/>
      <c r="DA6" s="529"/>
      <c r="DB6" s="527">
        <v>102.7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15487</v>
      </c>
      <c r="BO7" s="384"/>
      <c r="BP7" s="384"/>
      <c r="BQ7" s="384"/>
      <c r="BR7" s="384"/>
      <c r="BS7" s="384"/>
      <c r="BT7" s="384"/>
      <c r="BU7" s="385"/>
      <c r="BV7" s="383">
        <v>33287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4839860</v>
      </c>
      <c r="CU7" s="384"/>
      <c r="CV7" s="384"/>
      <c r="CW7" s="384"/>
      <c r="CX7" s="384"/>
      <c r="CY7" s="384"/>
      <c r="CZ7" s="384"/>
      <c r="DA7" s="385"/>
      <c r="DB7" s="383">
        <v>4758369</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171241</v>
      </c>
      <c r="BO8" s="384"/>
      <c r="BP8" s="384"/>
      <c r="BQ8" s="384"/>
      <c r="BR8" s="384"/>
      <c r="BS8" s="384"/>
      <c r="BT8" s="384"/>
      <c r="BU8" s="385"/>
      <c r="BV8" s="383">
        <v>253935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0.53</v>
      </c>
      <c r="CU8" s="491"/>
      <c r="CV8" s="491"/>
      <c r="CW8" s="491"/>
      <c r="CX8" s="491"/>
      <c r="CY8" s="491"/>
      <c r="CZ8" s="491"/>
      <c r="DA8" s="492"/>
      <c r="DB8" s="490">
        <v>0.54</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24533</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-82694</v>
      </c>
      <c r="BO9" s="384"/>
      <c r="BP9" s="384"/>
      <c r="BQ9" s="384"/>
      <c r="BR9" s="384"/>
      <c r="BS9" s="384"/>
      <c r="BT9" s="384"/>
      <c r="BU9" s="385"/>
      <c r="BV9" s="383">
        <v>7087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10.1</v>
      </c>
      <c r="CU9" s="354"/>
      <c r="CV9" s="354"/>
      <c r="CW9" s="354"/>
      <c r="CX9" s="354"/>
      <c r="CY9" s="354"/>
      <c r="CZ9" s="354"/>
      <c r="DA9" s="355"/>
      <c r="DB9" s="353">
        <v>11.5</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25103</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832264</v>
      </c>
      <c r="BO10" s="384"/>
      <c r="BP10" s="384"/>
      <c r="BQ10" s="384"/>
      <c r="BR10" s="384"/>
      <c r="BS10" s="384"/>
      <c r="BT10" s="384"/>
      <c r="BU10" s="385"/>
      <c r="BV10" s="383">
        <v>126375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x14ac:dyDescent="0.15">
      <c r="A12" s="138"/>
      <c r="B12" s="493" t="s">
        <v>112</v>
      </c>
      <c r="C12" s="494"/>
      <c r="D12" s="494"/>
      <c r="E12" s="494"/>
      <c r="F12" s="494"/>
      <c r="G12" s="494"/>
      <c r="H12" s="494"/>
      <c r="I12" s="494"/>
      <c r="J12" s="494"/>
      <c r="K12" s="495"/>
      <c r="L12" s="502" t="s">
        <v>113</v>
      </c>
      <c r="M12" s="503"/>
      <c r="N12" s="503"/>
      <c r="O12" s="503"/>
      <c r="P12" s="503"/>
      <c r="Q12" s="504"/>
      <c r="R12" s="505">
        <v>24907</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1107092</v>
      </c>
      <c r="BO12" s="384"/>
      <c r="BP12" s="384"/>
      <c r="BQ12" s="384"/>
      <c r="BR12" s="384"/>
      <c r="BS12" s="384"/>
      <c r="BT12" s="384"/>
      <c r="BU12" s="385"/>
      <c r="BV12" s="383">
        <v>203219</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121</v>
      </c>
      <c r="N13" s="480"/>
      <c r="O13" s="480"/>
      <c r="P13" s="480"/>
      <c r="Q13" s="481"/>
      <c r="R13" s="482">
        <v>24784</v>
      </c>
      <c r="S13" s="483"/>
      <c r="T13" s="483"/>
      <c r="U13" s="483"/>
      <c r="V13" s="484"/>
      <c r="W13" s="470" t="s">
        <v>122</v>
      </c>
      <c r="X13" s="396"/>
      <c r="Y13" s="396"/>
      <c r="Z13" s="396"/>
      <c r="AA13" s="396"/>
      <c r="AB13" s="397"/>
      <c r="AC13" s="359">
        <v>204</v>
      </c>
      <c r="AD13" s="360"/>
      <c r="AE13" s="360"/>
      <c r="AF13" s="360"/>
      <c r="AG13" s="361"/>
      <c r="AH13" s="359">
        <v>282</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-357522</v>
      </c>
      <c r="BO13" s="384"/>
      <c r="BP13" s="384"/>
      <c r="BQ13" s="384"/>
      <c r="BR13" s="384"/>
      <c r="BS13" s="384"/>
      <c r="BT13" s="384"/>
      <c r="BU13" s="385"/>
      <c r="BV13" s="383">
        <v>-69757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10.5</v>
      </c>
      <c r="CU13" s="354"/>
      <c r="CV13" s="354"/>
      <c r="CW13" s="354"/>
      <c r="CX13" s="354"/>
      <c r="CY13" s="354"/>
      <c r="CZ13" s="354"/>
      <c r="DA13" s="355"/>
      <c r="DB13" s="353">
        <v>11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127</v>
      </c>
      <c r="M14" s="511"/>
      <c r="N14" s="511"/>
      <c r="O14" s="511"/>
      <c r="P14" s="511"/>
      <c r="Q14" s="512"/>
      <c r="R14" s="482">
        <v>25010</v>
      </c>
      <c r="S14" s="483"/>
      <c r="T14" s="483"/>
      <c r="U14" s="483"/>
      <c r="V14" s="484"/>
      <c r="W14" s="485"/>
      <c r="X14" s="399"/>
      <c r="Y14" s="399"/>
      <c r="Z14" s="399"/>
      <c r="AA14" s="399"/>
      <c r="AB14" s="400"/>
      <c r="AC14" s="475">
        <v>1.8</v>
      </c>
      <c r="AD14" s="476"/>
      <c r="AE14" s="476"/>
      <c r="AF14" s="476"/>
      <c r="AG14" s="477"/>
      <c r="AH14" s="475">
        <v>2.2000000000000002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24.9</v>
      </c>
      <c r="CU14" s="454"/>
      <c r="CV14" s="454"/>
      <c r="CW14" s="454"/>
      <c r="CX14" s="454"/>
      <c r="CY14" s="454"/>
      <c r="CZ14" s="454"/>
      <c r="DA14" s="455"/>
      <c r="DB14" s="486">
        <v>40.5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121</v>
      </c>
      <c r="N15" s="480"/>
      <c r="O15" s="480"/>
      <c r="P15" s="480"/>
      <c r="Q15" s="481"/>
      <c r="R15" s="482">
        <v>24878</v>
      </c>
      <c r="S15" s="483"/>
      <c r="T15" s="483"/>
      <c r="U15" s="483"/>
      <c r="V15" s="484"/>
      <c r="W15" s="470" t="s">
        <v>129</v>
      </c>
      <c r="X15" s="396"/>
      <c r="Y15" s="396"/>
      <c r="Z15" s="396"/>
      <c r="AA15" s="396"/>
      <c r="AB15" s="397"/>
      <c r="AC15" s="359">
        <v>4002</v>
      </c>
      <c r="AD15" s="360"/>
      <c r="AE15" s="360"/>
      <c r="AF15" s="360"/>
      <c r="AG15" s="361"/>
      <c r="AH15" s="359">
        <v>4938</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2052907</v>
      </c>
      <c r="BO15" s="379"/>
      <c r="BP15" s="379"/>
      <c r="BQ15" s="379"/>
      <c r="BR15" s="379"/>
      <c r="BS15" s="379"/>
      <c r="BT15" s="379"/>
      <c r="BU15" s="380"/>
      <c r="BV15" s="378">
        <v>1993674</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36.299999999999997</v>
      </c>
      <c r="AD16" s="476"/>
      <c r="AE16" s="476"/>
      <c r="AF16" s="476"/>
      <c r="AG16" s="477"/>
      <c r="AH16" s="475">
        <v>39.4</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3866718</v>
      </c>
      <c r="BO16" s="384"/>
      <c r="BP16" s="384"/>
      <c r="BQ16" s="384"/>
      <c r="BR16" s="384"/>
      <c r="BS16" s="384"/>
      <c r="BT16" s="384"/>
      <c r="BU16" s="385"/>
      <c r="BV16" s="383">
        <v>3792113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6822</v>
      </c>
      <c r="AD17" s="360"/>
      <c r="AE17" s="360"/>
      <c r="AF17" s="360"/>
      <c r="AG17" s="361"/>
      <c r="AH17" s="359">
        <v>7322</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2625087</v>
      </c>
      <c r="BO17" s="384"/>
      <c r="BP17" s="384"/>
      <c r="BQ17" s="384"/>
      <c r="BR17" s="384"/>
      <c r="BS17" s="384"/>
      <c r="BT17" s="384"/>
      <c r="BU17" s="385"/>
      <c r="BV17" s="383">
        <v>2542266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138</v>
      </c>
      <c r="C18" s="444"/>
      <c r="D18" s="444"/>
      <c r="E18" s="445"/>
      <c r="F18" s="445"/>
      <c r="G18" s="445"/>
      <c r="H18" s="445"/>
      <c r="I18" s="445"/>
      <c r="J18" s="445"/>
      <c r="K18" s="445"/>
      <c r="L18" s="446">
        <v>33.619999999999997</v>
      </c>
      <c r="M18" s="446"/>
      <c r="N18" s="446"/>
      <c r="O18" s="446"/>
      <c r="P18" s="446"/>
      <c r="Q18" s="446"/>
      <c r="R18" s="447"/>
      <c r="S18" s="447"/>
      <c r="T18" s="447"/>
      <c r="U18" s="447"/>
      <c r="V18" s="448"/>
      <c r="W18" s="462"/>
      <c r="X18" s="463"/>
      <c r="Y18" s="463"/>
      <c r="Z18" s="463"/>
      <c r="AA18" s="463"/>
      <c r="AB18" s="471"/>
      <c r="AC18" s="347">
        <v>61.9</v>
      </c>
      <c r="AD18" s="348"/>
      <c r="AE18" s="348"/>
      <c r="AF18" s="348"/>
      <c r="AG18" s="449"/>
      <c r="AH18" s="347">
        <v>58.4</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4461282</v>
      </c>
      <c r="BO18" s="384"/>
      <c r="BP18" s="384"/>
      <c r="BQ18" s="384"/>
      <c r="BR18" s="384"/>
      <c r="BS18" s="384"/>
      <c r="BT18" s="384"/>
      <c r="BU18" s="385"/>
      <c r="BV18" s="383">
        <v>4517815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140</v>
      </c>
      <c r="C19" s="444"/>
      <c r="D19" s="444"/>
      <c r="E19" s="445"/>
      <c r="F19" s="445"/>
      <c r="G19" s="445"/>
      <c r="H19" s="445"/>
      <c r="I19" s="445"/>
      <c r="J19" s="445"/>
      <c r="K19" s="445"/>
      <c r="L19" s="451">
        <v>730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6551582</v>
      </c>
      <c r="BO19" s="384"/>
      <c r="BP19" s="384"/>
      <c r="BQ19" s="384"/>
      <c r="BR19" s="384"/>
      <c r="BS19" s="384"/>
      <c r="BT19" s="384"/>
      <c r="BU19" s="385"/>
      <c r="BV19" s="383">
        <v>5642958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142</v>
      </c>
      <c r="C20" s="444"/>
      <c r="D20" s="444"/>
      <c r="E20" s="445"/>
      <c r="F20" s="445"/>
      <c r="G20" s="445"/>
      <c r="H20" s="445"/>
      <c r="I20" s="445"/>
      <c r="J20" s="445"/>
      <c r="K20" s="445"/>
      <c r="L20" s="451">
        <v>9291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6566439</v>
      </c>
      <c r="BO23" s="384"/>
      <c r="BP23" s="384"/>
      <c r="BQ23" s="384"/>
      <c r="BR23" s="384"/>
      <c r="BS23" s="384"/>
      <c r="BT23" s="384"/>
      <c r="BU23" s="385"/>
      <c r="BV23" s="383">
        <v>6608375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8210</v>
      </c>
      <c r="R24" s="360"/>
      <c r="S24" s="360"/>
      <c r="T24" s="360"/>
      <c r="U24" s="360"/>
      <c r="V24" s="361"/>
      <c r="W24" s="425"/>
      <c r="X24" s="416"/>
      <c r="Y24" s="417"/>
      <c r="Z24" s="356" t="s">
        <v>152</v>
      </c>
      <c r="AA24" s="357"/>
      <c r="AB24" s="357"/>
      <c r="AC24" s="357"/>
      <c r="AD24" s="357"/>
      <c r="AE24" s="357"/>
      <c r="AF24" s="357"/>
      <c r="AG24" s="358"/>
      <c r="AH24" s="359">
        <v>130</v>
      </c>
      <c r="AI24" s="360"/>
      <c r="AJ24" s="360"/>
      <c r="AK24" s="360"/>
      <c r="AL24" s="361"/>
      <c r="AM24" s="359">
        <v>407940</v>
      </c>
      <c r="AN24" s="360"/>
      <c r="AO24" s="360"/>
      <c r="AP24" s="360"/>
      <c r="AQ24" s="360"/>
      <c r="AR24" s="361"/>
      <c r="AS24" s="359">
        <v>3138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6038692</v>
      </c>
      <c r="BO24" s="384"/>
      <c r="BP24" s="384"/>
      <c r="BQ24" s="384"/>
      <c r="BR24" s="384"/>
      <c r="BS24" s="384"/>
      <c r="BT24" s="384"/>
      <c r="BU24" s="385"/>
      <c r="BV24" s="383">
        <v>5937200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6860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273748</v>
      </c>
      <c r="BO25" s="379"/>
      <c r="BP25" s="379"/>
      <c r="BQ25" s="379"/>
      <c r="BR25" s="379"/>
      <c r="BS25" s="379"/>
      <c r="BT25" s="379"/>
      <c r="BU25" s="380"/>
      <c r="BV25" s="378">
        <v>551502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6350</v>
      </c>
      <c r="R26" s="360"/>
      <c r="S26" s="360"/>
      <c r="T26" s="360"/>
      <c r="U26" s="360"/>
      <c r="V26" s="361"/>
      <c r="W26" s="425"/>
      <c r="X26" s="416"/>
      <c r="Y26" s="417"/>
      <c r="Z26" s="356" t="s">
        <v>158</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3280</v>
      </c>
      <c r="R27" s="360"/>
      <c r="S27" s="360"/>
      <c r="T27" s="360"/>
      <c r="U27" s="360"/>
      <c r="V27" s="361"/>
      <c r="W27" s="425"/>
      <c r="X27" s="416"/>
      <c r="Y27" s="417"/>
      <c r="Z27" s="356" t="s">
        <v>161</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113044</v>
      </c>
      <c r="BO27" s="387"/>
      <c r="BP27" s="387"/>
      <c r="BQ27" s="387"/>
      <c r="BR27" s="387"/>
      <c r="BS27" s="387"/>
      <c r="BT27" s="387"/>
      <c r="BU27" s="388"/>
      <c r="BV27" s="386">
        <v>1206650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2710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1578899</v>
      </c>
      <c r="BO28" s="379"/>
      <c r="BP28" s="379"/>
      <c r="BQ28" s="379"/>
      <c r="BR28" s="379"/>
      <c r="BS28" s="379"/>
      <c r="BT28" s="379"/>
      <c r="BU28" s="380"/>
      <c r="BV28" s="378">
        <v>1853727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14</v>
      </c>
      <c r="M29" s="360"/>
      <c r="N29" s="360"/>
      <c r="O29" s="360"/>
      <c r="P29" s="361"/>
      <c r="Q29" s="359">
        <v>2620</v>
      </c>
      <c r="R29" s="360"/>
      <c r="S29" s="360"/>
      <c r="T29" s="360"/>
      <c r="U29" s="360"/>
      <c r="V29" s="361"/>
      <c r="W29" s="425"/>
      <c r="X29" s="416"/>
      <c r="Y29" s="417"/>
      <c r="Z29" s="356" t="s">
        <v>168</v>
      </c>
      <c r="AA29" s="357"/>
      <c r="AB29" s="357"/>
      <c r="AC29" s="357"/>
      <c r="AD29" s="357"/>
      <c r="AE29" s="357"/>
      <c r="AF29" s="357"/>
      <c r="AG29" s="358"/>
      <c r="AH29" s="359">
        <v>130</v>
      </c>
      <c r="AI29" s="360"/>
      <c r="AJ29" s="360"/>
      <c r="AK29" s="360"/>
      <c r="AL29" s="361"/>
      <c r="AM29" s="359">
        <v>407940</v>
      </c>
      <c r="AN29" s="360"/>
      <c r="AO29" s="360"/>
      <c r="AP29" s="360"/>
      <c r="AQ29" s="360"/>
      <c r="AR29" s="361"/>
      <c r="AS29" s="359">
        <v>3138</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49990</v>
      </c>
      <c r="BO29" s="384"/>
      <c r="BP29" s="384"/>
      <c r="BQ29" s="384"/>
      <c r="BR29" s="384"/>
      <c r="BS29" s="384"/>
      <c r="BT29" s="384"/>
      <c r="BU29" s="385"/>
      <c r="BV29" s="383">
        <v>49928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95.6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1194853</v>
      </c>
      <c r="BO30" s="387"/>
      <c r="BP30" s="387"/>
      <c r="BQ30" s="387"/>
      <c r="BR30" s="387"/>
      <c r="BS30" s="387"/>
      <c r="BT30" s="387"/>
      <c r="BU30" s="388"/>
      <c r="BV30" s="386">
        <v>829844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広島県後期高齢者医療広域連合（一般会計）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一般財団法人　筆の里振興事業団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広島県後期高齢者医療広域連合（後期高齢者医療特別会計）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広島県市町総合事務組合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安芸地区衛生施設管理組合（一般会計）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安芸地区衛生施設管理組合（安芸地区広域ごみ焼却場事業特別会計）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広島県海田高等学校財産組合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205</v>
      </c>
      <c r="C5" s="674"/>
      <c r="D5" s="674"/>
      <c r="E5" s="674"/>
      <c r="F5" s="674"/>
      <c r="G5" s="674"/>
      <c r="H5" s="674"/>
      <c r="I5" s="674"/>
      <c r="J5" s="674"/>
      <c r="K5" s="674"/>
      <c r="L5" s="674"/>
      <c r="M5" s="674"/>
      <c r="N5" s="674"/>
      <c r="O5" s="674"/>
      <c r="P5" s="674"/>
      <c r="Q5" s="675"/>
      <c r="R5" s="636">
        <v>2258088</v>
      </c>
      <c r="S5" s="637"/>
      <c r="T5" s="637"/>
      <c r="U5" s="637"/>
      <c r="V5" s="637"/>
      <c r="W5" s="637"/>
      <c r="X5" s="637"/>
      <c r="Y5" s="684"/>
      <c r="Z5" s="697">
        <v>22.7</v>
      </c>
      <c r="AA5" s="697"/>
      <c r="AB5" s="697"/>
      <c r="AC5" s="697"/>
      <c r="AD5" s="698">
        <v>2258088</v>
      </c>
      <c r="AE5" s="698"/>
      <c r="AF5" s="698"/>
      <c r="AG5" s="698"/>
      <c r="AH5" s="698"/>
      <c r="AI5" s="698"/>
      <c r="AJ5" s="698"/>
      <c r="AK5" s="698"/>
      <c r="AL5" s="685">
        <v>51.3</v>
      </c>
      <c r="AM5" s="654"/>
      <c r="AN5" s="654"/>
      <c r="AO5" s="686"/>
      <c r="AP5" s="673" t="s">
        <v>206</v>
      </c>
      <c r="AQ5" s="674"/>
      <c r="AR5" s="674"/>
      <c r="AS5" s="674"/>
      <c r="AT5" s="674"/>
      <c r="AU5" s="674"/>
      <c r="AV5" s="674"/>
      <c r="AW5" s="674"/>
      <c r="AX5" s="674"/>
      <c r="AY5" s="674"/>
      <c r="AZ5" s="674"/>
      <c r="BA5" s="674"/>
      <c r="BB5" s="674"/>
      <c r="BC5" s="674"/>
      <c r="BD5" s="674"/>
      <c r="BE5" s="674"/>
      <c r="BF5" s="675"/>
      <c r="BG5" s="586">
        <v>2258088</v>
      </c>
      <c r="BH5" s="587"/>
      <c r="BI5" s="587"/>
      <c r="BJ5" s="587"/>
      <c r="BK5" s="587"/>
      <c r="BL5" s="587"/>
      <c r="BM5" s="587"/>
      <c r="BN5" s="588"/>
      <c r="BO5" s="639">
        <v>100</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60503</v>
      </c>
      <c r="S6" s="587"/>
      <c r="T6" s="587"/>
      <c r="U6" s="587"/>
      <c r="V6" s="587"/>
      <c r="W6" s="587"/>
      <c r="X6" s="587"/>
      <c r="Y6" s="588"/>
      <c r="Z6" s="639">
        <v>0.6</v>
      </c>
      <c r="AA6" s="639"/>
      <c r="AB6" s="639"/>
      <c r="AC6" s="639"/>
      <c r="AD6" s="640">
        <v>60503</v>
      </c>
      <c r="AE6" s="640"/>
      <c r="AF6" s="640"/>
      <c r="AG6" s="640"/>
      <c r="AH6" s="640"/>
      <c r="AI6" s="640"/>
      <c r="AJ6" s="640"/>
      <c r="AK6" s="640"/>
      <c r="AL6" s="609">
        <v>1.4</v>
      </c>
      <c r="AM6" s="641"/>
      <c r="AN6" s="641"/>
      <c r="AO6" s="642"/>
      <c r="AP6" s="583" t="s">
        <v>212</v>
      </c>
      <c r="AQ6" s="584"/>
      <c r="AR6" s="584"/>
      <c r="AS6" s="584"/>
      <c r="AT6" s="584"/>
      <c r="AU6" s="584"/>
      <c r="AV6" s="584"/>
      <c r="AW6" s="584"/>
      <c r="AX6" s="584"/>
      <c r="AY6" s="584"/>
      <c r="AZ6" s="584"/>
      <c r="BA6" s="584"/>
      <c r="BB6" s="584"/>
      <c r="BC6" s="584"/>
      <c r="BD6" s="584"/>
      <c r="BE6" s="584"/>
      <c r="BF6" s="585"/>
      <c r="BG6" s="586">
        <v>2258088</v>
      </c>
      <c r="BH6" s="587"/>
      <c r="BI6" s="587"/>
      <c r="BJ6" s="587"/>
      <c r="BK6" s="587"/>
      <c r="BL6" s="587"/>
      <c r="BM6" s="587"/>
      <c r="BN6" s="588"/>
      <c r="BO6" s="639">
        <v>100</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112280</v>
      </c>
      <c r="CS6" s="587"/>
      <c r="CT6" s="587"/>
      <c r="CU6" s="587"/>
      <c r="CV6" s="587"/>
      <c r="CW6" s="587"/>
      <c r="CX6" s="587"/>
      <c r="CY6" s="588"/>
      <c r="CZ6" s="639">
        <v>1.1000000000000001</v>
      </c>
      <c r="DA6" s="639"/>
      <c r="DB6" s="639"/>
      <c r="DC6" s="639"/>
      <c r="DD6" s="592" t="s">
        <v>207</v>
      </c>
      <c r="DE6" s="587"/>
      <c r="DF6" s="587"/>
      <c r="DG6" s="587"/>
      <c r="DH6" s="587"/>
      <c r="DI6" s="587"/>
      <c r="DJ6" s="587"/>
      <c r="DK6" s="587"/>
      <c r="DL6" s="587"/>
      <c r="DM6" s="587"/>
      <c r="DN6" s="587"/>
      <c r="DO6" s="587"/>
      <c r="DP6" s="588"/>
      <c r="DQ6" s="592">
        <v>112280</v>
      </c>
      <c r="DR6" s="587"/>
      <c r="DS6" s="587"/>
      <c r="DT6" s="587"/>
      <c r="DU6" s="587"/>
      <c r="DV6" s="587"/>
      <c r="DW6" s="587"/>
      <c r="DX6" s="587"/>
      <c r="DY6" s="587"/>
      <c r="DZ6" s="587"/>
      <c r="EA6" s="587"/>
      <c r="EB6" s="587"/>
      <c r="EC6" s="622"/>
    </row>
    <row r="7" spans="2:143" ht="11.25" customHeight="1" x14ac:dyDescent="0.15">
      <c r="B7" s="583" t="s">
        <v>214</v>
      </c>
      <c r="C7" s="584"/>
      <c r="D7" s="584"/>
      <c r="E7" s="584"/>
      <c r="F7" s="584"/>
      <c r="G7" s="584"/>
      <c r="H7" s="584"/>
      <c r="I7" s="584"/>
      <c r="J7" s="584"/>
      <c r="K7" s="584"/>
      <c r="L7" s="584"/>
      <c r="M7" s="584"/>
      <c r="N7" s="584"/>
      <c r="O7" s="584"/>
      <c r="P7" s="584"/>
      <c r="Q7" s="585"/>
      <c r="R7" s="586">
        <v>7775</v>
      </c>
      <c r="S7" s="587"/>
      <c r="T7" s="587"/>
      <c r="U7" s="587"/>
      <c r="V7" s="587"/>
      <c r="W7" s="587"/>
      <c r="X7" s="587"/>
      <c r="Y7" s="588"/>
      <c r="Z7" s="639">
        <v>0.1</v>
      </c>
      <c r="AA7" s="639"/>
      <c r="AB7" s="639"/>
      <c r="AC7" s="639"/>
      <c r="AD7" s="640">
        <v>7775</v>
      </c>
      <c r="AE7" s="640"/>
      <c r="AF7" s="640"/>
      <c r="AG7" s="640"/>
      <c r="AH7" s="640"/>
      <c r="AI7" s="640"/>
      <c r="AJ7" s="640"/>
      <c r="AK7" s="640"/>
      <c r="AL7" s="609">
        <v>0.2</v>
      </c>
      <c r="AM7" s="641"/>
      <c r="AN7" s="641"/>
      <c r="AO7" s="642"/>
      <c r="AP7" s="583" t="s">
        <v>215</v>
      </c>
      <c r="AQ7" s="584"/>
      <c r="AR7" s="584"/>
      <c r="AS7" s="584"/>
      <c r="AT7" s="584"/>
      <c r="AU7" s="584"/>
      <c r="AV7" s="584"/>
      <c r="AW7" s="584"/>
      <c r="AX7" s="584"/>
      <c r="AY7" s="584"/>
      <c r="AZ7" s="584"/>
      <c r="BA7" s="584"/>
      <c r="BB7" s="584"/>
      <c r="BC7" s="584"/>
      <c r="BD7" s="584"/>
      <c r="BE7" s="584"/>
      <c r="BF7" s="585"/>
      <c r="BG7" s="586">
        <v>1100063</v>
      </c>
      <c r="BH7" s="587"/>
      <c r="BI7" s="587"/>
      <c r="BJ7" s="587"/>
      <c r="BK7" s="587"/>
      <c r="BL7" s="587"/>
      <c r="BM7" s="587"/>
      <c r="BN7" s="588"/>
      <c r="BO7" s="639">
        <v>48.7</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2749022</v>
      </c>
      <c r="CS7" s="587"/>
      <c r="CT7" s="587"/>
      <c r="CU7" s="587"/>
      <c r="CV7" s="587"/>
      <c r="CW7" s="587"/>
      <c r="CX7" s="587"/>
      <c r="CY7" s="588"/>
      <c r="CZ7" s="639">
        <v>28.1</v>
      </c>
      <c r="DA7" s="639"/>
      <c r="DB7" s="639"/>
      <c r="DC7" s="639"/>
      <c r="DD7" s="592">
        <v>620804</v>
      </c>
      <c r="DE7" s="587"/>
      <c r="DF7" s="587"/>
      <c r="DG7" s="587"/>
      <c r="DH7" s="587"/>
      <c r="DI7" s="587"/>
      <c r="DJ7" s="587"/>
      <c r="DK7" s="587"/>
      <c r="DL7" s="587"/>
      <c r="DM7" s="587"/>
      <c r="DN7" s="587"/>
      <c r="DO7" s="587"/>
      <c r="DP7" s="588"/>
      <c r="DQ7" s="592">
        <v>1503811</v>
      </c>
      <c r="DR7" s="587"/>
      <c r="DS7" s="587"/>
      <c r="DT7" s="587"/>
      <c r="DU7" s="587"/>
      <c r="DV7" s="587"/>
      <c r="DW7" s="587"/>
      <c r="DX7" s="587"/>
      <c r="DY7" s="587"/>
      <c r="DZ7" s="587"/>
      <c r="EA7" s="587"/>
      <c r="EB7" s="587"/>
      <c r="EC7" s="622"/>
    </row>
    <row r="8" spans="2:143" ht="11.25" customHeight="1" x14ac:dyDescent="0.15">
      <c r="B8" s="583" t="s">
        <v>217</v>
      </c>
      <c r="C8" s="584"/>
      <c r="D8" s="584"/>
      <c r="E8" s="584"/>
      <c r="F8" s="584"/>
      <c r="G8" s="584"/>
      <c r="H8" s="584"/>
      <c r="I8" s="584"/>
      <c r="J8" s="584"/>
      <c r="K8" s="584"/>
      <c r="L8" s="584"/>
      <c r="M8" s="584"/>
      <c r="N8" s="584"/>
      <c r="O8" s="584"/>
      <c r="P8" s="584"/>
      <c r="Q8" s="585"/>
      <c r="R8" s="586">
        <v>11526</v>
      </c>
      <c r="S8" s="587"/>
      <c r="T8" s="587"/>
      <c r="U8" s="587"/>
      <c r="V8" s="587"/>
      <c r="W8" s="587"/>
      <c r="X8" s="587"/>
      <c r="Y8" s="588"/>
      <c r="Z8" s="639">
        <v>0.1</v>
      </c>
      <c r="AA8" s="639"/>
      <c r="AB8" s="639"/>
      <c r="AC8" s="639"/>
      <c r="AD8" s="640">
        <v>11526</v>
      </c>
      <c r="AE8" s="640"/>
      <c r="AF8" s="640"/>
      <c r="AG8" s="640"/>
      <c r="AH8" s="640"/>
      <c r="AI8" s="640"/>
      <c r="AJ8" s="640"/>
      <c r="AK8" s="640"/>
      <c r="AL8" s="609">
        <v>0.3</v>
      </c>
      <c r="AM8" s="641"/>
      <c r="AN8" s="641"/>
      <c r="AO8" s="642"/>
      <c r="AP8" s="583" t="s">
        <v>218</v>
      </c>
      <c r="AQ8" s="584"/>
      <c r="AR8" s="584"/>
      <c r="AS8" s="584"/>
      <c r="AT8" s="584"/>
      <c r="AU8" s="584"/>
      <c r="AV8" s="584"/>
      <c r="AW8" s="584"/>
      <c r="AX8" s="584"/>
      <c r="AY8" s="584"/>
      <c r="AZ8" s="584"/>
      <c r="BA8" s="584"/>
      <c r="BB8" s="584"/>
      <c r="BC8" s="584"/>
      <c r="BD8" s="584"/>
      <c r="BE8" s="584"/>
      <c r="BF8" s="585"/>
      <c r="BG8" s="586">
        <v>35687</v>
      </c>
      <c r="BH8" s="587"/>
      <c r="BI8" s="587"/>
      <c r="BJ8" s="587"/>
      <c r="BK8" s="587"/>
      <c r="BL8" s="587"/>
      <c r="BM8" s="587"/>
      <c r="BN8" s="588"/>
      <c r="BO8" s="639">
        <v>1.6</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2717833</v>
      </c>
      <c r="CS8" s="587"/>
      <c r="CT8" s="587"/>
      <c r="CU8" s="587"/>
      <c r="CV8" s="587"/>
      <c r="CW8" s="587"/>
      <c r="CX8" s="587"/>
      <c r="CY8" s="588"/>
      <c r="CZ8" s="639">
        <v>27.8</v>
      </c>
      <c r="DA8" s="639"/>
      <c r="DB8" s="639"/>
      <c r="DC8" s="639"/>
      <c r="DD8" s="592">
        <v>1305</v>
      </c>
      <c r="DE8" s="587"/>
      <c r="DF8" s="587"/>
      <c r="DG8" s="587"/>
      <c r="DH8" s="587"/>
      <c r="DI8" s="587"/>
      <c r="DJ8" s="587"/>
      <c r="DK8" s="587"/>
      <c r="DL8" s="587"/>
      <c r="DM8" s="587"/>
      <c r="DN8" s="587"/>
      <c r="DO8" s="587"/>
      <c r="DP8" s="588"/>
      <c r="DQ8" s="592">
        <v>1394223</v>
      </c>
      <c r="DR8" s="587"/>
      <c r="DS8" s="587"/>
      <c r="DT8" s="587"/>
      <c r="DU8" s="587"/>
      <c r="DV8" s="587"/>
      <c r="DW8" s="587"/>
      <c r="DX8" s="587"/>
      <c r="DY8" s="587"/>
      <c r="DZ8" s="587"/>
      <c r="EA8" s="587"/>
      <c r="EB8" s="587"/>
      <c r="EC8" s="622"/>
    </row>
    <row r="9" spans="2:143" ht="11.25" customHeight="1" x14ac:dyDescent="0.15">
      <c r="B9" s="583" t="s">
        <v>220</v>
      </c>
      <c r="C9" s="584"/>
      <c r="D9" s="584"/>
      <c r="E9" s="584"/>
      <c r="F9" s="584"/>
      <c r="G9" s="584"/>
      <c r="H9" s="584"/>
      <c r="I9" s="584"/>
      <c r="J9" s="584"/>
      <c r="K9" s="584"/>
      <c r="L9" s="584"/>
      <c r="M9" s="584"/>
      <c r="N9" s="584"/>
      <c r="O9" s="584"/>
      <c r="P9" s="584"/>
      <c r="Q9" s="585"/>
      <c r="R9" s="586">
        <v>17023</v>
      </c>
      <c r="S9" s="587"/>
      <c r="T9" s="587"/>
      <c r="U9" s="587"/>
      <c r="V9" s="587"/>
      <c r="W9" s="587"/>
      <c r="X9" s="587"/>
      <c r="Y9" s="588"/>
      <c r="Z9" s="639">
        <v>0.2</v>
      </c>
      <c r="AA9" s="639"/>
      <c r="AB9" s="639"/>
      <c r="AC9" s="639"/>
      <c r="AD9" s="640">
        <v>17023</v>
      </c>
      <c r="AE9" s="640"/>
      <c r="AF9" s="640"/>
      <c r="AG9" s="640"/>
      <c r="AH9" s="640"/>
      <c r="AI9" s="640"/>
      <c r="AJ9" s="640"/>
      <c r="AK9" s="640"/>
      <c r="AL9" s="609">
        <v>0.4</v>
      </c>
      <c r="AM9" s="641"/>
      <c r="AN9" s="641"/>
      <c r="AO9" s="642"/>
      <c r="AP9" s="583" t="s">
        <v>221</v>
      </c>
      <c r="AQ9" s="584"/>
      <c r="AR9" s="584"/>
      <c r="AS9" s="584"/>
      <c r="AT9" s="584"/>
      <c r="AU9" s="584"/>
      <c r="AV9" s="584"/>
      <c r="AW9" s="584"/>
      <c r="AX9" s="584"/>
      <c r="AY9" s="584"/>
      <c r="AZ9" s="584"/>
      <c r="BA9" s="584"/>
      <c r="BB9" s="584"/>
      <c r="BC9" s="584"/>
      <c r="BD9" s="584"/>
      <c r="BE9" s="584"/>
      <c r="BF9" s="585"/>
      <c r="BG9" s="586">
        <v>984590</v>
      </c>
      <c r="BH9" s="587"/>
      <c r="BI9" s="587"/>
      <c r="BJ9" s="587"/>
      <c r="BK9" s="587"/>
      <c r="BL9" s="587"/>
      <c r="BM9" s="587"/>
      <c r="BN9" s="588"/>
      <c r="BO9" s="639">
        <v>43.6</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560143</v>
      </c>
      <c r="CS9" s="587"/>
      <c r="CT9" s="587"/>
      <c r="CU9" s="587"/>
      <c r="CV9" s="587"/>
      <c r="CW9" s="587"/>
      <c r="CX9" s="587"/>
      <c r="CY9" s="588"/>
      <c r="CZ9" s="639">
        <v>5.7</v>
      </c>
      <c r="DA9" s="639"/>
      <c r="DB9" s="639"/>
      <c r="DC9" s="639"/>
      <c r="DD9" s="592">
        <v>1494</v>
      </c>
      <c r="DE9" s="587"/>
      <c r="DF9" s="587"/>
      <c r="DG9" s="587"/>
      <c r="DH9" s="587"/>
      <c r="DI9" s="587"/>
      <c r="DJ9" s="587"/>
      <c r="DK9" s="587"/>
      <c r="DL9" s="587"/>
      <c r="DM9" s="587"/>
      <c r="DN9" s="587"/>
      <c r="DO9" s="587"/>
      <c r="DP9" s="588"/>
      <c r="DQ9" s="592">
        <v>526225</v>
      </c>
      <c r="DR9" s="587"/>
      <c r="DS9" s="587"/>
      <c r="DT9" s="587"/>
      <c r="DU9" s="587"/>
      <c r="DV9" s="587"/>
      <c r="DW9" s="587"/>
      <c r="DX9" s="587"/>
      <c r="DY9" s="587"/>
      <c r="DZ9" s="587"/>
      <c r="EA9" s="587"/>
      <c r="EB9" s="587"/>
      <c r="EC9" s="622"/>
    </row>
    <row r="10" spans="2:143" ht="11.25" customHeight="1" x14ac:dyDescent="0.15">
      <c r="B10" s="583" t="s">
        <v>223</v>
      </c>
      <c r="C10" s="584"/>
      <c r="D10" s="584"/>
      <c r="E10" s="584"/>
      <c r="F10" s="584"/>
      <c r="G10" s="584"/>
      <c r="H10" s="584"/>
      <c r="I10" s="584"/>
      <c r="J10" s="584"/>
      <c r="K10" s="584"/>
      <c r="L10" s="584"/>
      <c r="M10" s="584"/>
      <c r="N10" s="584"/>
      <c r="O10" s="584"/>
      <c r="P10" s="584"/>
      <c r="Q10" s="585"/>
      <c r="R10" s="586">
        <v>184807</v>
      </c>
      <c r="S10" s="587"/>
      <c r="T10" s="587"/>
      <c r="U10" s="587"/>
      <c r="V10" s="587"/>
      <c r="W10" s="587"/>
      <c r="X10" s="587"/>
      <c r="Y10" s="588"/>
      <c r="Z10" s="639">
        <v>1.9</v>
      </c>
      <c r="AA10" s="639"/>
      <c r="AB10" s="639"/>
      <c r="AC10" s="639"/>
      <c r="AD10" s="640">
        <v>184807</v>
      </c>
      <c r="AE10" s="640"/>
      <c r="AF10" s="640"/>
      <c r="AG10" s="640"/>
      <c r="AH10" s="640"/>
      <c r="AI10" s="640"/>
      <c r="AJ10" s="640"/>
      <c r="AK10" s="640"/>
      <c r="AL10" s="609">
        <v>4.2</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41080</v>
      </c>
      <c r="BH10" s="587"/>
      <c r="BI10" s="587"/>
      <c r="BJ10" s="587"/>
      <c r="BK10" s="587"/>
      <c r="BL10" s="587"/>
      <c r="BM10" s="587"/>
      <c r="BN10" s="588"/>
      <c r="BO10" s="639">
        <v>1.8</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23000</v>
      </c>
      <c r="CS10" s="587"/>
      <c r="CT10" s="587"/>
      <c r="CU10" s="587"/>
      <c r="CV10" s="587"/>
      <c r="CW10" s="587"/>
      <c r="CX10" s="587"/>
      <c r="CY10" s="588"/>
      <c r="CZ10" s="639">
        <v>0.2</v>
      </c>
      <c r="DA10" s="639"/>
      <c r="DB10" s="639"/>
      <c r="DC10" s="639"/>
      <c r="DD10" s="592" t="s">
        <v>110</v>
      </c>
      <c r="DE10" s="587"/>
      <c r="DF10" s="587"/>
      <c r="DG10" s="587"/>
      <c r="DH10" s="587"/>
      <c r="DI10" s="587"/>
      <c r="DJ10" s="587"/>
      <c r="DK10" s="587"/>
      <c r="DL10" s="587"/>
      <c r="DM10" s="587"/>
      <c r="DN10" s="587"/>
      <c r="DO10" s="587"/>
      <c r="DP10" s="588"/>
      <c r="DQ10" s="592" t="s">
        <v>110</v>
      </c>
      <c r="DR10" s="587"/>
      <c r="DS10" s="587"/>
      <c r="DT10" s="587"/>
      <c r="DU10" s="587"/>
      <c r="DV10" s="587"/>
      <c r="DW10" s="587"/>
      <c r="DX10" s="587"/>
      <c r="DY10" s="587"/>
      <c r="DZ10" s="587"/>
      <c r="EA10" s="587"/>
      <c r="EB10" s="587"/>
      <c r="EC10" s="622"/>
    </row>
    <row r="11" spans="2:143" ht="11.25" customHeight="1" x14ac:dyDescent="0.15">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38706</v>
      </c>
      <c r="BH11" s="587"/>
      <c r="BI11" s="587"/>
      <c r="BJ11" s="587"/>
      <c r="BK11" s="587"/>
      <c r="BL11" s="587"/>
      <c r="BM11" s="587"/>
      <c r="BN11" s="588"/>
      <c r="BO11" s="639">
        <v>1.7</v>
      </c>
      <c r="BP11" s="639"/>
      <c r="BQ11" s="639"/>
      <c r="BR11" s="639"/>
      <c r="BS11" s="592" t="s">
        <v>110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58750</v>
      </c>
      <c r="CS11" s="587"/>
      <c r="CT11" s="587"/>
      <c r="CU11" s="587"/>
      <c r="CV11" s="587"/>
      <c r="CW11" s="587"/>
      <c r="CX11" s="587"/>
      <c r="CY11" s="588"/>
      <c r="CZ11" s="639">
        <v>0.6</v>
      </c>
      <c r="DA11" s="639"/>
      <c r="DB11" s="639"/>
      <c r="DC11" s="639"/>
      <c r="DD11" s="592">
        <v>19262</v>
      </c>
      <c r="DE11" s="587"/>
      <c r="DF11" s="587"/>
      <c r="DG11" s="587"/>
      <c r="DH11" s="587"/>
      <c r="DI11" s="587"/>
      <c r="DJ11" s="587"/>
      <c r="DK11" s="587"/>
      <c r="DL11" s="587"/>
      <c r="DM11" s="587"/>
      <c r="DN11" s="587"/>
      <c r="DO11" s="587"/>
      <c r="DP11" s="588"/>
      <c r="DQ11" s="592">
        <v>34948</v>
      </c>
      <c r="DR11" s="587"/>
      <c r="DS11" s="587"/>
      <c r="DT11" s="587"/>
      <c r="DU11" s="587"/>
      <c r="DV11" s="587"/>
      <c r="DW11" s="587"/>
      <c r="DX11" s="587"/>
      <c r="DY11" s="587"/>
      <c r="DZ11" s="587"/>
      <c r="EA11" s="587"/>
      <c r="EB11" s="587"/>
      <c r="EC11" s="622"/>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961224</v>
      </c>
      <c r="BH12" s="587"/>
      <c r="BI12" s="587"/>
      <c r="BJ12" s="587"/>
      <c r="BK12" s="587"/>
      <c r="BL12" s="587"/>
      <c r="BM12" s="587"/>
      <c r="BN12" s="588"/>
      <c r="BO12" s="639">
        <v>42.6</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173273</v>
      </c>
      <c r="CS12" s="587"/>
      <c r="CT12" s="587"/>
      <c r="CU12" s="587"/>
      <c r="CV12" s="587"/>
      <c r="CW12" s="587"/>
      <c r="CX12" s="587"/>
      <c r="CY12" s="588"/>
      <c r="CZ12" s="639">
        <v>1.8</v>
      </c>
      <c r="DA12" s="639"/>
      <c r="DB12" s="639"/>
      <c r="DC12" s="639"/>
      <c r="DD12" s="592" t="s">
        <v>110</v>
      </c>
      <c r="DE12" s="587"/>
      <c r="DF12" s="587"/>
      <c r="DG12" s="587"/>
      <c r="DH12" s="587"/>
      <c r="DI12" s="587"/>
      <c r="DJ12" s="587"/>
      <c r="DK12" s="587"/>
      <c r="DL12" s="587"/>
      <c r="DM12" s="587"/>
      <c r="DN12" s="587"/>
      <c r="DO12" s="587"/>
      <c r="DP12" s="588"/>
      <c r="DQ12" s="592">
        <v>9596</v>
      </c>
      <c r="DR12" s="587"/>
      <c r="DS12" s="587"/>
      <c r="DT12" s="587"/>
      <c r="DU12" s="587"/>
      <c r="DV12" s="587"/>
      <c r="DW12" s="587"/>
      <c r="DX12" s="587"/>
      <c r="DY12" s="587"/>
      <c r="DZ12" s="587"/>
      <c r="EA12" s="587"/>
      <c r="EB12" s="587"/>
      <c r="EC12" s="622"/>
    </row>
    <row r="13" spans="2:143" ht="11.25" customHeight="1" x14ac:dyDescent="0.15">
      <c r="B13" s="583" t="s">
        <v>232</v>
      </c>
      <c r="C13" s="584"/>
      <c r="D13" s="584"/>
      <c r="E13" s="584"/>
      <c r="F13" s="584"/>
      <c r="G13" s="584"/>
      <c r="H13" s="584"/>
      <c r="I13" s="584"/>
      <c r="J13" s="584"/>
      <c r="K13" s="584"/>
      <c r="L13" s="584"/>
      <c r="M13" s="584"/>
      <c r="N13" s="584"/>
      <c r="O13" s="584"/>
      <c r="P13" s="584"/>
      <c r="Q13" s="585"/>
      <c r="R13" s="586">
        <v>18898</v>
      </c>
      <c r="S13" s="587"/>
      <c r="T13" s="587"/>
      <c r="U13" s="587"/>
      <c r="V13" s="587"/>
      <c r="W13" s="587"/>
      <c r="X13" s="587"/>
      <c r="Y13" s="588"/>
      <c r="Z13" s="639">
        <v>0.2</v>
      </c>
      <c r="AA13" s="639"/>
      <c r="AB13" s="639"/>
      <c r="AC13" s="639"/>
      <c r="AD13" s="640">
        <v>18898</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951785</v>
      </c>
      <c r="BH13" s="587"/>
      <c r="BI13" s="587"/>
      <c r="BJ13" s="587"/>
      <c r="BK13" s="587"/>
      <c r="BL13" s="587"/>
      <c r="BM13" s="587"/>
      <c r="BN13" s="588"/>
      <c r="BO13" s="639">
        <v>42.2</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984092</v>
      </c>
      <c r="CS13" s="587"/>
      <c r="CT13" s="587"/>
      <c r="CU13" s="587"/>
      <c r="CV13" s="587"/>
      <c r="CW13" s="587"/>
      <c r="CX13" s="587"/>
      <c r="CY13" s="588"/>
      <c r="CZ13" s="639">
        <v>10.1</v>
      </c>
      <c r="DA13" s="639"/>
      <c r="DB13" s="639"/>
      <c r="DC13" s="639"/>
      <c r="DD13" s="592">
        <v>503023</v>
      </c>
      <c r="DE13" s="587"/>
      <c r="DF13" s="587"/>
      <c r="DG13" s="587"/>
      <c r="DH13" s="587"/>
      <c r="DI13" s="587"/>
      <c r="DJ13" s="587"/>
      <c r="DK13" s="587"/>
      <c r="DL13" s="587"/>
      <c r="DM13" s="587"/>
      <c r="DN13" s="587"/>
      <c r="DO13" s="587"/>
      <c r="DP13" s="588"/>
      <c r="DQ13" s="592">
        <v>676962</v>
      </c>
      <c r="DR13" s="587"/>
      <c r="DS13" s="587"/>
      <c r="DT13" s="587"/>
      <c r="DU13" s="587"/>
      <c r="DV13" s="587"/>
      <c r="DW13" s="587"/>
      <c r="DX13" s="587"/>
      <c r="DY13" s="587"/>
      <c r="DZ13" s="587"/>
      <c r="EA13" s="587"/>
      <c r="EB13" s="587"/>
      <c r="EC13" s="622"/>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58676</v>
      </c>
      <c r="BH14" s="587"/>
      <c r="BI14" s="587"/>
      <c r="BJ14" s="587"/>
      <c r="BK14" s="587"/>
      <c r="BL14" s="587"/>
      <c r="BM14" s="587"/>
      <c r="BN14" s="588"/>
      <c r="BO14" s="639">
        <v>2.6</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325215</v>
      </c>
      <c r="CS14" s="587"/>
      <c r="CT14" s="587"/>
      <c r="CU14" s="587"/>
      <c r="CV14" s="587"/>
      <c r="CW14" s="587"/>
      <c r="CX14" s="587"/>
      <c r="CY14" s="588"/>
      <c r="CZ14" s="639">
        <v>3.3</v>
      </c>
      <c r="DA14" s="639"/>
      <c r="DB14" s="639"/>
      <c r="DC14" s="639"/>
      <c r="DD14" s="592">
        <v>40785</v>
      </c>
      <c r="DE14" s="587"/>
      <c r="DF14" s="587"/>
      <c r="DG14" s="587"/>
      <c r="DH14" s="587"/>
      <c r="DI14" s="587"/>
      <c r="DJ14" s="587"/>
      <c r="DK14" s="587"/>
      <c r="DL14" s="587"/>
      <c r="DM14" s="587"/>
      <c r="DN14" s="587"/>
      <c r="DO14" s="587"/>
      <c r="DP14" s="588"/>
      <c r="DQ14" s="592">
        <v>295336</v>
      </c>
      <c r="DR14" s="587"/>
      <c r="DS14" s="587"/>
      <c r="DT14" s="587"/>
      <c r="DU14" s="587"/>
      <c r="DV14" s="587"/>
      <c r="DW14" s="587"/>
      <c r="DX14" s="587"/>
      <c r="DY14" s="587"/>
      <c r="DZ14" s="587"/>
      <c r="EA14" s="587"/>
      <c r="EB14" s="587"/>
      <c r="EC14" s="622"/>
    </row>
    <row r="15" spans="2:143" ht="11.25" customHeight="1" x14ac:dyDescent="0.15">
      <c r="B15" s="583" t="s">
        <v>238</v>
      </c>
      <c r="C15" s="584"/>
      <c r="D15" s="584"/>
      <c r="E15" s="584"/>
      <c r="F15" s="584"/>
      <c r="G15" s="584"/>
      <c r="H15" s="584"/>
      <c r="I15" s="584"/>
      <c r="J15" s="584"/>
      <c r="K15" s="584"/>
      <c r="L15" s="584"/>
      <c r="M15" s="584"/>
      <c r="N15" s="584"/>
      <c r="O15" s="584"/>
      <c r="P15" s="584"/>
      <c r="Q15" s="585"/>
      <c r="R15" s="586">
        <v>13841</v>
      </c>
      <c r="S15" s="587"/>
      <c r="T15" s="587"/>
      <c r="U15" s="587"/>
      <c r="V15" s="587"/>
      <c r="W15" s="587"/>
      <c r="X15" s="587"/>
      <c r="Y15" s="588"/>
      <c r="Z15" s="639">
        <v>0.1</v>
      </c>
      <c r="AA15" s="639"/>
      <c r="AB15" s="639"/>
      <c r="AC15" s="639"/>
      <c r="AD15" s="640">
        <v>13841</v>
      </c>
      <c r="AE15" s="640"/>
      <c r="AF15" s="640"/>
      <c r="AG15" s="640"/>
      <c r="AH15" s="640"/>
      <c r="AI15" s="640"/>
      <c r="AJ15" s="640"/>
      <c r="AK15" s="640"/>
      <c r="AL15" s="609">
        <v>0.3</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138125</v>
      </c>
      <c r="BH15" s="587"/>
      <c r="BI15" s="587"/>
      <c r="BJ15" s="587"/>
      <c r="BK15" s="587"/>
      <c r="BL15" s="587"/>
      <c r="BM15" s="587"/>
      <c r="BN15" s="588"/>
      <c r="BO15" s="639">
        <v>6.1</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911257</v>
      </c>
      <c r="CS15" s="587"/>
      <c r="CT15" s="587"/>
      <c r="CU15" s="587"/>
      <c r="CV15" s="587"/>
      <c r="CW15" s="587"/>
      <c r="CX15" s="587"/>
      <c r="CY15" s="588"/>
      <c r="CZ15" s="639">
        <v>9.3000000000000007</v>
      </c>
      <c r="DA15" s="639"/>
      <c r="DB15" s="639"/>
      <c r="DC15" s="639"/>
      <c r="DD15" s="592">
        <v>264787</v>
      </c>
      <c r="DE15" s="587"/>
      <c r="DF15" s="587"/>
      <c r="DG15" s="587"/>
      <c r="DH15" s="587"/>
      <c r="DI15" s="587"/>
      <c r="DJ15" s="587"/>
      <c r="DK15" s="587"/>
      <c r="DL15" s="587"/>
      <c r="DM15" s="587"/>
      <c r="DN15" s="587"/>
      <c r="DO15" s="587"/>
      <c r="DP15" s="588"/>
      <c r="DQ15" s="592">
        <v>649391</v>
      </c>
      <c r="DR15" s="587"/>
      <c r="DS15" s="587"/>
      <c r="DT15" s="587"/>
      <c r="DU15" s="587"/>
      <c r="DV15" s="587"/>
      <c r="DW15" s="587"/>
      <c r="DX15" s="587"/>
      <c r="DY15" s="587"/>
      <c r="DZ15" s="587"/>
      <c r="EA15" s="587"/>
      <c r="EB15" s="587"/>
      <c r="EC15" s="622"/>
    </row>
    <row r="16" spans="2:143" ht="11.25" customHeight="1" x14ac:dyDescent="0.15">
      <c r="B16" s="583" t="s">
        <v>241</v>
      </c>
      <c r="C16" s="584"/>
      <c r="D16" s="584"/>
      <c r="E16" s="584"/>
      <c r="F16" s="584"/>
      <c r="G16" s="584"/>
      <c r="H16" s="584"/>
      <c r="I16" s="584"/>
      <c r="J16" s="584"/>
      <c r="K16" s="584"/>
      <c r="L16" s="584"/>
      <c r="M16" s="584"/>
      <c r="N16" s="584"/>
      <c r="O16" s="584"/>
      <c r="P16" s="584"/>
      <c r="Q16" s="585"/>
      <c r="R16" s="586">
        <v>2093624</v>
      </c>
      <c r="S16" s="587"/>
      <c r="T16" s="587"/>
      <c r="U16" s="587"/>
      <c r="V16" s="587"/>
      <c r="W16" s="587"/>
      <c r="X16" s="587"/>
      <c r="Y16" s="588"/>
      <c r="Z16" s="639">
        <v>21</v>
      </c>
      <c r="AA16" s="639"/>
      <c r="AB16" s="639"/>
      <c r="AC16" s="639"/>
      <c r="AD16" s="640">
        <v>1815630</v>
      </c>
      <c r="AE16" s="640"/>
      <c r="AF16" s="640"/>
      <c r="AG16" s="640"/>
      <c r="AH16" s="640"/>
      <c r="AI16" s="640"/>
      <c r="AJ16" s="640"/>
      <c r="AK16" s="640"/>
      <c r="AL16" s="609">
        <v>41.3</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6268</v>
      </c>
      <c r="CS16" s="587"/>
      <c r="CT16" s="587"/>
      <c r="CU16" s="587"/>
      <c r="CV16" s="587"/>
      <c r="CW16" s="587"/>
      <c r="CX16" s="587"/>
      <c r="CY16" s="588"/>
      <c r="CZ16" s="639">
        <v>0.1</v>
      </c>
      <c r="DA16" s="639"/>
      <c r="DB16" s="639"/>
      <c r="DC16" s="639"/>
      <c r="DD16" s="592" t="s">
        <v>110</v>
      </c>
      <c r="DE16" s="587"/>
      <c r="DF16" s="587"/>
      <c r="DG16" s="587"/>
      <c r="DH16" s="587"/>
      <c r="DI16" s="587"/>
      <c r="DJ16" s="587"/>
      <c r="DK16" s="587"/>
      <c r="DL16" s="587"/>
      <c r="DM16" s="587"/>
      <c r="DN16" s="587"/>
      <c r="DO16" s="587"/>
      <c r="DP16" s="588"/>
      <c r="DQ16" s="592">
        <v>3512</v>
      </c>
      <c r="DR16" s="587"/>
      <c r="DS16" s="587"/>
      <c r="DT16" s="587"/>
      <c r="DU16" s="587"/>
      <c r="DV16" s="587"/>
      <c r="DW16" s="587"/>
      <c r="DX16" s="587"/>
      <c r="DY16" s="587"/>
      <c r="DZ16" s="587"/>
      <c r="EA16" s="587"/>
      <c r="EB16" s="587"/>
      <c r="EC16" s="622"/>
    </row>
    <row r="17" spans="2:133" ht="11.25" customHeight="1" x14ac:dyDescent="0.15">
      <c r="B17" s="583" t="s">
        <v>244</v>
      </c>
      <c r="C17" s="584"/>
      <c r="D17" s="584"/>
      <c r="E17" s="584"/>
      <c r="F17" s="584"/>
      <c r="G17" s="584"/>
      <c r="H17" s="584"/>
      <c r="I17" s="584"/>
      <c r="J17" s="584"/>
      <c r="K17" s="584"/>
      <c r="L17" s="584"/>
      <c r="M17" s="584"/>
      <c r="N17" s="584"/>
      <c r="O17" s="584"/>
      <c r="P17" s="584"/>
      <c r="Q17" s="585"/>
      <c r="R17" s="586">
        <v>1815630</v>
      </c>
      <c r="S17" s="587"/>
      <c r="T17" s="587"/>
      <c r="U17" s="587"/>
      <c r="V17" s="587"/>
      <c r="W17" s="587"/>
      <c r="X17" s="587"/>
      <c r="Y17" s="588"/>
      <c r="Z17" s="639">
        <v>18.2</v>
      </c>
      <c r="AA17" s="639"/>
      <c r="AB17" s="639"/>
      <c r="AC17" s="639"/>
      <c r="AD17" s="640">
        <v>1815630</v>
      </c>
      <c r="AE17" s="640"/>
      <c r="AF17" s="640"/>
      <c r="AG17" s="640"/>
      <c r="AH17" s="640"/>
      <c r="AI17" s="640"/>
      <c r="AJ17" s="640"/>
      <c r="AK17" s="640"/>
      <c r="AL17" s="609">
        <v>41.3</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664989</v>
      </c>
      <c r="CS17" s="587"/>
      <c r="CT17" s="587"/>
      <c r="CU17" s="587"/>
      <c r="CV17" s="587"/>
      <c r="CW17" s="587"/>
      <c r="CX17" s="587"/>
      <c r="CY17" s="588"/>
      <c r="CZ17" s="639">
        <v>6.8</v>
      </c>
      <c r="DA17" s="639"/>
      <c r="DB17" s="639"/>
      <c r="DC17" s="639"/>
      <c r="DD17" s="592" t="s">
        <v>110</v>
      </c>
      <c r="DE17" s="587"/>
      <c r="DF17" s="587"/>
      <c r="DG17" s="587"/>
      <c r="DH17" s="587"/>
      <c r="DI17" s="587"/>
      <c r="DJ17" s="587"/>
      <c r="DK17" s="587"/>
      <c r="DL17" s="587"/>
      <c r="DM17" s="587"/>
      <c r="DN17" s="587"/>
      <c r="DO17" s="587"/>
      <c r="DP17" s="588"/>
      <c r="DQ17" s="592">
        <v>664766</v>
      </c>
      <c r="DR17" s="587"/>
      <c r="DS17" s="587"/>
      <c r="DT17" s="587"/>
      <c r="DU17" s="587"/>
      <c r="DV17" s="587"/>
      <c r="DW17" s="587"/>
      <c r="DX17" s="587"/>
      <c r="DY17" s="587"/>
      <c r="DZ17" s="587"/>
      <c r="EA17" s="587"/>
      <c r="EB17" s="587"/>
      <c r="EC17" s="622"/>
    </row>
    <row r="18" spans="2:133" ht="11.25" customHeight="1" x14ac:dyDescent="0.15">
      <c r="B18" s="583" t="s">
        <v>247</v>
      </c>
      <c r="C18" s="584"/>
      <c r="D18" s="584"/>
      <c r="E18" s="584"/>
      <c r="F18" s="584"/>
      <c r="G18" s="584"/>
      <c r="H18" s="584"/>
      <c r="I18" s="584"/>
      <c r="J18" s="584"/>
      <c r="K18" s="584"/>
      <c r="L18" s="584"/>
      <c r="M18" s="584"/>
      <c r="N18" s="584"/>
      <c r="O18" s="584"/>
      <c r="P18" s="584"/>
      <c r="Q18" s="585"/>
      <c r="R18" s="586">
        <v>277985</v>
      </c>
      <c r="S18" s="587"/>
      <c r="T18" s="587"/>
      <c r="U18" s="587"/>
      <c r="V18" s="587"/>
      <c r="W18" s="587"/>
      <c r="X18" s="587"/>
      <c r="Y18" s="588"/>
      <c r="Z18" s="639">
        <v>2.8</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v>493804</v>
      </c>
      <c r="CS18" s="587"/>
      <c r="CT18" s="587"/>
      <c r="CU18" s="587"/>
      <c r="CV18" s="587"/>
      <c r="CW18" s="587"/>
      <c r="CX18" s="587"/>
      <c r="CY18" s="588"/>
      <c r="CZ18" s="639">
        <v>5</v>
      </c>
      <c r="DA18" s="639"/>
      <c r="DB18" s="639"/>
      <c r="DC18" s="639"/>
      <c r="DD18" s="592">
        <v>493804</v>
      </c>
      <c r="DE18" s="587"/>
      <c r="DF18" s="587"/>
      <c r="DG18" s="587"/>
      <c r="DH18" s="587"/>
      <c r="DI18" s="587"/>
      <c r="DJ18" s="587"/>
      <c r="DK18" s="587"/>
      <c r="DL18" s="587"/>
      <c r="DM18" s="587"/>
      <c r="DN18" s="587"/>
      <c r="DO18" s="587"/>
      <c r="DP18" s="588"/>
      <c r="DQ18" s="592">
        <v>493804</v>
      </c>
      <c r="DR18" s="587"/>
      <c r="DS18" s="587"/>
      <c r="DT18" s="587"/>
      <c r="DU18" s="587"/>
      <c r="DV18" s="587"/>
      <c r="DW18" s="587"/>
      <c r="DX18" s="587"/>
      <c r="DY18" s="587"/>
      <c r="DZ18" s="587"/>
      <c r="EA18" s="587"/>
      <c r="EB18" s="587"/>
      <c r="EC18" s="622"/>
    </row>
    <row r="19" spans="2:133" ht="11.25" customHeight="1" x14ac:dyDescent="0.15">
      <c r="B19" s="583" t="s">
        <v>250</v>
      </c>
      <c r="C19" s="584"/>
      <c r="D19" s="584"/>
      <c r="E19" s="584"/>
      <c r="F19" s="584"/>
      <c r="G19" s="584"/>
      <c r="H19" s="584"/>
      <c r="I19" s="584"/>
      <c r="J19" s="584"/>
      <c r="K19" s="584"/>
      <c r="L19" s="584"/>
      <c r="M19" s="584"/>
      <c r="N19" s="584"/>
      <c r="O19" s="584"/>
      <c r="P19" s="584"/>
      <c r="Q19" s="585"/>
      <c r="R19" s="586">
        <v>9</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110</v>
      </c>
      <c r="BH19" s="587"/>
      <c r="BI19" s="587"/>
      <c r="BJ19" s="587"/>
      <c r="BK19" s="587"/>
      <c r="BL19" s="587"/>
      <c r="BM19" s="587"/>
      <c r="BN19" s="588"/>
      <c r="BO19" s="639" t="s">
        <v>110</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x14ac:dyDescent="0.15">
      <c r="B20" s="583" t="s">
        <v>253</v>
      </c>
      <c r="C20" s="584"/>
      <c r="D20" s="584"/>
      <c r="E20" s="584"/>
      <c r="F20" s="584"/>
      <c r="G20" s="584"/>
      <c r="H20" s="584"/>
      <c r="I20" s="584"/>
      <c r="J20" s="584"/>
      <c r="K20" s="584"/>
      <c r="L20" s="584"/>
      <c r="M20" s="584"/>
      <c r="N20" s="584"/>
      <c r="O20" s="584"/>
      <c r="P20" s="584"/>
      <c r="Q20" s="585"/>
      <c r="R20" s="586">
        <v>4666085</v>
      </c>
      <c r="S20" s="587"/>
      <c r="T20" s="587"/>
      <c r="U20" s="587"/>
      <c r="V20" s="587"/>
      <c r="W20" s="587"/>
      <c r="X20" s="587"/>
      <c r="Y20" s="588"/>
      <c r="Z20" s="639">
        <v>46.8</v>
      </c>
      <c r="AA20" s="639"/>
      <c r="AB20" s="639"/>
      <c r="AC20" s="639"/>
      <c r="AD20" s="640">
        <v>4388091</v>
      </c>
      <c r="AE20" s="640"/>
      <c r="AF20" s="640"/>
      <c r="AG20" s="640"/>
      <c r="AH20" s="640"/>
      <c r="AI20" s="640"/>
      <c r="AJ20" s="640"/>
      <c r="AK20" s="640"/>
      <c r="AL20" s="609">
        <v>99.7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9779926</v>
      </c>
      <c r="CS20" s="587"/>
      <c r="CT20" s="587"/>
      <c r="CU20" s="587"/>
      <c r="CV20" s="587"/>
      <c r="CW20" s="587"/>
      <c r="CX20" s="587"/>
      <c r="CY20" s="588"/>
      <c r="CZ20" s="639">
        <v>100</v>
      </c>
      <c r="DA20" s="639"/>
      <c r="DB20" s="639"/>
      <c r="DC20" s="639"/>
      <c r="DD20" s="592">
        <v>1945264</v>
      </c>
      <c r="DE20" s="587"/>
      <c r="DF20" s="587"/>
      <c r="DG20" s="587"/>
      <c r="DH20" s="587"/>
      <c r="DI20" s="587"/>
      <c r="DJ20" s="587"/>
      <c r="DK20" s="587"/>
      <c r="DL20" s="587"/>
      <c r="DM20" s="587"/>
      <c r="DN20" s="587"/>
      <c r="DO20" s="587"/>
      <c r="DP20" s="588"/>
      <c r="DQ20" s="592">
        <v>6364854</v>
      </c>
      <c r="DR20" s="587"/>
      <c r="DS20" s="587"/>
      <c r="DT20" s="587"/>
      <c r="DU20" s="587"/>
      <c r="DV20" s="587"/>
      <c r="DW20" s="587"/>
      <c r="DX20" s="587"/>
      <c r="DY20" s="587"/>
      <c r="DZ20" s="587"/>
      <c r="EA20" s="587"/>
      <c r="EB20" s="587"/>
      <c r="EC20" s="622"/>
    </row>
    <row r="21" spans="2:133" ht="11.25" customHeight="1" x14ac:dyDescent="0.15">
      <c r="B21" s="583" t="s">
        <v>256</v>
      </c>
      <c r="C21" s="584"/>
      <c r="D21" s="584"/>
      <c r="E21" s="584"/>
      <c r="F21" s="584"/>
      <c r="G21" s="584"/>
      <c r="H21" s="584"/>
      <c r="I21" s="584"/>
      <c r="J21" s="584"/>
      <c r="K21" s="584"/>
      <c r="L21" s="584"/>
      <c r="M21" s="584"/>
      <c r="N21" s="584"/>
      <c r="O21" s="584"/>
      <c r="P21" s="584"/>
      <c r="Q21" s="585"/>
      <c r="R21" s="586">
        <v>2362</v>
      </c>
      <c r="S21" s="587"/>
      <c r="T21" s="587"/>
      <c r="U21" s="587"/>
      <c r="V21" s="587"/>
      <c r="W21" s="587"/>
      <c r="X21" s="587"/>
      <c r="Y21" s="588"/>
      <c r="Z21" s="639">
        <v>0</v>
      </c>
      <c r="AA21" s="639"/>
      <c r="AB21" s="639"/>
      <c r="AC21" s="639"/>
      <c r="AD21" s="640">
        <v>2362</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258</v>
      </c>
      <c r="C22" s="584"/>
      <c r="D22" s="584"/>
      <c r="E22" s="584"/>
      <c r="F22" s="584"/>
      <c r="G22" s="584"/>
      <c r="H22" s="584"/>
      <c r="I22" s="584"/>
      <c r="J22" s="584"/>
      <c r="K22" s="584"/>
      <c r="L22" s="584"/>
      <c r="M22" s="584"/>
      <c r="N22" s="584"/>
      <c r="O22" s="584"/>
      <c r="P22" s="584"/>
      <c r="Q22" s="585"/>
      <c r="R22" s="586">
        <v>111018</v>
      </c>
      <c r="S22" s="587"/>
      <c r="T22" s="587"/>
      <c r="U22" s="587"/>
      <c r="V22" s="587"/>
      <c r="W22" s="587"/>
      <c r="X22" s="587"/>
      <c r="Y22" s="588"/>
      <c r="Z22" s="639">
        <v>1.1000000000000001</v>
      </c>
      <c r="AA22" s="639"/>
      <c r="AB22" s="639"/>
      <c r="AC22" s="639"/>
      <c r="AD22" s="640">
        <v>1692</v>
      </c>
      <c r="AE22" s="640"/>
      <c r="AF22" s="640"/>
      <c r="AG22" s="640"/>
      <c r="AH22" s="640"/>
      <c r="AI22" s="640"/>
      <c r="AJ22" s="640"/>
      <c r="AK22" s="640"/>
      <c r="AL22" s="609">
        <v>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46275</v>
      </c>
      <c r="S23" s="587"/>
      <c r="T23" s="587"/>
      <c r="U23" s="587"/>
      <c r="V23" s="587"/>
      <c r="W23" s="587"/>
      <c r="X23" s="587"/>
      <c r="Y23" s="588"/>
      <c r="Z23" s="639">
        <v>0.5</v>
      </c>
      <c r="AA23" s="639"/>
      <c r="AB23" s="639"/>
      <c r="AC23" s="639"/>
      <c r="AD23" s="640">
        <v>775</v>
      </c>
      <c r="AE23" s="640"/>
      <c r="AF23" s="640"/>
      <c r="AG23" s="640"/>
      <c r="AH23" s="640"/>
      <c r="AI23" s="640"/>
      <c r="AJ23" s="640"/>
      <c r="AK23" s="640"/>
      <c r="AL23" s="609">
        <v>0</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13480</v>
      </c>
      <c r="S24" s="587"/>
      <c r="T24" s="587"/>
      <c r="U24" s="587"/>
      <c r="V24" s="587"/>
      <c r="W24" s="587"/>
      <c r="X24" s="587"/>
      <c r="Y24" s="588"/>
      <c r="Z24" s="639">
        <v>0.1</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3115655</v>
      </c>
      <c r="CS24" s="637"/>
      <c r="CT24" s="637"/>
      <c r="CU24" s="637"/>
      <c r="CV24" s="637"/>
      <c r="CW24" s="637"/>
      <c r="CX24" s="637"/>
      <c r="CY24" s="684"/>
      <c r="CZ24" s="688">
        <v>31.9</v>
      </c>
      <c r="DA24" s="689"/>
      <c r="DB24" s="689"/>
      <c r="DC24" s="690"/>
      <c r="DD24" s="683">
        <v>2018802</v>
      </c>
      <c r="DE24" s="637"/>
      <c r="DF24" s="637"/>
      <c r="DG24" s="637"/>
      <c r="DH24" s="637"/>
      <c r="DI24" s="637"/>
      <c r="DJ24" s="637"/>
      <c r="DK24" s="684"/>
      <c r="DL24" s="683">
        <v>1991381</v>
      </c>
      <c r="DM24" s="637"/>
      <c r="DN24" s="637"/>
      <c r="DO24" s="637"/>
      <c r="DP24" s="637"/>
      <c r="DQ24" s="637"/>
      <c r="DR24" s="637"/>
      <c r="DS24" s="637"/>
      <c r="DT24" s="637"/>
      <c r="DU24" s="637"/>
      <c r="DV24" s="684"/>
      <c r="DW24" s="685">
        <v>41.5</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1184869</v>
      </c>
      <c r="S25" s="587"/>
      <c r="T25" s="587"/>
      <c r="U25" s="587"/>
      <c r="V25" s="587"/>
      <c r="W25" s="587"/>
      <c r="X25" s="587"/>
      <c r="Y25" s="588"/>
      <c r="Z25" s="639">
        <v>11.9</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1126127</v>
      </c>
      <c r="CS25" s="605"/>
      <c r="CT25" s="605"/>
      <c r="CU25" s="605"/>
      <c r="CV25" s="605"/>
      <c r="CW25" s="605"/>
      <c r="CX25" s="605"/>
      <c r="CY25" s="606"/>
      <c r="CZ25" s="589">
        <v>11.5</v>
      </c>
      <c r="DA25" s="607"/>
      <c r="DB25" s="607"/>
      <c r="DC25" s="608"/>
      <c r="DD25" s="592">
        <v>1003708</v>
      </c>
      <c r="DE25" s="605"/>
      <c r="DF25" s="605"/>
      <c r="DG25" s="605"/>
      <c r="DH25" s="605"/>
      <c r="DI25" s="605"/>
      <c r="DJ25" s="605"/>
      <c r="DK25" s="606"/>
      <c r="DL25" s="592">
        <v>976717</v>
      </c>
      <c r="DM25" s="605"/>
      <c r="DN25" s="605"/>
      <c r="DO25" s="605"/>
      <c r="DP25" s="605"/>
      <c r="DQ25" s="605"/>
      <c r="DR25" s="605"/>
      <c r="DS25" s="605"/>
      <c r="DT25" s="605"/>
      <c r="DU25" s="605"/>
      <c r="DV25" s="606"/>
      <c r="DW25" s="609">
        <v>20.3</v>
      </c>
      <c r="DX25" s="610"/>
      <c r="DY25" s="610"/>
      <c r="DZ25" s="610"/>
      <c r="EA25" s="610"/>
      <c r="EB25" s="610"/>
      <c r="EC25" s="611"/>
    </row>
    <row r="26" spans="2:133" ht="11.25" customHeight="1" x14ac:dyDescent="0.15">
      <c r="B26" s="680" t="s">
        <v>274</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636088</v>
      </c>
      <c r="CS26" s="587"/>
      <c r="CT26" s="587"/>
      <c r="CU26" s="587"/>
      <c r="CV26" s="587"/>
      <c r="CW26" s="587"/>
      <c r="CX26" s="587"/>
      <c r="CY26" s="588"/>
      <c r="CZ26" s="589">
        <v>6.5</v>
      </c>
      <c r="DA26" s="607"/>
      <c r="DB26" s="607"/>
      <c r="DC26" s="608"/>
      <c r="DD26" s="592">
        <v>565431</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x14ac:dyDescent="0.15">
      <c r="B27" s="583" t="s">
        <v>277</v>
      </c>
      <c r="C27" s="584"/>
      <c r="D27" s="584"/>
      <c r="E27" s="584"/>
      <c r="F27" s="584"/>
      <c r="G27" s="584"/>
      <c r="H27" s="584"/>
      <c r="I27" s="584"/>
      <c r="J27" s="584"/>
      <c r="K27" s="584"/>
      <c r="L27" s="584"/>
      <c r="M27" s="584"/>
      <c r="N27" s="584"/>
      <c r="O27" s="584"/>
      <c r="P27" s="584"/>
      <c r="Q27" s="585"/>
      <c r="R27" s="586">
        <v>541412</v>
      </c>
      <c r="S27" s="587"/>
      <c r="T27" s="587"/>
      <c r="U27" s="587"/>
      <c r="V27" s="587"/>
      <c r="W27" s="587"/>
      <c r="X27" s="587"/>
      <c r="Y27" s="588"/>
      <c r="Z27" s="639">
        <v>5.4</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2258088</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1324539</v>
      </c>
      <c r="CS27" s="605"/>
      <c r="CT27" s="605"/>
      <c r="CU27" s="605"/>
      <c r="CV27" s="605"/>
      <c r="CW27" s="605"/>
      <c r="CX27" s="605"/>
      <c r="CY27" s="606"/>
      <c r="CZ27" s="589">
        <v>13.5</v>
      </c>
      <c r="DA27" s="607"/>
      <c r="DB27" s="607"/>
      <c r="DC27" s="608"/>
      <c r="DD27" s="592">
        <v>350328</v>
      </c>
      <c r="DE27" s="605"/>
      <c r="DF27" s="605"/>
      <c r="DG27" s="605"/>
      <c r="DH27" s="605"/>
      <c r="DI27" s="605"/>
      <c r="DJ27" s="605"/>
      <c r="DK27" s="606"/>
      <c r="DL27" s="592">
        <v>349898</v>
      </c>
      <c r="DM27" s="605"/>
      <c r="DN27" s="605"/>
      <c r="DO27" s="605"/>
      <c r="DP27" s="605"/>
      <c r="DQ27" s="605"/>
      <c r="DR27" s="605"/>
      <c r="DS27" s="605"/>
      <c r="DT27" s="605"/>
      <c r="DU27" s="605"/>
      <c r="DV27" s="606"/>
      <c r="DW27" s="609">
        <v>7.3</v>
      </c>
      <c r="DX27" s="610"/>
      <c r="DY27" s="610"/>
      <c r="DZ27" s="610"/>
      <c r="EA27" s="610"/>
      <c r="EB27" s="610"/>
      <c r="EC27" s="611"/>
    </row>
    <row r="28" spans="2:133" ht="11.25" customHeight="1" x14ac:dyDescent="0.15">
      <c r="B28" s="583" t="s">
        <v>280</v>
      </c>
      <c r="C28" s="584"/>
      <c r="D28" s="584"/>
      <c r="E28" s="584"/>
      <c r="F28" s="584"/>
      <c r="G28" s="584"/>
      <c r="H28" s="584"/>
      <c r="I28" s="584"/>
      <c r="J28" s="584"/>
      <c r="K28" s="584"/>
      <c r="L28" s="584"/>
      <c r="M28" s="584"/>
      <c r="N28" s="584"/>
      <c r="O28" s="584"/>
      <c r="P28" s="584"/>
      <c r="Q28" s="585"/>
      <c r="R28" s="586">
        <v>10540</v>
      </c>
      <c r="S28" s="587"/>
      <c r="T28" s="587"/>
      <c r="U28" s="587"/>
      <c r="V28" s="587"/>
      <c r="W28" s="587"/>
      <c r="X28" s="587"/>
      <c r="Y28" s="588"/>
      <c r="Z28" s="639">
        <v>0.1</v>
      </c>
      <c r="AA28" s="639"/>
      <c r="AB28" s="639"/>
      <c r="AC28" s="639"/>
      <c r="AD28" s="640">
        <v>173</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664989</v>
      </c>
      <c r="CS28" s="587"/>
      <c r="CT28" s="587"/>
      <c r="CU28" s="587"/>
      <c r="CV28" s="587"/>
      <c r="CW28" s="587"/>
      <c r="CX28" s="587"/>
      <c r="CY28" s="588"/>
      <c r="CZ28" s="589">
        <v>6.8</v>
      </c>
      <c r="DA28" s="607"/>
      <c r="DB28" s="607"/>
      <c r="DC28" s="608"/>
      <c r="DD28" s="592">
        <v>664766</v>
      </c>
      <c r="DE28" s="587"/>
      <c r="DF28" s="587"/>
      <c r="DG28" s="587"/>
      <c r="DH28" s="587"/>
      <c r="DI28" s="587"/>
      <c r="DJ28" s="587"/>
      <c r="DK28" s="588"/>
      <c r="DL28" s="592">
        <v>664766</v>
      </c>
      <c r="DM28" s="587"/>
      <c r="DN28" s="587"/>
      <c r="DO28" s="587"/>
      <c r="DP28" s="587"/>
      <c r="DQ28" s="587"/>
      <c r="DR28" s="587"/>
      <c r="DS28" s="587"/>
      <c r="DT28" s="587"/>
      <c r="DU28" s="587"/>
      <c r="DV28" s="588"/>
      <c r="DW28" s="609">
        <v>13.8</v>
      </c>
      <c r="DX28" s="610"/>
      <c r="DY28" s="610"/>
      <c r="DZ28" s="610"/>
      <c r="EA28" s="610"/>
      <c r="EB28" s="610"/>
      <c r="EC28" s="611"/>
    </row>
    <row r="29" spans="2:133" ht="11.25" customHeight="1" x14ac:dyDescent="0.15">
      <c r="B29" s="583" t="s">
        <v>282</v>
      </c>
      <c r="C29" s="584"/>
      <c r="D29" s="584"/>
      <c r="E29" s="584"/>
      <c r="F29" s="584"/>
      <c r="G29" s="584"/>
      <c r="H29" s="584"/>
      <c r="I29" s="584"/>
      <c r="J29" s="584"/>
      <c r="K29" s="584"/>
      <c r="L29" s="584"/>
      <c r="M29" s="584"/>
      <c r="N29" s="584"/>
      <c r="O29" s="584"/>
      <c r="P29" s="584"/>
      <c r="Q29" s="585"/>
      <c r="R29" s="586">
        <v>610</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664989</v>
      </c>
      <c r="CS29" s="605"/>
      <c r="CT29" s="605"/>
      <c r="CU29" s="605"/>
      <c r="CV29" s="605"/>
      <c r="CW29" s="605"/>
      <c r="CX29" s="605"/>
      <c r="CY29" s="606"/>
      <c r="CZ29" s="589">
        <v>6.8</v>
      </c>
      <c r="DA29" s="607"/>
      <c r="DB29" s="607"/>
      <c r="DC29" s="608"/>
      <c r="DD29" s="592">
        <v>664766</v>
      </c>
      <c r="DE29" s="605"/>
      <c r="DF29" s="605"/>
      <c r="DG29" s="605"/>
      <c r="DH29" s="605"/>
      <c r="DI29" s="605"/>
      <c r="DJ29" s="605"/>
      <c r="DK29" s="606"/>
      <c r="DL29" s="592">
        <v>664766</v>
      </c>
      <c r="DM29" s="605"/>
      <c r="DN29" s="605"/>
      <c r="DO29" s="605"/>
      <c r="DP29" s="605"/>
      <c r="DQ29" s="605"/>
      <c r="DR29" s="605"/>
      <c r="DS29" s="605"/>
      <c r="DT29" s="605"/>
      <c r="DU29" s="605"/>
      <c r="DV29" s="606"/>
      <c r="DW29" s="609">
        <v>13.8</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2289541</v>
      </c>
      <c r="S30" s="587"/>
      <c r="T30" s="587"/>
      <c r="U30" s="587"/>
      <c r="V30" s="587"/>
      <c r="W30" s="587"/>
      <c r="X30" s="587"/>
      <c r="Y30" s="588"/>
      <c r="Z30" s="639">
        <v>23</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98.9</v>
      </c>
      <c r="BH30" s="653"/>
      <c r="BI30" s="653"/>
      <c r="BJ30" s="653"/>
      <c r="BK30" s="653"/>
      <c r="BL30" s="653"/>
      <c r="BM30" s="654">
        <v>95.9</v>
      </c>
      <c r="BN30" s="653"/>
      <c r="BO30" s="653"/>
      <c r="BP30" s="653"/>
      <c r="BQ30" s="655"/>
      <c r="BR30" s="652">
        <v>98.8</v>
      </c>
      <c r="BS30" s="653"/>
      <c r="BT30" s="653"/>
      <c r="BU30" s="653"/>
      <c r="BV30" s="653"/>
      <c r="BW30" s="653"/>
      <c r="BX30" s="654">
        <v>95.8</v>
      </c>
      <c r="BY30" s="653"/>
      <c r="BZ30" s="653"/>
      <c r="CA30" s="653"/>
      <c r="CB30" s="655"/>
      <c r="CD30" s="658"/>
      <c r="CE30" s="659"/>
      <c r="CF30" s="623" t="s">
        <v>290</v>
      </c>
      <c r="CG30" s="620"/>
      <c r="CH30" s="620"/>
      <c r="CI30" s="620"/>
      <c r="CJ30" s="620"/>
      <c r="CK30" s="620"/>
      <c r="CL30" s="620"/>
      <c r="CM30" s="620"/>
      <c r="CN30" s="620"/>
      <c r="CO30" s="620"/>
      <c r="CP30" s="620"/>
      <c r="CQ30" s="621"/>
      <c r="CR30" s="586">
        <v>578279</v>
      </c>
      <c r="CS30" s="587"/>
      <c r="CT30" s="587"/>
      <c r="CU30" s="587"/>
      <c r="CV30" s="587"/>
      <c r="CW30" s="587"/>
      <c r="CX30" s="587"/>
      <c r="CY30" s="588"/>
      <c r="CZ30" s="589">
        <v>5.9</v>
      </c>
      <c r="DA30" s="607"/>
      <c r="DB30" s="607"/>
      <c r="DC30" s="608"/>
      <c r="DD30" s="592">
        <v>578056</v>
      </c>
      <c r="DE30" s="587"/>
      <c r="DF30" s="587"/>
      <c r="DG30" s="587"/>
      <c r="DH30" s="587"/>
      <c r="DI30" s="587"/>
      <c r="DJ30" s="587"/>
      <c r="DK30" s="588"/>
      <c r="DL30" s="592">
        <v>578056</v>
      </c>
      <c r="DM30" s="587"/>
      <c r="DN30" s="587"/>
      <c r="DO30" s="587"/>
      <c r="DP30" s="587"/>
      <c r="DQ30" s="587"/>
      <c r="DR30" s="587"/>
      <c r="DS30" s="587"/>
      <c r="DT30" s="587"/>
      <c r="DU30" s="587"/>
      <c r="DV30" s="588"/>
      <c r="DW30" s="609">
        <v>12</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287222</v>
      </c>
      <c r="S31" s="587"/>
      <c r="T31" s="587"/>
      <c r="U31" s="587"/>
      <c r="V31" s="587"/>
      <c r="W31" s="587"/>
      <c r="X31" s="587"/>
      <c r="Y31" s="588"/>
      <c r="Z31" s="639">
        <v>2.9</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99</v>
      </c>
      <c r="BH31" s="605"/>
      <c r="BI31" s="605"/>
      <c r="BJ31" s="605"/>
      <c r="BK31" s="605"/>
      <c r="BL31" s="605"/>
      <c r="BM31" s="641">
        <v>96.5</v>
      </c>
      <c r="BN31" s="651"/>
      <c r="BO31" s="651"/>
      <c r="BP31" s="651"/>
      <c r="BQ31" s="615"/>
      <c r="BR31" s="650">
        <v>98.7</v>
      </c>
      <c r="BS31" s="605"/>
      <c r="BT31" s="605"/>
      <c r="BU31" s="605"/>
      <c r="BV31" s="605"/>
      <c r="BW31" s="605"/>
      <c r="BX31" s="641">
        <v>96.2</v>
      </c>
      <c r="BY31" s="651"/>
      <c r="BZ31" s="651"/>
      <c r="CA31" s="651"/>
      <c r="CB31" s="615"/>
      <c r="CD31" s="658"/>
      <c r="CE31" s="659"/>
      <c r="CF31" s="623" t="s">
        <v>294</v>
      </c>
      <c r="CG31" s="620"/>
      <c r="CH31" s="620"/>
      <c r="CI31" s="620"/>
      <c r="CJ31" s="620"/>
      <c r="CK31" s="620"/>
      <c r="CL31" s="620"/>
      <c r="CM31" s="620"/>
      <c r="CN31" s="620"/>
      <c r="CO31" s="620"/>
      <c r="CP31" s="620"/>
      <c r="CQ31" s="621"/>
      <c r="CR31" s="586">
        <v>86710</v>
      </c>
      <c r="CS31" s="605"/>
      <c r="CT31" s="605"/>
      <c r="CU31" s="605"/>
      <c r="CV31" s="605"/>
      <c r="CW31" s="605"/>
      <c r="CX31" s="605"/>
      <c r="CY31" s="606"/>
      <c r="CZ31" s="589">
        <v>0.9</v>
      </c>
      <c r="DA31" s="607"/>
      <c r="DB31" s="607"/>
      <c r="DC31" s="608"/>
      <c r="DD31" s="592">
        <v>86710</v>
      </c>
      <c r="DE31" s="605"/>
      <c r="DF31" s="605"/>
      <c r="DG31" s="605"/>
      <c r="DH31" s="605"/>
      <c r="DI31" s="605"/>
      <c r="DJ31" s="605"/>
      <c r="DK31" s="606"/>
      <c r="DL31" s="592">
        <v>86710</v>
      </c>
      <c r="DM31" s="605"/>
      <c r="DN31" s="605"/>
      <c r="DO31" s="605"/>
      <c r="DP31" s="605"/>
      <c r="DQ31" s="605"/>
      <c r="DR31" s="605"/>
      <c r="DS31" s="605"/>
      <c r="DT31" s="605"/>
      <c r="DU31" s="605"/>
      <c r="DV31" s="606"/>
      <c r="DW31" s="609">
        <v>1.8</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276897</v>
      </c>
      <c r="S32" s="587"/>
      <c r="T32" s="587"/>
      <c r="U32" s="587"/>
      <c r="V32" s="587"/>
      <c r="W32" s="587"/>
      <c r="X32" s="587"/>
      <c r="Y32" s="588"/>
      <c r="Z32" s="639">
        <v>2.8</v>
      </c>
      <c r="AA32" s="639"/>
      <c r="AB32" s="639"/>
      <c r="AC32" s="639"/>
      <c r="AD32" s="640">
        <v>7827</v>
      </c>
      <c r="AE32" s="640"/>
      <c r="AF32" s="640"/>
      <c r="AG32" s="640"/>
      <c r="AH32" s="640"/>
      <c r="AI32" s="640"/>
      <c r="AJ32" s="640"/>
      <c r="AK32" s="640"/>
      <c r="AL32" s="609">
        <v>0.2</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98.6</v>
      </c>
      <c r="BH32" s="571"/>
      <c r="BI32" s="571"/>
      <c r="BJ32" s="571"/>
      <c r="BK32" s="571"/>
      <c r="BL32" s="571"/>
      <c r="BM32" s="634">
        <v>94.6</v>
      </c>
      <c r="BN32" s="571"/>
      <c r="BO32" s="571"/>
      <c r="BP32" s="571"/>
      <c r="BQ32" s="628"/>
      <c r="BR32" s="649">
        <v>98.7</v>
      </c>
      <c r="BS32" s="571"/>
      <c r="BT32" s="571"/>
      <c r="BU32" s="571"/>
      <c r="BV32" s="571"/>
      <c r="BW32" s="571"/>
      <c r="BX32" s="634">
        <v>94.7</v>
      </c>
      <c r="BY32" s="571"/>
      <c r="BZ32" s="571"/>
      <c r="CA32" s="571"/>
      <c r="CB32" s="628"/>
      <c r="CD32" s="660"/>
      <c r="CE32" s="661"/>
      <c r="CF32" s="623" t="s">
        <v>297</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536343</v>
      </c>
      <c r="S33" s="587"/>
      <c r="T33" s="587"/>
      <c r="U33" s="587"/>
      <c r="V33" s="587"/>
      <c r="W33" s="587"/>
      <c r="X33" s="587"/>
      <c r="Y33" s="588"/>
      <c r="Z33" s="639">
        <v>5.4</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4712739</v>
      </c>
      <c r="CS33" s="605"/>
      <c r="CT33" s="605"/>
      <c r="CU33" s="605"/>
      <c r="CV33" s="605"/>
      <c r="CW33" s="605"/>
      <c r="CX33" s="605"/>
      <c r="CY33" s="606"/>
      <c r="CZ33" s="589">
        <v>48.2</v>
      </c>
      <c r="DA33" s="607"/>
      <c r="DB33" s="607"/>
      <c r="DC33" s="608"/>
      <c r="DD33" s="592">
        <v>2873541</v>
      </c>
      <c r="DE33" s="605"/>
      <c r="DF33" s="605"/>
      <c r="DG33" s="605"/>
      <c r="DH33" s="605"/>
      <c r="DI33" s="605"/>
      <c r="DJ33" s="605"/>
      <c r="DK33" s="606"/>
      <c r="DL33" s="592">
        <v>2469901</v>
      </c>
      <c r="DM33" s="605"/>
      <c r="DN33" s="605"/>
      <c r="DO33" s="605"/>
      <c r="DP33" s="605"/>
      <c r="DQ33" s="605"/>
      <c r="DR33" s="605"/>
      <c r="DS33" s="605"/>
      <c r="DT33" s="605"/>
      <c r="DU33" s="605"/>
      <c r="DV33" s="606"/>
      <c r="DW33" s="609">
        <v>51.5</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1407741</v>
      </c>
      <c r="CS34" s="587"/>
      <c r="CT34" s="587"/>
      <c r="CU34" s="587"/>
      <c r="CV34" s="587"/>
      <c r="CW34" s="587"/>
      <c r="CX34" s="587"/>
      <c r="CY34" s="588"/>
      <c r="CZ34" s="589">
        <v>14.4</v>
      </c>
      <c r="DA34" s="607"/>
      <c r="DB34" s="607"/>
      <c r="DC34" s="608"/>
      <c r="DD34" s="592">
        <v>999648</v>
      </c>
      <c r="DE34" s="587"/>
      <c r="DF34" s="587"/>
      <c r="DG34" s="587"/>
      <c r="DH34" s="587"/>
      <c r="DI34" s="587"/>
      <c r="DJ34" s="587"/>
      <c r="DK34" s="588"/>
      <c r="DL34" s="592">
        <v>935698</v>
      </c>
      <c r="DM34" s="587"/>
      <c r="DN34" s="587"/>
      <c r="DO34" s="587"/>
      <c r="DP34" s="587"/>
      <c r="DQ34" s="587"/>
      <c r="DR34" s="587"/>
      <c r="DS34" s="587"/>
      <c r="DT34" s="587"/>
      <c r="DU34" s="587"/>
      <c r="DV34" s="588"/>
      <c r="DW34" s="609">
        <v>19.5</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399143</v>
      </c>
      <c r="S35" s="587"/>
      <c r="T35" s="587"/>
      <c r="U35" s="587"/>
      <c r="V35" s="587"/>
      <c r="W35" s="587"/>
      <c r="X35" s="587"/>
      <c r="Y35" s="588"/>
      <c r="Z35" s="639">
        <v>4</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1060938</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122112</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10180</v>
      </c>
      <c r="CS35" s="605"/>
      <c r="CT35" s="605"/>
      <c r="CU35" s="605"/>
      <c r="CV35" s="605"/>
      <c r="CW35" s="605"/>
      <c r="CX35" s="605"/>
      <c r="CY35" s="606"/>
      <c r="CZ35" s="589">
        <v>0.1</v>
      </c>
      <c r="DA35" s="607"/>
      <c r="DB35" s="607"/>
      <c r="DC35" s="608"/>
      <c r="DD35" s="592">
        <v>9530</v>
      </c>
      <c r="DE35" s="605"/>
      <c r="DF35" s="605"/>
      <c r="DG35" s="605"/>
      <c r="DH35" s="605"/>
      <c r="DI35" s="605"/>
      <c r="DJ35" s="605"/>
      <c r="DK35" s="606"/>
      <c r="DL35" s="592">
        <v>9530</v>
      </c>
      <c r="DM35" s="605"/>
      <c r="DN35" s="605"/>
      <c r="DO35" s="605"/>
      <c r="DP35" s="605"/>
      <c r="DQ35" s="605"/>
      <c r="DR35" s="605"/>
      <c r="DS35" s="605"/>
      <c r="DT35" s="605"/>
      <c r="DU35" s="605"/>
      <c r="DV35" s="606"/>
      <c r="DW35" s="609">
        <v>0.2</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9966654</v>
      </c>
      <c r="S36" s="627"/>
      <c r="T36" s="627"/>
      <c r="U36" s="627"/>
      <c r="V36" s="627"/>
      <c r="W36" s="627"/>
      <c r="X36" s="627"/>
      <c r="Y36" s="630"/>
      <c r="Z36" s="631">
        <v>100</v>
      </c>
      <c r="AA36" s="631"/>
      <c r="AB36" s="631"/>
      <c r="AC36" s="631"/>
      <c r="AD36" s="632">
        <v>4400920</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314000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107298</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832326</v>
      </c>
      <c r="CS36" s="587"/>
      <c r="CT36" s="587"/>
      <c r="CU36" s="587"/>
      <c r="CV36" s="587"/>
      <c r="CW36" s="587"/>
      <c r="CX36" s="587"/>
      <c r="CY36" s="588"/>
      <c r="CZ36" s="589">
        <v>8.5</v>
      </c>
      <c r="DA36" s="607"/>
      <c r="DB36" s="607"/>
      <c r="DC36" s="608"/>
      <c r="DD36" s="592">
        <v>756718</v>
      </c>
      <c r="DE36" s="587"/>
      <c r="DF36" s="587"/>
      <c r="DG36" s="587"/>
      <c r="DH36" s="587"/>
      <c r="DI36" s="587"/>
      <c r="DJ36" s="587"/>
      <c r="DK36" s="588"/>
      <c r="DL36" s="592">
        <v>702069</v>
      </c>
      <c r="DM36" s="587"/>
      <c r="DN36" s="587"/>
      <c r="DO36" s="587"/>
      <c r="DP36" s="587"/>
      <c r="DQ36" s="587"/>
      <c r="DR36" s="587"/>
      <c r="DS36" s="587"/>
      <c r="DT36" s="587"/>
      <c r="DU36" s="587"/>
      <c r="DV36" s="588"/>
      <c r="DW36" s="609">
        <v>14.6</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1256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4117</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236377</v>
      </c>
      <c r="CS37" s="605"/>
      <c r="CT37" s="605"/>
      <c r="CU37" s="605"/>
      <c r="CV37" s="605"/>
      <c r="CW37" s="605"/>
      <c r="CX37" s="605"/>
      <c r="CY37" s="606"/>
      <c r="CZ37" s="589">
        <v>2.4</v>
      </c>
      <c r="DA37" s="607"/>
      <c r="DB37" s="607"/>
      <c r="DC37" s="608"/>
      <c r="DD37" s="592">
        <v>226377</v>
      </c>
      <c r="DE37" s="605"/>
      <c r="DF37" s="605"/>
      <c r="DG37" s="605"/>
      <c r="DH37" s="605"/>
      <c r="DI37" s="605"/>
      <c r="DJ37" s="605"/>
      <c r="DK37" s="606"/>
      <c r="DL37" s="592">
        <v>226377</v>
      </c>
      <c r="DM37" s="605"/>
      <c r="DN37" s="605"/>
      <c r="DO37" s="605"/>
      <c r="DP37" s="605"/>
      <c r="DQ37" s="605"/>
      <c r="DR37" s="605"/>
      <c r="DS37" s="605"/>
      <c r="DT37" s="605"/>
      <c r="DU37" s="605"/>
      <c r="DV37" s="606"/>
      <c r="DW37" s="609">
        <v>4.7</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6991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1059682</v>
      </c>
      <c r="CS38" s="587"/>
      <c r="CT38" s="587"/>
      <c r="CU38" s="587"/>
      <c r="CV38" s="587"/>
      <c r="CW38" s="587"/>
      <c r="CX38" s="587"/>
      <c r="CY38" s="588"/>
      <c r="CZ38" s="589">
        <v>10.8</v>
      </c>
      <c r="DA38" s="607"/>
      <c r="DB38" s="607"/>
      <c r="DC38" s="608"/>
      <c r="DD38" s="592">
        <v>954752</v>
      </c>
      <c r="DE38" s="587"/>
      <c r="DF38" s="587"/>
      <c r="DG38" s="587"/>
      <c r="DH38" s="587"/>
      <c r="DI38" s="587"/>
      <c r="DJ38" s="587"/>
      <c r="DK38" s="588"/>
      <c r="DL38" s="592">
        <v>822604</v>
      </c>
      <c r="DM38" s="587"/>
      <c r="DN38" s="587"/>
      <c r="DO38" s="587"/>
      <c r="DP38" s="587"/>
      <c r="DQ38" s="587"/>
      <c r="DR38" s="587"/>
      <c r="DS38" s="587"/>
      <c r="DT38" s="587"/>
      <c r="DU38" s="587"/>
      <c r="DV38" s="588"/>
      <c r="DW38" s="609">
        <v>17.100000000000001</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88</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1259810</v>
      </c>
      <c r="CS39" s="605"/>
      <c r="CT39" s="605"/>
      <c r="CU39" s="605"/>
      <c r="CV39" s="605"/>
      <c r="CW39" s="605"/>
      <c r="CX39" s="605"/>
      <c r="CY39" s="606"/>
      <c r="CZ39" s="589">
        <v>12.9</v>
      </c>
      <c r="DA39" s="607"/>
      <c r="DB39" s="607"/>
      <c r="DC39" s="608"/>
      <c r="DD39" s="592">
        <v>152893</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163924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69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143000</v>
      </c>
      <c r="CS40" s="587"/>
      <c r="CT40" s="587"/>
      <c r="CU40" s="587"/>
      <c r="CV40" s="587"/>
      <c r="CW40" s="587"/>
      <c r="CX40" s="587"/>
      <c r="CY40" s="588"/>
      <c r="CZ40" s="589">
        <v>1.5</v>
      </c>
      <c r="DA40" s="607"/>
      <c r="DB40" s="607"/>
      <c r="DC40" s="608"/>
      <c r="DD40" s="592" t="s">
        <v>316</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581758</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334</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1951532</v>
      </c>
      <c r="CS42" s="587"/>
      <c r="CT42" s="587"/>
      <c r="CU42" s="587"/>
      <c r="CV42" s="587"/>
      <c r="CW42" s="587"/>
      <c r="CX42" s="587"/>
      <c r="CY42" s="588"/>
      <c r="CZ42" s="589">
        <v>20</v>
      </c>
      <c r="DA42" s="590"/>
      <c r="DB42" s="590"/>
      <c r="DC42" s="591"/>
      <c r="DD42" s="592">
        <v>1472511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62872</v>
      </c>
      <c r="CS43" s="605"/>
      <c r="CT43" s="605"/>
      <c r="CU43" s="605"/>
      <c r="CV43" s="605"/>
      <c r="CW43" s="605"/>
      <c r="CX43" s="605"/>
      <c r="CY43" s="606"/>
      <c r="CZ43" s="589">
        <v>0.6</v>
      </c>
      <c r="DA43" s="607"/>
      <c r="DB43" s="607"/>
      <c r="DC43" s="608"/>
      <c r="DD43" s="592">
        <v>62872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285</v>
      </c>
      <c r="CE44" s="600"/>
      <c r="CF44" s="583" t="s">
        <v>335</v>
      </c>
      <c r="CG44" s="584"/>
      <c r="CH44" s="584"/>
      <c r="CI44" s="584"/>
      <c r="CJ44" s="584"/>
      <c r="CK44" s="584"/>
      <c r="CL44" s="584"/>
      <c r="CM44" s="584"/>
      <c r="CN44" s="584"/>
      <c r="CO44" s="584"/>
      <c r="CP44" s="584"/>
      <c r="CQ44" s="585"/>
      <c r="CR44" s="586">
        <v>1945264</v>
      </c>
      <c r="CS44" s="587"/>
      <c r="CT44" s="587"/>
      <c r="CU44" s="587"/>
      <c r="CV44" s="587"/>
      <c r="CW44" s="587"/>
      <c r="CX44" s="587"/>
      <c r="CY44" s="588"/>
      <c r="CZ44" s="589">
        <v>19.899999999999999</v>
      </c>
      <c r="DA44" s="590"/>
      <c r="DB44" s="590"/>
      <c r="DC44" s="591"/>
      <c r="DD44" s="592">
        <v>1468999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639176</v>
      </c>
      <c r="CS45" s="605"/>
      <c r="CT45" s="605"/>
      <c r="CU45" s="605"/>
      <c r="CV45" s="605"/>
      <c r="CW45" s="605"/>
      <c r="CX45" s="605"/>
      <c r="CY45" s="606"/>
      <c r="CZ45" s="589">
        <v>6.5</v>
      </c>
      <c r="DA45" s="607"/>
      <c r="DB45" s="607"/>
      <c r="DC45" s="608"/>
      <c r="DD45" s="592">
        <v>176346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1300456</v>
      </c>
      <c r="CS46" s="587"/>
      <c r="CT46" s="587"/>
      <c r="CU46" s="587"/>
      <c r="CV46" s="587"/>
      <c r="CW46" s="587"/>
      <c r="CX46" s="587"/>
      <c r="CY46" s="588"/>
      <c r="CZ46" s="589">
        <v>13.3</v>
      </c>
      <c r="DA46" s="590"/>
      <c r="DB46" s="590"/>
      <c r="DC46" s="591"/>
      <c r="DD46" s="592">
        <v>1287021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6268</v>
      </c>
      <c r="CS47" s="605"/>
      <c r="CT47" s="605"/>
      <c r="CU47" s="605"/>
      <c r="CV47" s="605"/>
      <c r="CW47" s="605"/>
      <c r="CX47" s="605"/>
      <c r="CY47" s="606"/>
      <c r="CZ47" s="589">
        <v>0.1</v>
      </c>
      <c r="DA47" s="607"/>
      <c r="DB47" s="607"/>
      <c r="DC47" s="608"/>
      <c r="DD47" s="592">
        <v>3512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340</v>
      </c>
      <c r="CE49" s="568"/>
      <c r="CF49" s="568"/>
      <c r="CG49" s="568"/>
      <c r="CH49" s="568"/>
      <c r="CI49" s="568"/>
      <c r="CJ49" s="568"/>
      <c r="CK49" s="568"/>
      <c r="CL49" s="568"/>
      <c r="CM49" s="568"/>
      <c r="CN49" s="568"/>
      <c r="CO49" s="568"/>
      <c r="CP49" s="568"/>
      <c r="CQ49" s="569"/>
      <c r="CR49" s="570">
        <v>9779926</v>
      </c>
      <c r="CS49" s="571"/>
      <c r="CT49" s="571"/>
      <c r="CU49" s="571"/>
      <c r="CV49" s="571"/>
      <c r="CW49" s="571"/>
      <c r="CX49" s="571"/>
      <c r="CY49" s="572"/>
      <c r="CZ49" s="573">
        <v>100</v>
      </c>
      <c r="DA49" s="574"/>
      <c r="DB49" s="574"/>
      <c r="DC49" s="575"/>
      <c r="DD49" s="576">
        <v>6364854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363</v>
      </c>
      <c r="C7" s="1045"/>
      <c r="D7" s="1045"/>
      <c r="E7" s="1045"/>
      <c r="F7" s="1045"/>
      <c r="G7" s="1045"/>
      <c r="H7" s="1045"/>
      <c r="I7" s="1045"/>
      <c r="J7" s="1045"/>
      <c r="K7" s="1045"/>
      <c r="L7" s="1045"/>
      <c r="M7" s="1045"/>
      <c r="N7" s="1045"/>
      <c r="O7" s="1045"/>
      <c r="P7" s="1046"/>
      <c r="Q7" s="1098">
        <v>7761</v>
      </c>
      <c r="R7" s="1099"/>
      <c r="S7" s="1099"/>
      <c r="T7" s="1099"/>
      <c r="U7" s="1099"/>
      <c r="V7" s="1099">
        <v>7574</v>
      </c>
      <c r="W7" s="1099"/>
      <c r="X7" s="1099"/>
      <c r="Y7" s="1099"/>
      <c r="Z7" s="1099"/>
      <c r="AA7" s="1099">
        <v>187</v>
      </c>
      <c r="AB7" s="1099"/>
      <c r="AC7" s="1099"/>
      <c r="AD7" s="1099"/>
      <c r="AE7" s="1100"/>
      <c r="AF7" s="1101">
        <v>171</v>
      </c>
      <c r="AG7" s="1102"/>
      <c r="AH7" s="1102"/>
      <c r="AI7" s="1102"/>
      <c r="AJ7" s="1103"/>
      <c r="AK7" s="1085">
        <v>78</v>
      </c>
      <c r="AL7" s="1086"/>
      <c r="AM7" s="1086"/>
      <c r="AN7" s="1086"/>
      <c r="AO7" s="1086"/>
      <c r="AP7" s="1086">
        <v>6566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537</v>
      </c>
      <c r="BT7" s="1090"/>
      <c r="BU7" s="1090"/>
      <c r="BV7" s="1090"/>
      <c r="BW7" s="1090"/>
      <c r="BX7" s="1090"/>
      <c r="BY7" s="1090"/>
      <c r="BZ7" s="1090"/>
      <c r="CA7" s="1090"/>
      <c r="CB7" s="1090"/>
      <c r="CC7" s="1090"/>
      <c r="CD7" s="1090"/>
      <c r="CE7" s="1090"/>
      <c r="CF7" s="1090"/>
      <c r="CG7" s="1091"/>
      <c r="CH7" s="1082">
        <v>9</v>
      </c>
      <c r="CI7" s="1083"/>
      <c r="CJ7" s="1083"/>
      <c r="CK7" s="1083"/>
      <c r="CL7" s="1084"/>
      <c r="CM7" s="1082">
        <v>372</v>
      </c>
      <c r="CN7" s="1083"/>
      <c r="CO7" s="1083"/>
      <c r="CP7" s="1083"/>
      <c r="CQ7" s="1084"/>
      <c r="CR7" s="1082">
        <v>100</v>
      </c>
      <c r="CS7" s="1083"/>
      <c r="CT7" s="1083"/>
      <c r="CU7" s="1083"/>
      <c r="CV7" s="1084"/>
      <c r="CW7" s="1082">
        <v>50</v>
      </c>
      <c r="CX7" s="1083"/>
      <c r="CY7" s="1083"/>
      <c r="CZ7" s="1083"/>
      <c r="DA7" s="1084"/>
      <c r="DB7" s="1082" t="s">
        <v>529</v>
      </c>
      <c r="DC7" s="1083"/>
      <c r="DD7" s="1083"/>
      <c r="DE7" s="1083"/>
      <c r="DF7" s="1084"/>
      <c r="DG7" s="1082" t="s">
        <v>529</v>
      </c>
      <c r="DH7" s="1083"/>
      <c r="DI7" s="1083"/>
      <c r="DJ7" s="1083"/>
      <c r="DK7" s="1084"/>
      <c r="DL7" s="1082" t="s">
        <v>529</v>
      </c>
      <c r="DM7" s="1083"/>
      <c r="DN7" s="1083"/>
      <c r="DO7" s="1083"/>
      <c r="DP7" s="1084"/>
      <c r="DQ7" s="1082" t="s">
        <v>529</v>
      </c>
      <c r="DR7" s="1083"/>
      <c r="DS7" s="1083"/>
      <c r="DT7" s="1083"/>
      <c r="DU7" s="1084"/>
      <c r="DV7" s="1109"/>
      <c r="DW7" s="1110"/>
      <c r="DX7" s="1110"/>
      <c r="DY7" s="1110"/>
      <c r="DZ7" s="1111"/>
      <c r="EA7" s="205"/>
    </row>
    <row r="8" spans="1:131" s="206" customFormat="1" ht="26.25" customHeight="1" x14ac:dyDescent="0.15">
      <c r="A8" s="212">
        <v>2</v>
      </c>
      <c r="B8" s="1031" t="s">
        <v>364</v>
      </c>
      <c r="C8" s="1032"/>
      <c r="D8" s="1032"/>
      <c r="E8" s="1032"/>
      <c r="F8" s="1032"/>
      <c r="G8" s="1032"/>
      <c r="H8" s="1032"/>
      <c r="I8" s="1032"/>
      <c r="J8" s="1032"/>
      <c r="K8" s="1032"/>
      <c r="L8" s="1032"/>
      <c r="M8" s="1032"/>
      <c r="N8" s="1032"/>
      <c r="O8" s="1032"/>
      <c r="P8" s="1033"/>
      <c r="Q8" s="1037">
        <v>2211</v>
      </c>
      <c r="R8" s="1038"/>
      <c r="S8" s="1038"/>
      <c r="T8" s="1038"/>
      <c r="U8" s="1038"/>
      <c r="V8" s="1038">
        <v>2211</v>
      </c>
      <c r="W8" s="1038"/>
      <c r="X8" s="1038"/>
      <c r="Y8" s="1038"/>
      <c r="Z8" s="1038"/>
      <c r="AA8" s="1038" t="s">
        <v>529</v>
      </c>
      <c r="AB8" s="1038"/>
      <c r="AC8" s="1038"/>
      <c r="AD8" s="1038"/>
      <c r="AE8" s="1039"/>
      <c r="AF8" s="1013" t="s">
        <v>110</v>
      </c>
      <c r="AG8" s="1014"/>
      <c r="AH8" s="1014"/>
      <c r="AI8" s="1014"/>
      <c r="AJ8" s="1015"/>
      <c r="AK8" s="1080">
        <v>2211</v>
      </c>
      <c r="AL8" s="1081"/>
      <c r="AM8" s="1081"/>
      <c r="AN8" s="1081"/>
      <c r="AO8" s="1081"/>
      <c r="AP8" s="1081" t="s">
        <v>529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2">
        <v>9967</v>
      </c>
      <c r="R23" s="1063"/>
      <c r="S23" s="1063"/>
      <c r="T23" s="1063"/>
      <c r="U23" s="1063"/>
      <c r="V23" s="1063">
        <v>9780</v>
      </c>
      <c r="W23" s="1063"/>
      <c r="X23" s="1063"/>
      <c r="Y23" s="1063"/>
      <c r="Z23" s="1063"/>
      <c r="AA23" s="1063">
        <v>187</v>
      </c>
      <c r="AB23" s="1063"/>
      <c r="AC23" s="1063"/>
      <c r="AD23" s="1063"/>
      <c r="AE23" s="1064"/>
      <c r="AF23" s="1065">
        <v>171</v>
      </c>
      <c r="AG23" s="1063"/>
      <c r="AH23" s="1063"/>
      <c r="AI23" s="1063"/>
      <c r="AJ23" s="1066"/>
      <c r="AK23" s="1067"/>
      <c r="AL23" s="1068"/>
      <c r="AM23" s="1068"/>
      <c r="AN23" s="1068"/>
      <c r="AO23" s="1068"/>
      <c r="AP23" s="1063">
        <v>6566</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378</v>
      </c>
      <c r="C28" s="1045"/>
      <c r="D28" s="1045"/>
      <c r="E28" s="1045"/>
      <c r="F28" s="1045"/>
      <c r="G28" s="1045"/>
      <c r="H28" s="1045"/>
      <c r="I28" s="1045"/>
      <c r="J28" s="1045"/>
      <c r="K28" s="1045"/>
      <c r="L28" s="1045"/>
      <c r="M28" s="1045"/>
      <c r="N28" s="1045"/>
      <c r="O28" s="1045"/>
      <c r="P28" s="1046"/>
      <c r="Q28" s="1047">
        <v>3468</v>
      </c>
      <c r="R28" s="1048"/>
      <c r="S28" s="1048"/>
      <c r="T28" s="1048"/>
      <c r="U28" s="1048"/>
      <c r="V28" s="1048">
        <v>3346</v>
      </c>
      <c r="W28" s="1048"/>
      <c r="X28" s="1048"/>
      <c r="Y28" s="1048"/>
      <c r="Z28" s="1048"/>
      <c r="AA28" s="1048">
        <v>122</v>
      </c>
      <c r="AB28" s="1048"/>
      <c r="AC28" s="1048"/>
      <c r="AD28" s="1048"/>
      <c r="AE28" s="1049"/>
      <c r="AF28" s="1050">
        <v>122</v>
      </c>
      <c r="AG28" s="1048"/>
      <c r="AH28" s="1048"/>
      <c r="AI28" s="1048"/>
      <c r="AJ28" s="1051"/>
      <c r="AK28" s="1052">
        <v>135</v>
      </c>
      <c r="AL28" s="1040"/>
      <c r="AM28" s="1040"/>
      <c r="AN28" s="1040"/>
      <c r="AO28" s="1040"/>
      <c r="AP28" s="1040" t="s">
        <v>529</v>
      </c>
      <c r="AQ28" s="1040"/>
      <c r="AR28" s="1040"/>
      <c r="AS28" s="1040"/>
      <c r="AT28" s="1040"/>
      <c r="AU28" s="1040" t="s">
        <v>529</v>
      </c>
      <c r="AV28" s="1040"/>
      <c r="AW28" s="1040"/>
      <c r="AX28" s="1040"/>
      <c r="AY28" s="1040"/>
      <c r="AZ28" s="1041" t="s">
        <v>529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379</v>
      </c>
      <c r="C29" s="1032"/>
      <c r="D29" s="1032"/>
      <c r="E29" s="1032"/>
      <c r="F29" s="1032"/>
      <c r="G29" s="1032"/>
      <c r="H29" s="1032"/>
      <c r="I29" s="1032"/>
      <c r="J29" s="1032"/>
      <c r="K29" s="1032"/>
      <c r="L29" s="1032"/>
      <c r="M29" s="1032"/>
      <c r="N29" s="1032"/>
      <c r="O29" s="1032"/>
      <c r="P29" s="1033"/>
      <c r="Q29" s="1037">
        <v>1983</v>
      </c>
      <c r="R29" s="1038"/>
      <c r="S29" s="1038"/>
      <c r="T29" s="1038"/>
      <c r="U29" s="1038"/>
      <c r="V29" s="1038">
        <v>1888</v>
      </c>
      <c r="W29" s="1038"/>
      <c r="X29" s="1038"/>
      <c r="Y29" s="1038"/>
      <c r="Z29" s="1038"/>
      <c r="AA29" s="1038">
        <v>95</v>
      </c>
      <c r="AB29" s="1038"/>
      <c r="AC29" s="1038"/>
      <c r="AD29" s="1038"/>
      <c r="AE29" s="1039"/>
      <c r="AF29" s="1013">
        <v>95</v>
      </c>
      <c r="AG29" s="1014"/>
      <c r="AH29" s="1014"/>
      <c r="AI29" s="1014"/>
      <c r="AJ29" s="1015"/>
      <c r="AK29" s="974">
        <v>255</v>
      </c>
      <c r="AL29" s="965"/>
      <c r="AM29" s="965"/>
      <c r="AN29" s="965"/>
      <c r="AO29" s="965"/>
      <c r="AP29" s="965" t="s">
        <v>529</v>
      </c>
      <c r="AQ29" s="965"/>
      <c r="AR29" s="965"/>
      <c r="AS29" s="965"/>
      <c r="AT29" s="965"/>
      <c r="AU29" s="965" t="s">
        <v>529</v>
      </c>
      <c r="AV29" s="965"/>
      <c r="AW29" s="965"/>
      <c r="AX29" s="965"/>
      <c r="AY29" s="965"/>
      <c r="AZ29" s="1036" t="s">
        <v>529</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380</v>
      </c>
      <c r="C30" s="1032"/>
      <c r="D30" s="1032"/>
      <c r="E30" s="1032"/>
      <c r="F30" s="1032"/>
      <c r="G30" s="1032"/>
      <c r="H30" s="1032"/>
      <c r="I30" s="1032"/>
      <c r="J30" s="1032"/>
      <c r="K30" s="1032"/>
      <c r="L30" s="1032"/>
      <c r="M30" s="1032"/>
      <c r="N30" s="1032"/>
      <c r="O30" s="1032"/>
      <c r="P30" s="1033"/>
      <c r="Q30" s="1037">
        <v>528</v>
      </c>
      <c r="R30" s="1038"/>
      <c r="S30" s="1038"/>
      <c r="T30" s="1038"/>
      <c r="U30" s="1038"/>
      <c r="V30" s="1038">
        <v>520</v>
      </c>
      <c r="W30" s="1038"/>
      <c r="X30" s="1038"/>
      <c r="Y30" s="1038"/>
      <c r="Z30" s="1038"/>
      <c r="AA30" s="1038">
        <v>8</v>
      </c>
      <c r="AB30" s="1038"/>
      <c r="AC30" s="1038"/>
      <c r="AD30" s="1038"/>
      <c r="AE30" s="1039"/>
      <c r="AF30" s="1013">
        <v>8</v>
      </c>
      <c r="AG30" s="1014"/>
      <c r="AH30" s="1014"/>
      <c r="AI30" s="1014"/>
      <c r="AJ30" s="1015"/>
      <c r="AK30" s="974">
        <v>293</v>
      </c>
      <c r="AL30" s="965"/>
      <c r="AM30" s="965"/>
      <c r="AN30" s="965"/>
      <c r="AO30" s="965"/>
      <c r="AP30" s="965" t="s">
        <v>529</v>
      </c>
      <c r="AQ30" s="965"/>
      <c r="AR30" s="965"/>
      <c r="AS30" s="965"/>
      <c r="AT30" s="965"/>
      <c r="AU30" s="965" t="s">
        <v>529</v>
      </c>
      <c r="AV30" s="965"/>
      <c r="AW30" s="965"/>
      <c r="AX30" s="965"/>
      <c r="AY30" s="965"/>
      <c r="AZ30" s="1036" t="s">
        <v>529</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381</v>
      </c>
      <c r="C31" s="1032"/>
      <c r="D31" s="1032"/>
      <c r="E31" s="1032"/>
      <c r="F31" s="1032"/>
      <c r="G31" s="1032"/>
      <c r="H31" s="1032"/>
      <c r="I31" s="1032"/>
      <c r="J31" s="1032"/>
      <c r="K31" s="1032"/>
      <c r="L31" s="1032"/>
      <c r="M31" s="1032"/>
      <c r="N31" s="1032"/>
      <c r="O31" s="1032"/>
      <c r="P31" s="1033"/>
      <c r="Q31" s="1037">
        <v>461</v>
      </c>
      <c r="R31" s="1038"/>
      <c r="S31" s="1038"/>
      <c r="T31" s="1038"/>
      <c r="U31" s="1038"/>
      <c r="V31" s="1038">
        <v>442</v>
      </c>
      <c r="W31" s="1038"/>
      <c r="X31" s="1038"/>
      <c r="Y31" s="1038"/>
      <c r="Z31" s="1038"/>
      <c r="AA31" s="1038">
        <v>19</v>
      </c>
      <c r="AB31" s="1038"/>
      <c r="AC31" s="1038"/>
      <c r="AD31" s="1038"/>
      <c r="AE31" s="1039"/>
      <c r="AF31" s="1013">
        <v>686</v>
      </c>
      <c r="AG31" s="1014"/>
      <c r="AH31" s="1014"/>
      <c r="AI31" s="1014"/>
      <c r="AJ31" s="1015"/>
      <c r="AK31" s="974">
        <v>1</v>
      </c>
      <c r="AL31" s="965"/>
      <c r="AM31" s="965"/>
      <c r="AN31" s="965"/>
      <c r="AO31" s="965"/>
      <c r="AP31" s="965" t="s">
        <v>529</v>
      </c>
      <c r="AQ31" s="965"/>
      <c r="AR31" s="965"/>
      <c r="AS31" s="965"/>
      <c r="AT31" s="965"/>
      <c r="AU31" s="965" t="s">
        <v>529</v>
      </c>
      <c r="AV31" s="965"/>
      <c r="AW31" s="965"/>
      <c r="AX31" s="965"/>
      <c r="AY31" s="965"/>
      <c r="AZ31" s="1036" t="s">
        <v>529</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383</v>
      </c>
      <c r="C32" s="1032"/>
      <c r="D32" s="1032"/>
      <c r="E32" s="1032"/>
      <c r="F32" s="1032"/>
      <c r="G32" s="1032"/>
      <c r="H32" s="1032"/>
      <c r="I32" s="1032"/>
      <c r="J32" s="1032"/>
      <c r="K32" s="1032"/>
      <c r="L32" s="1032"/>
      <c r="M32" s="1032"/>
      <c r="N32" s="1032"/>
      <c r="O32" s="1032"/>
      <c r="P32" s="1033"/>
      <c r="Q32" s="1037">
        <v>837</v>
      </c>
      <c r="R32" s="1038"/>
      <c r="S32" s="1038"/>
      <c r="T32" s="1038"/>
      <c r="U32" s="1038"/>
      <c r="V32" s="1038">
        <v>827</v>
      </c>
      <c r="W32" s="1038"/>
      <c r="X32" s="1038"/>
      <c r="Y32" s="1038"/>
      <c r="Z32" s="1038"/>
      <c r="AA32" s="1038">
        <v>10</v>
      </c>
      <c r="AB32" s="1038"/>
      <c r="AC32" s="1038"/>
      <c r="AD32" s="1038"/>
      <c r="AE32" s="1039"/>
      <c r="AF32" s="1013">
        <v>10</v>
      </c>
      <c r="AG32" s="1014"/>
      <c r="AH32" s="1014"/>
      <c r="AI32" s="1014"/>
      <c r="AJ32" s="1015"/>
      <c r="AK32" s="974">
        <v>314</v>
      </c>
      <c r="AL32" s="965"/>
      <c r="AM32" s="965"/>
      <c r="AN32" s="965"/>
      <c r="AO32" s="965"/>
      <c r="AP32" s="965">
        <v>5776</v>
      </c>
      <c r="AQ32" s="965"/>
      <c r="AR32" s="965"/>
      <c r="AS32" s="965"/>
      <c r="AT32" s="965"/>
      <c r="AU32" s="965">
        <v>4245</v>
      </c>
      <c r="AV32" s="965"/>
      <c r="AW32" s="965"/>
      <c r="AX32" s="965"/>
      <c r="AY32" s="965"/>
      <c r="AZ32" s="1036" t="s">
        <v>529</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920</v>
      </c>
      <c r="AG63" s="953"/>
      <c r="AH63" s="953"/>
      <c r="AI63" s="953"/>
      <c r="AJ63" s="1024"/>
      <c r="AK63" s="1025"/>
      <c r="AL63" s="957"/>
      <c r="AM63" s="957"/>
      <c r="AN63" s="957"/>
      <c r="AO63" s="957"/>
      <c r="AP63" s="953">
        <v>5776</v>
      </c>
      <c r="AQ63" s="953"/>
      <c r="AR63" s="953"/>
      <c r="AS63" s="953"/>
      <c r="AT63" s="953"/>
      <c r="AU63" s="953">
        <v>4245</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530</v>
      </c>
      <c r="C68" s="980"/>
      <c r="D68" s="980"/>
      <c r="E68" s="980"/>
      <c r="F68" s="980"/>
      <c r="G68" s="980"/>
      <c r="H68" s="980"/>
      <c r="I68" s="980"/>
      <c r="J68" s="980"/>
      <c r="K68" s="980"/>
      <c r="L68" s="980"/>
      <c r="M68" s="980"/>
      <c r="N68" s="980"/>
      <c r="O68" s="980"/>
      <c r="P68" s="981"/>
      <c r="Q68" s="982">
        <v>956</v>
      </c>
      <c r="R68" s="976"/>
      <c r="S68" s="976"/>
      <c r="T68" s="976"/>
      <c r="U68" s="976"/>
      <c r="V68" s="976">
        <v>955</v>
      </c>
      <c r="W68" s="976"/>
      <c r="X68" s="976"/>
      <c r="Y68" s="976"/>
      <c r="Z68" s="976"/>
      <c r="AA68" s="976">
        <v>0</v>
      </c>
      <c r="AB68" s="976"/>
      <c r="AC68" s="976"/>
      <c r="AD68" s="976"/>
      <c r="AE68" s="976"/>
      <c r="AF68" s="976">
        <v>0</v>
      </c>
      <c r="AG68" s="976"/>
      <c r="AH68" s="976"/>
      <c r="AI68" s="976"/>
      <c r="AJ68" s="976"/>
      <c r="AK68" s="976">
        <v>29</v>
      </c>
      <c r="AL68" s="976"/>
      <c r="AM68" s="976"/>
      <c r="AN68" s="976"/>
      <c r="AO68" s="976"/>
      <c r="AP68" s="976" t="s">
        <v>529</v>
      </c>
      <c r="AQ68" s="976"/>
      <c r="AR68" s="976"/>
      <c r="AS68" s="976"/>
      <c r="AT68" s="976"/>
      <c r="AU68" s="976" t="s">
        <v>529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531</v>
      </c>
      <c r="C69" s="969"/>
      <c r="D69" s="969"/>
      <c r="E69" s="969"/>
      <c r="F69" s="969"/>
      <c r="G69" s="969"/>
      <c r="H69" s="969"/>
      <c r="I69" s="969"/>
      <c r="J69" s="969"/>
      <c r="K69" s="969"/>
      <c r="L69" s="969"/>
      <c r="M69" s="969"/>
      <c r="N69" s="969"/>
      <c r="O69" s="969"/>
      <c r="P69" s="970"/>
      <c r="Q69" s="971">
        <v>369255</v>
      </c>
      <c r="R69" s="965"/>
      <c r="S69" s="965"/>
      <c r="T69" s="965"/>
      <c r="U69" s="965"/>
      <c r="V69" s="965">
        <v>362363</v>
      </c>
      <c r="W69" s="965"/>
      <c r="X69" s="965"/>
      <c r="Y69" s="965"/>
      <c r="Z69" s="965"/>
      <c r="AA69" s="965">
        <v>6892</v>
      </c>
      <c r="AB69" s="965"/>
      <c r="AC69" s="965"/>
      <c r="AD69" s="965"/>
      <c r="AE69" s="965"/>
      <c r="AF69" s="965">
        <v>6892</v>
      </c>
      <c r="AG69" s="965"/>
      <c r="AH69" s="965"/>
      <c r="AI69" s="965"/>
      <c r="AJ69" s="965"/>
      <c r="AK69" s="965">
        <v>2605</v>
      </c>
      <c r="AL69" s="965"/>
      <c r="AM69" s="965"/>
      <c r="AN69" s="965"/>
      <c r="AO69" s="965"/>
      <c r="AP69" s="965" t="s">
        <v>529</v>
      </c>
      <c r="AQ69" s="965"/>
      <c r="AR69" s="965"/>
      <c r="AS69" s="965"/>
      <c r="AT69" s="965"/>
      <c r="AU69" s="965" t="s">
        <v>536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532</v>
      </c>
      <c r="C70" s="969"/>
      <c r="D70" s="969"/>
      <c r="E70" s="969"/>
      <c r="F70" s="969"/>
      <c r="G70" s="969"/>
      <c r="H70" s="969"/>
      <c r="I70" s="969"/>
      <c r="J70" s="969"/>
      <c r="K70" s="969"/>
      <c r="L70" s="969"/>
      <c r="M70" s="969"/>
      <c r="N70" s="969"/>
      <c r="O70" s="969"/>
      <c r="P70" s="970"/>
      <c r="Q70" s="971">
        <v>8434</v>
      </c>
      <c r="R70" s="965"/>
      <c r="S70" s="965"/>
      <c r="T70" s="965"/>
      <c r="U70" s="965"/>
      <c r="V70" s="965">
        <v>7892</v>
      </c>
      <c r="W70" s="965"/>
      <c r="X70" s="965"/>
      <c r="Y70" s="965"/>
      <c r="Z70" s="965"/>
      <c r="AA70" s="965">
        <v>542</v>
      </c>
      <c r="AB70" s="965"/>
      <c r="AC70" s="965"/>
      <c r="AD70" s="965"/>
      <c r="AE70" s="965"/>
      <c r="AF70" s="965">
        <v>542</v>
      </c>
      <c r="AG70" s="965"/>
      <c r="AH70" s="965"/>
      <c r="AI70" s="965"/>
      <c r="AJ70" s="965"/>
      <c r="AK70" s="965" t="s">
        <v>529</v>
      </c>
      <c r="AL70" s="965"/>
      <c r="AM70" s="965"/>
      <c r="AN70" s="965"/>
      <c r="AO70" s="965"/>
      <c r="AP70" s="965" t="s">
        <v>529</v>
      </c>
      <c r="AQ70" s="965"/>
      <c r="AR70" s="965"/>
      <c r="AS70" s="965"/>
      <c r="AT70" s="965"/>
      <c r="AU70" s="965" t="s">
        <v>529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533</v>
      </c>
      <c r="C71" s="969"/>
      <c r="D71" s="969"/>
      <c r="E71" s="969"/>
      <c r="F71" s="969"/>
      <c r="G71" s="969"/>
      <c r="H71" s="969"/>
      <c r="I71" s="969"/>
      <c r="J71" s="969"/>
      <c r="K71" s="969"/>
      <c r="L71" s="969"/>
      <c r="M71" s="969"/>
      <c r="N71" s="969"/>
      <c r="O71" s="969"/>
      <c r="P71" s="970"/>
      <c r="Q71" s="971">
        <v>541</v>
      </c>
      <c r="R71" s="965"/>
      <c r="S71" s="965"/>
      <c r="T71" s="965"/>
      <c r="U71" s="965"/>
      <c r="V71" s="965">
        <v>512</v>
      </c>
      <c r="W71" s="965"/>
      <c r="X71" s="965"/>
      <c r="Y71" s="965"/>
      <c r="Z71" s="965"/>
      <c r="AA71" s="965">
        <v>29</v>
      </c>
      <c r="AB71" s="965"/>
      <c r="AC71" s="965"/>
      <c r="AD71" s="965"/>
      <c r="AE71" s="965"/>
      <c r="AF71" s="965">
        <v>29</v>
      </c>
      <c r="AG71" s="965"/>
      <c r="AH71" s="965"/>
      <c r="AI71" s="965"/>
      <c r="AJ71" s="965"/>
      <c r="AK71" s="965" t="s">
        <v>529</v>
      </c>
      <c r="AL71" s="965"/>
      <c r="AM71" s="965"/>
      <c r="AN71" s="965"/>
      <c r="AO71" s="965"/>
      <c r="AP71" s="965" t="s">
        <v>529</v>
      </c>
      <c r="AQ71" s="965"/>
      <c r="AR71" s="965"/>
      <c r="AS71" s="965"/>
      <c r="AT71" s="965"/>
      <c r="AU71" s="965" t="s">
        <v>529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534</v>
      </c>
      <c r="C72" s="969"/>
      <c r="D72" s="969"/>
      <c r="E72" s="969"/>
      <c r="F72" s="969"/>
      <c r="G72" s="969"/>
      <c r="H72" s="969"/>
      <c r="I72" s="969"/>
      <c r="J72" s="969"/>
      <c r="K72" s="969"/>
      <c r="L72" s="969"/>
      <c r="M72" s="969"/>
      <c r="N72" s="969"/>
      <c r="O72" s="969"/>
      <c r="P72" s="970"/>
      <c r="Q72" s="971">
        <v>1184</v>
      </c>
      <c r="R72" s="965"/>
      <c r="S72" s="965"/>
      <c r="T72" s="965"/>
      <c r="U72" s="965"/>
      <c r="V72" s="965">
        <v>1130</v>
      </c>
      <c r="W72" s="965"/>
      <c r="X72" s="965"/>
      <c r="Y72" s="965"/>
      <c r="Z72" s="965"/>
      <c r="AA72" s="965">
        <v>54</v>
      </c>
      <c r="AB72" s="965"/>
      <c r="AC72" s="965"/>
      <c r="AD72" s="965"/>
      <c r="AE72" s="965"/>
      <c r="AF72" s="965">
        <v>54</v>
      </c>
      <c r="AG72" s="965"/>
      <c r="AH72" s="965"/>
      <c r="AI72" s="965"/>
      <c r="AJ72" s="965"/>
      <c r="AK72" s="965" t="s">
        <v>529</v>
      </c>
      <c r="AL72" s="965"/>
      <c r="AM72" s="965"/>
      <c r="AN72" s="965"/>
      <c r="AO72" s="965"/>
      <c r="AP72" s="965">
        <v>949</v>
      </c>
      <c r="AQ72" s="965"/>
      <c r="AR72" s="965"/>
      <c r="AS72" s="965"/>
      <c r="AT72" s="965"/>
      <c r="AU72" s="965">
        <v>207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535</v>
      </c>
      <c r="C73" s="969"/>
      <c r="D73" s="969"/>
      <c r="E73" s="969"/>
      <c r="F73" s="969"/>
      <c r="G73" s="969"/>
      <c r="H73" s="969"/>
      <c r="I73" s="969"/>
      <c r="J73" s="969"/>
      <c r="K73" s="969"/>
      <c r="L73" s="969"/>
      <c r="M73" s="969"/>
      <c r="N73" s="969"/>
      <c r="O73" s="969"/>
      <c r="P73" s="970"/>
      <c r="Q73" s="971">
        <v>0</v>
      </c>
      <c r="R73" s="965"/>
      <c r="S73" s="965"/>
      <c r="T73" s="965"/>
      <c r="U73" s="965"/>
      <c r="V73" s="965" t="s">
        <v>529</v>
      </c>
      <c r="W73" s="965"/>
      <c r="X73" s="965"/>
      <c r="Y73" s="965"/>
      <c r="Z73" s="965"/>
      <c r="AA73" s="965">
        <v>0</v>
      </c>
      <c r="AB73" s="965"/>
      <c r="AC73" s="965"/>
      <c r="AD73" s="965"/>
      <c r="AE73" s="965"/>
      <c r="AF73" s="965">
        <v>0</v>
      </c>
      <c r="AG73" s="965"/>
      <c r="AH73" s="965"/>
      <c r="AI73" s="965"/>
      <c r="AJ73" s="965"/>
      <c r="AK73" s="965" t="s">
        <v>529</v>
      </c>
      <c r="AL73" s="965"/>
      <c r="AM73" s="965"/>
      <c r="AN73" s="965"/>
      <c r="AO73" s="965"/>
      <c r="AP73" s="965" t="s">
        <v>529</v>
      </c>
      <c r="AQ73" s="965"/>
      <c r="AR73" s="965"/>
      <c r="AS73" s="965"/>
      <c r="AT73" s="965"/>
      <c r="AU73" s="965" t="s">
        <v>529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7518</v>
      </c>
      <c r="AG88" s="953"/>
      <c r="AH88" s="953"/>
      <c r="AI88" s="953"/>
      <c r="AJ88" s="953"/>
      <c r="AK88" s="957"/>
      <c r="AL88" s="957"/>
      <c r="AM88" s="957"/>
      <c r="AN88" s="957"/>
      <c r="AO88" s="957"/>
      <c r="AP88" s="953">
        <v>949</v>
      </c>
      <c r="AQ88" s="953"/>
      <c r="AR88" s="953"/>
      <c r="AS88" s="953"/>
      <c r="AT88" s="953"/>
      <c r="AU88" s="953">
        <v>207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100</v>
      </c>
      <c r="CS102" s="945"/>
      <c r="CT102" s="945"/>
      <c r="CU102" s="945"/>
      <c r="CV102" s="946"/>
      <c r="CW102" s="944">
        <v>50</v>
      </c>
      <c r="CX102" s="945"/>
      <c r="CY102" s="945"/>
      <c r="CZ102" s="945"/>
      <c r="DA102" s="946"/>
      <c r="DB102" s="944" t="s">
        <v>529</v>
      </c>
      <c r="DC102" s="945"/>
      <c r="DD102" s="945"/>
      <c r="DE102" s="945"/>
      <c r="DF102" s="946"/>
      <c r="DG102" s="944" t="s">
        <v>529</v>
      </c>
      <c r="DH102" s="945"/>
      <c r="DI102" s="945"/>
      <c r="DJ102" s="945"/>
      <c r="DK102" s="946"/>
      <c r="DL102" s="944" t="s">
        <v>529</v>
      </c>
      <c r="DM102" s="945"/>
      <c r="DN102" s="945"/>
      <c r="DO102" s="945"/>
      <c r="DP102" s="946"/>
      <c r="DQ102" s="944" t="s">
        <v>529</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284</v>
      </c>
      <c r="AG109" s="886"/>
      <c r="AH109" s="886"/>
      <c r="AI109" s="886"/>
      <c r="AJ109" s="887"/>
      <c r="AK109" s="888" t="s">
        <v>283</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284</v>
      </c>
      <c r="BW109" s="886"/>
      <c r="BX109" s="886"/>
      <c r="BY109" s="886"/>
      <c r="BZ109" s="887"/>
      <c r="CA109" s="888" t="s">
        <v>283</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284</v>
      </c>
      <c r="DM109" s="886"/>
      <c r="DN109" s="886"/>
      <c r="DO109" s="886"/>
      <c r="DP109" s="887"/>
      <c r="DQ109" s="888" t="s">
        <v>283</v>
      </c>
      <c r="DR109" s="886"/>
      <c r="DS109" s="886"/>
      <c r="DT109" s="886"/>
      <c r="DU109" s="887"/>
      <c r="DV109" s="888" t="s">
        <v>400</v>
      </c>
      <c r="DW109" s="886"/>
      <c r="DX109" s="886"/>
      <c r="DY109" s="886"/>
      <c r="DZ109" s="917"/>
    </row>
    <row r="110" spans="1:131" s="197" customFormat="1" ht="26.25" customHeight="1" x14ac:dyDescent="0.15">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663427</v>
      </c>
      <c r="AB110" s="871"/>
      <c r="AC110" s="871"/>
      <c r="AD110" s="871"/>
      <c r="AE110" s="872"/>
      <c r="AF110" s="873">
        <v>651593</v>
      </c>
      <c r="AG110" s="871"/>
      <c r="AH110" s="871"/>
      <c r="AI110" s="871"/>
      <c r="AJ110" s="872"/>
      <c r="AK110" s="873">
        <v>664989</v>
      </c>
      <c r="AL110" s="871"/>
      <c r="AM110" s="871"/>
      <c r="AN110" s="871"/>
      <c r="AO110" s="872"/>
      <c r="AP110" s="874">
        <v>15.7</v>
      </c>
      <c r="AQ110" s="875"/>
      <c r="AR110" s="875"/>
      <c r="AS110" s="875"/>
      <c r="AT110" s="876"/>
      <c r="AU110" s="918" t="s">
        <v>60</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6603402</v>
      </c>
      <c r="BR110" s="798"/>
      <c r="BS110" s="798"/>
      <c r="BT110" s="798"/>
      <c r="BU110" s="798"/>
      <c r="BV110" s="798">
        <v>6608375</v>
      </c>
      <c r="BW110" s="798"/>
      <c r="BX110" s="798"/>
      <c r="BY110" s="798"/>
      <c r="BZ110" s="798"/>
      <c r="CA110" s="798">
        <v>6566439</v>
      </c>
      <c r="CB110" s="798"/>
      <c r="CC110" s="798"/>
      <c r="CD110" s="798"/>
      <c r="CE110" s="798"/>
      <c r="CF110" s="859">
        <v>154.80000000000001</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x14ac:dyDescent="0.15">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17676</v>
      </c>
      <c r="BR111" s="769"/>
      <c r="BS111" s="769"/>
      <c r="BT111" s="769"/>
      <c r="BU111" s="769"/>
      <c r="BV111" s="769">
        <v>12859</v>
      </c>
      <c r="BW111" s="769"/>
      <c r="BX111" s="769"/>
      <c r="BY111" s="769"/>
      <c r="BZ111" s="769"/>
      <c r="CA111" s="769">
        <v>10649</v>
      </c>
      <c r="CB111" s="769"/>
      <c r="CC111" s="769"/>
      <c r="CD111" s="769"/>
      <c r="CE111" s="769"/>
      <c r="CF111" s="846">
        <v>0.3</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x14ac:dyDescent="0.15">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4569299</v>
      </c>
      <c r="BR112" s="769"/>
      <c r="BS112" s="769"/>
      <c r="BT112" s="769"/>
      <c r="BU112" s="769"/>
      <c r="BV112" s="769">
        <v>4460985</v>
      </c>
      <c r="BW112" s="769"/>
      <c r="BX112" s="769"/>
      <c r="BY112" s="769"/>
      <c r="BZ112" s="769"/>
      <c r="CA112" s="769">
        <v>4245220</v>
      </c>
      <c r="CB112" s="769"/>
      <c r="CC112" s="769"/>
      <c r="CD112" s="769"/>
      <c r="CE112" s="769"/>
      <c r="CF112" s="846">
        <v>100.1</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x14ac:dyDescent="0.15">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299700</v>
      </c>
      <c r="AB113" s="907"/>
      <c r="AC113" s="907"/>
      <c r="AD113" s="907"/>
      <c r="AE113" s="908"/>
      <c r="AF113" s="909">
        <v>295937</v>
      </c>
      <c r="AG113" s="907"/>
      <c r="AH113" s="907"/>
      <c r="AI113" s="907"/>
      <c r="AJ113" s="908"/>
      <c r="AK113" s="909">
        <v>285065</v>
      </c>
      <c r="AL113" s="907"/>
      <c r="AM113" s="907"/>
      <c r="AN113" s="907"/>
      <c r="AO113" s="908"/>
      <c r="AP113" s="910">
        <v>6.7</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338084</v>
      </c>
      <c r="BR113" s="769"/>
      <c r="BS113" s="769"/>
      <c r="BT113" s="769"/>
      <c r="BU113" s="769"/>
      <c r="BV113" s="769">
        <v>273049</v>
      </c>
      <c r="BW113" s="769"/>
      <c r="BX113" s="769"/>
      <c r="BY113" s="769"/>
      <c r="BZ113" s="769"/>
      <c r="CA113" s="769">
        <v>207141</v>
      </c>
      <c r="CB113" s="769"/>
      <c r="CC113" s="769"/>
      <c r="CD113" s="769"/>
      <c r="CE113" s="769"/>
      <c r="CF113" s="846">
        <v>4.9000000000000004</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x14ac:dyDescent="0.15">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69277</v>
      </c>
      <c r="AB114" s="782"/>
      <c r="AC114" s="782"/>
      <c r="AD114" s="782"/>
      <c r="AE114" s="783"/>
      <c r="AF114" s="784">
        <v>69277</v>
      </c>
      <c r="AG114" s="782"/>
      <c r="AH114" s="782"/>
      <c r="AI114" s="782"/>
      <c r="AJ114" s="783"/>
      <c r="AK114" s="784">
        <v>69277</v>
      </c>
      <c r="AL114" s="782"/>
      <c r="AM114" s="782"/>
      <c r="AN114" s="782"/>
      <c r="AO114" s="783"/>
      <c r="AP114" s="752">
        <v>1.6</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1173463</v>
      </c>
      <c r="BR114" s="769"/>
      <c r="BS114" s="769"/>
      <c r="BT114" s="769"/>
      <c r="BU114" s="769"/>
      <c r="BV114" s="769">
        <v>1229307</v>
      </c>
      <c r="BW114" s="769"/>
      <c r="BX114" s="769"/>
      <c r="BY114" s="769"/>
      <c r="BZ114" s="769"/>
      <c r="CA114" s="769">
        <v>1185000</v>
      </c>
      <c r="CB114" s="769"/>
      <c r="CC114" s="769"/>
      <c r="CD114" s="769"/>
      <c r="CE114" s="769"/>
      <c r="CF114" s="846">
        <v>27.9</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x14ac:dyDescent="0.15">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4953</v>
      </c>
      <c r="AB115" s="907"/>
      <c r="AC115" s="907"/>
      <c r="AD115" s="907"/>
      <c r="AE115" s="908"/>
      <c r="AF115" s="909">
        <v>4723</v>
      </c>
      <c r="AG115" s="907"/>
      <c r="AH115" s="907"/>
      <c r="AI115" s="907"/>
      <c r="AJ115" s="908"/>
      <c r="AK115" s="909">
        <v>2210</v>
      </c>
      <c r="AL115" s="907"/>
      <c r="AM115" s="907"/>
      <c r="AN115" s="907"/>
      <c r="AO115" s="908"/>
      <c r="AP115" s="910">
        <v>0.1</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x14ac:dyDescent="0.15">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17676</v>
      </c>
      <c r="DH116" s="782"/>
      <c r="DI116" s="782"/>
      <c r="DJ116" s="782"/>
      <c r="DK116" s="783"/>
      <c r="DL116" s="784">
        <v>12859</v>
      </c>
      <c r="DM116" s="782"/>
      <c r="DN116" s="782"/>
      <c r="DO116" s="782"/>
      <c r="DP116" s="783"/>
      <c r="DQ116" s="784">
        <v>10649</v>
      </c>
      <c r="DR116" s="782"/>
      <c r="DS116" s="782"/>
      <c r="DT116" s="782"/>
      <c r="DU116" s="783"/>
      <c r="DV116" s="752">
        <v>0.3</v>
      </c>
      <c r="DW116" s="753"/>
      <c r="DX116" s="753"/>
      <c r="DY116" s="753"/>
      <c r="DZ116" s="754"/>
    </row>
    <row r="117" spans="1:130" s="197" customFormat="1" ht="26.25" customHeight="1" x14ac:dyDescent="0.15">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1037357</v>
      </c>
      <c r="AB117" s="893"/>
      <c r="AC117" s="893"/>
      <c r="AD117" s="893"/>
      <c r="AE117" s="894"/>
      <c r="AF117" s="896">
        <v>1021530</v>
      </c>
      <c r="AG117" s="893"/>
      <c r="AH117" s="893"/>
      <c r="AI117" s="893"/>
      <c r="AJ117" s="894"/>
      <c r="AK117" s="896">
        <v>1021541</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x14ac:dyDescent="0.15">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284</v>
      </c>
      <c r="AG118" s="886"/>
      <c r="AH118" s="886"/>
      <c r="AI118" s="886"/>
      <c r="AJ118" s="887"/>
      <c r="AK118" s="888" t="s">
        <v>283</v>
      </c>
      <c r="AL118" s="886"/>
      <c r="AM118" s="886"/>
      <c r="AN118" s="886"/>
      <c r="AO118" s="887"/>
      <c r="AP118" s="889" t="s">
        <v>400</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428</v>
      </c>
      <c r="BP118" s="836"/>
      <c r="BQ118" s="855">
        <v>12701924</v>
      </c>
      <c r="BR118" s="856"/>
      <c r="BS118" s="856"/>
      <c r="BT118" s="856"/>
      <c r="BU118" s="856"/>
      <c r="BV118" s="856">
        <v>12584575</v>
      </c>
      <c r="BW118" s="856"/>
      <c r="BX118" s="856"/>
      <c r="BY118" s="856"/>
      <c r="BZ118" s="856"/>
      <c r="CA118" s="856">
        <v>12214449</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x14ac:dyDescent="0.15">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2865656</v>
      </c>
      <c r="BR119" s="798"/>
      <c r="BS119" s="798"/>
      <c r="BT119" s="798"/>
      <c r="BU119" s="798"/>
      <c r="BV119" s="798">
        <v>2900618</v>
      </c>
      <c r="BW119" s="798"/>
      <c r="BX119" s="798"/>
      <c r="BY119" s="798"/>
      <c r="BZ119" s="798"/>
      <c r="CA119" s="798">
        <v>3132064</v>
      </c>
      <c r="CB119" s="798"/>
      <c r="CC119" s="798"/>
      <c r="CD119" s="798"/>
      <c r="CE119" s="798"/>
      <c r="CF119" s="859">
        <v>73.8</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x14ac:dyDescent="0.15">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t="s">
        <v>110</v>
      </c>
      <c r="BR120" s="769"/>
      <c r="BS120" s="769"/>
      <c r="BT120" s="769"/>
      <c r="BU120" s="769"/>
      <c r="BV120" s="769" t="s">
        <v>110</v>
      </c>
      <c r="BW120" s="769"/>
      <c r="BX120" s="769"/>
      <c r="BY120" s="769"/>
      <c r="BZ120" s="769"/>
      <c r="CA120" s="769" t="s">
        <v>110</v>
      </c>
      <c r="CB120" s="769"/>
      <c r="CC120" s="769"/>
      <c r="CD120" s="769"/>
      <c r="CE120" s="769"/>
      <c r="CF120" s="846" t="s">
        <v>110</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4569299</v>
      </c>
      <c r="DH120" s="798"/>
      <c r="DI120" s="798"/>
      <c r="DJ120" s="798"/>
      <c r="DK120" s="798"/>
      <c r="DL120" s="798">
        <v>4460985</v>
      </c>
      <c r="DM120" s="798"/>
      <c r="DN120" s="798"/>
      <c r="DO120" s="798"/>
      <c r="DP120" s="798"/>
      <c r="DQ120" s="798">
        <v>4245220</v>
      </c>
      <c r="DR120" s="798"/>
      <c r="DS120" s="798"/>
      <c r="DT120" s="798"/>
      <c r="DU120" s="798"/>
      <c r="DV120" s="799">
        <v>100.1</v>
      </c>
      <c r="DW120" s="799"/>
      <c r="DX120" s="799"/>
      <c r="DY120" s="799"/>
      <c r="DZ120" s="800"/>
    </row>
    <row r="121" spans="1:130" s="197" customFormat="1" ht="26.25" customHeight="1" x14ac:dyDescent="0.15">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7890194</v>
      </c>
      <c r="BR121" s="856"/>
      <c r="BS121" s="856"/>
      <c r="BT121" s="856"/>
      <c r="BU121" s="856"/>
      <c r="BV121" s="856">
        <v>7991980</v>
      </c>
      <c r="BW121" s="856"/>
      <c r="BX121" s="856"/>
      <c r="BY121" s="856"/>
      <c r="BZ121" s="856"/>
      <c r="CA121" s="856">
        <v>8022238</v>
      </c>
      <c r="CB121" s="856"/>
      <c r="CC121" s="856"/>
      <c r="CD121" s="856"/>
      <c r="CE121" s="856"/>
      <c r="CF121" s="857">
        <v>189.1</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t="s">
        <v>110</v>
      </c>
      <c r="DH121" s="769"/>
      <c r="DI121" s="769"/>
      <c r="DJ121" s="769"/>
      <c r="DK121" s="769"/>
      <c r="DL121" s="769" t="s">
        <v>110</v>
      </c>
      <c r="DM121" s="769"/>
      <c r="DN121" s="769"/>
      <c r="DO121" s="769"/>
      <c r="DP121" s="769"/>
      <c r="DQ121" s="769" t="s">
        <v>110</v>
      </c>
      <c r="DR121" s="769"/>
      <c r="DS121" s="769"/>
      <c r="DT121" s="769"/>
      <c r="DU121" s="769"/>
      <c r="DV121" s="821" t="s">
        <v>110</v>
      </c>
      <c r="DW121" s="821"/>
      <c r="DX121" s="821"/>
      <c r="DY121" s="821"/>
      <c r="DZ121" s="822"/>
    </row>
    <row r="122" spans="1:130" s="197" customFormat="1" ht="26.25" customHeight="1" x14ac:dyDescent="0.15">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437</v>
      </c>
      <c r="BP122" s="836"/>
      <c r="BQ122" s="837">
        <v>10755850</v>
      </c>
      <c r="BR122" s="838"/>
      <c r="BS122" s="838"/>
      <c r="BT122" s="838"/>
      <c r="BU122" s="838"/>
      <c r="BV122" s="838">
        <v>10892598</v>
      </c>
      <c r="BW122" s="838"/>
      <c r="BX122" s="838"/>
      <c r="BY122" s="838"/>
      <c r="BZ122" s="838"/>
      <c r="CA122" s="838">
        <v>11154302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4520</v>
      </c>
      <c r="AB123" s="782"/>
      <c r="AC123" s="782"/>
      <c r="AD123" s="782"/>
      <c r="AE123" s="783"/>
      <c r="AF123" s="784">
        <v>4520</v>
      </c>
      <c r="AG123" s="782"/>
      <c r="AH123" s="782"/>
      <c r="AI123" s="782"/>
      <c r="AJ123" s="783"/>
      <c r="AK123" s="784">
        <v>2050</v>
      </c>
      <c r="AL123" s="782"/>
      <c r="AM123" s="782"/>
      <c r="AN123" s="782"/>
      <c r="AO123" s="783"/>
      <c r="AP123" s="752">
        <v>0</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46.7</v>
      </c>
      <c r="BR123" s="830"/>
      <c r="BS123" s="830"/>
      <c r="BT123" s="830"/>
      <c r="BU123" s="830"/>
      <c r="BV123" s="830">
        <v>40.5</v>
      </c>
      <c r="BW123" s="830"/>
      <c r="BX123" s="830"/>
      <c r="BY123" s="830"/>
      <c r="BZ123" s="830"/>
      <c r="CA123" s="830">
        <v>24.9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x14ac:dyDescent="0.2">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x14ac:dyDescent="0.15">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x14ac:dyDescent="0.2">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433</v>
      </c>
      <c r="AB127" s="782"/>
      <c r="AC127" s="782"/>
      <c r="AD127" s="782"/>
      <c r="AE127" s="783"/>
      <c r="AF127" s="784">
        <v>203</v>
      </c>
      <c r="AG127" s="782"/>
      <c r="AH127" s="782"/>
      <c r="AI127" s="782"/>
      <c r="AJ127" s="783"/>
      <c r="AK127" s="784">
        <v>160</v>
      </c>
      <c r="AL127" s="782"/>
      <c r="AM127" s="782"/>
      <c r="AN127" s="782"/>
      <c r="AO127" s="783"/>
      <c r="AP127" s="752">
        <v>0</v>
      </c>
      <c r="AQ127" s="753"/>
      <c r="AR127" s="753"/>
      <c r="AS127" s="753"/>
      <c r="AT127" s="754"/>
      <c r="AU127" s="233"/>
      <c r="AV127" s="233"/>
      <c r="AW127" s="233"/>
      <c r="AX127" s="755" t="s">
        <v>448</v>
      </c>
      <c r="AY127" s="756"/>
      <c r="AZ127" s="756"/>
      <c r="BA127" s="756"/>
      <c r="BB127" s="756"/>
      <c r="BC127" s="756"/>
      <c r="BD127" s="756"/>
      <c r="BE127" s="757"/>
      <c r="BF127" s="758" t="s">
        <v>110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x14ac:dyDescent="0.15">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697</v>
      </c>
      <c r="AB128" s="722"/>
      <c r="AC128" s="722"/>
      <c r="AD128" s="722"/>
      <c r="AE128" s="723"/>
      <c r="AF128" s="724">
        <v>223</v>
      </c>
      <c r="AG128" s="722"/>
      <c r="AH128" s="722"/>
      <c r="AI128" s="722"/>
      <c r="AJ128" s="723"/>
      <c r="AK128" s="724">
        <v>223</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4732157</v>
      </c>
      <c r="AB129" s="782"/>
      <c r="AC129" s="782"/>
      <c r="AD129" s="782"/>
      <c r="AE129" s="783"/>
      <c r="AF129" s="784">
        <v>4758369</v>
      </c>
      <c r="AG129" s="782"/>
      <c r="AH129" s="782"/>
      <c r="AI129" s="782"/>
      <c r="AJ129" s="783"/>
      <c r="AK129" s="784">
        <v>4839860</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10.5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569514</v>
      </c>
      <c r="AB130" s="782"/>
      <c r="AC130" s="782"/>
      <c r="AD130" s="782"/>
      <c r="AE130" s="783"/>
      <c r="AF130" s="784">
        <v>583922</v>
      </c>
      <c r="AG130" s="782"/>
      <c r="AH130" s="782"/>
      <c r="AI130" s="782"/>
      <c r="AJ130" s="783"/>
      <c r="AK130" s="784">
        <v>597894</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24.9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4162643</v>
      </c>
      <c r="AB131" s="715"/>
      <c r="AC131" s="715"/>
      <c r="AD131" s="715"/>
      <c r="AE131" s="716"/>
      <c r="AF131" s="717">
        <v>4174447</v>
      </c>
      <c r="AG131" s="715"/>
      <c r="AH131" s="715"/>
      <c r="AI131" s="715"/>
      <c r="AJ131" s="716"/>
      <c r="AK131" s="717">
        <v>4241966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11.22234119</v>
      </c>
      <c r="AB132" s="738"/>
      <c r="AC132" s="738"/>
      <c r="AD132" s="738"/>
      <c r="AE132" s="739"/>
      <c r="AF132" s="740">
        <v>10.477675250000001</v>
      </c>
      <c r="AG132" s="738"/>
      <c r="AH132" s="738"/>
      <c r="AI132" s="738"/>
      <c r="AJ132" s="739"/>
      <c r="AK132" s="740">
        <v>9.9817867469999992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11.3</v>
      </c>
      <c r="AB133" s="747"/>
      <c r="AC133" s="747"/>
      <c r="AD133" s="747"/>
      <c r="AE133" s="748"/>
      <c r="AF133" s="746">
        <v>11</v>
      </c>
      <c r="AG133" s="747"/>
      <c r="AH133" s="747"/>
      <c r="AI133" s="747"/>
      <c r="AJ133" s="748"/>
      <c r="AK133" s="746">
        <v>10.5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31" t="s">
        <v>469</v>
      </c>
      <c r="H9" s="1132"/>
      <c r="I9" s="1132"/>
      <c r="J9" s="1133"/>
      <c r="K9" s="263">
        <v>1126127</v>
      </c>
      <c r="L9" s="264">
        <v>45213</v>
      </c>
      <c r="M9" s="265">
        <v>58739</v>
      </c>
      <c r="N9" s="266">
        <v>-23</v>
      </c>
    </row>
    <row r="10" spans="1:16" x14ac:dyDescent="0.15">
      <c r="A10" s="248"/>
      <c r="B10" s="244"/>
      <c r="C10" s="244"/>
      <c r="D10" s="244"/>
      <c r="E10" s="244"/>
      <c r="F10" s="244"/>
      <c r="G10" s="1131" t="s">
        <v>470</v>
      </c>
      <c r="H10" s="1132"/>
      <c r="I10" s="1132"/>
      <c r="J10" s="1133"/>
      <c r="K10" s="267">
        <v>55035</v>
      </c>
      <c r="L10" s="268">
        <v>2210</v>
      </c>
      <c r="M10" s="269">
        <v>5215</v>
      </c>
      <c r="N10" s="270">
        <v>-57.6</v>
      </c>
    </row>
    <row r="11" spans="1:16" ht="13.5" customHeight="1" x14ac:dyDescent="0.15">
      <c r="A11" s="248"/>
      <c r="B11" s="244"/>
      <c r="C11" s="244"/>
      <c r="D11" s="244"/>
      <c r="E11" s="244"/>
      <c r="F11" s="244"/>
      <c r="G11" s="1131" t="s">
        <v>471</v>
      </c>
      <c r="H11" s="1132"/>
      <c r="I11" s="1132"/>
      <c r="J11" s="1133"/>
      <c r="K11" s="267">
        <v>12346</v>
      </c>
      <c r="L11" s="268">
        <v>496</v>
      </c>
      <c r="M11" s="269">
        <v>7772</v>
      </c>
      <c r="N11" s="270">
        <v>-93.6</v>
      </c>
    </row>
    <row r="12" spans="1:16" ht="13.5" customHeight="1" x14ac:dyDescent="0.15">
      <c r="A12" s="248"/>
      <c r="B12" s="244"/>
      <c r="C12" s="244"/>
      <c r="D12" s="244"/>
      <c r="E12" s="244"/>
      <c r="F12" s="244"/>
      <c r="G12" s="1131" t="s">
        <v>472</v>
      </c>
      <c r="H12" s="1132"/>
      <c r="I12" s="1132"/>
      <c r="J12" s="1133"/>
      <c r="K12" s="267" t="s">
        <v>473</v>
      </c>
      <c r="L12" s="268" t="s">
        <v>473</v>
      </c>
      <c r="M12" s="269">
        <v>135</v>
      </c>
      <c r="N12" s="270" t="s">
        <v>473</v>
      </c>
    </row>
    <row r="13" spans="1:16" ht="13.5" customHeight="1" x14ac:dyDescent="0.15">
      <c r="A13" s="248"/>
      <c r="B13" s="244"/>
      <c r="C13" s="244"/>
      <c r="D13" s="244"/>
      <c r="E13" s="244"/>
      <c r="F13" s="244"/>
      <c r="G13" s="1131" t="s">
        <v>474</v>
      </c>
      <c r="H13" s="1132"/>
      <c r="I13" s="1132"/>
      <c r="J13" s="1133"/>
      <c r="K13" s="267" t="s">
        <v>473</v>
      </c>
      <c r="L13" s="268" t="s">
        <v>473</v>
      </c>
      <c r="M13" s="269">
        <v>6</v>
      </c>
      <c r="N13" s="270" t="s">
        <v>473</v>
      </c>
    </row>
    <row r="14" spans="1:16" ht="13.5" customHeight="1" x14ac:dyDescent="0.15">
      <c r="A14" s="248"/>
      <c r="B14" s="244"/>
      <c r="C14" s="244"/>
      <c r="D14" s="244"/>
      <c r="E14" s="244"/>
      <c r="F14" s="244"/>
      <c r="G14" s="1131" t="s">
        <v>475</v>
      </c>
      <c r="H14" s="1132"/>
      <c r="I14" s="1132"/>
      <c r="J14" s="1133"/>
      <c r="K14" s="267">
        <v>55929</v>
      </c>
      <c r="L14" s="268">
        <v>2246</v>
      </c>
      <c r="M14" s="269">
        <v>2905</v>
      </c>
      <c r="N14" s="270">
        <v>-22.7</v>
      </c>
    </row>
    <row r="15" spans="1:16" ht="13.5" customHeight="1" x14ac:dyDescent="0.15">
      <c r="A15" s="248"/>
      <c r="B15" s="244"/>
      <c r="C15" s="244"/>
      <c r="D15" s="244"/>
      <c r="E15" s="244"/>
      <c r="F15" s="244"/>
      <c r="G15" s="1131" t="s">
        <v>476</v>
      </c>
      <c r="H15" s="1132"/>
      <c r="I15" s="1132"/>
      <c r="J15" s="1133"/>
      <c r="K15" s="267">
        <v>62872</v>
      </c>
      <c r="L15" s="268">
        <v>2524</v>
      </c>
      <c r="M15" s="269">
        <v>1221</v>
      </c>
      <c r="N15" s="270">
        <v>106.7</v>
      </c>
    </row>
    <row r="16" spans="1:16" x14ac:dyDescent="0.15">
      <c r="A16" s="248"/>
      <c r="B16" s="244"/>
      <c r="C16" s="244"/>
      <c r="D16" s="244"/>
      <c r="E16" s="244"/>
      <c r="F16" s="244"/>
      <c r="G16" s="1134" t="s">
        <v>477</v>
      </c>
      <c r="H16" s="1135"/>
      <c r="I16" s="1135"/>
      <c r="J16" s="1136"/>
      <c r="K16" s="268">
        <v>-94489</v>
      </c>
      <c r="L16" s="268">
        <v>-3794</v>
      </c>
      <c r="M16" s="269">
        <v>-6578</v>
      </c>
      <c r="N16" s="270">
        <v>-42.3</v>
      </c>
    </row>
    <row r="17" spans="1:16" x14ac:dyDescent="0.15">
      <c r="A17" s="248"/>
      <c r="B17" s="244"/>
      <c r="C17" s="244"/>
      <c r="D17" s="244"/>
      <c r="E17" s="244"/>
      <c r="F17" s="244"/>
      <c r="G17" s="1134" t="s">
        <v>168</v>
      </c>
      <c r="H17" s="1135"/>
      <c r="I17" s="1135"/>
      <c r="J17" s="1136"/>
      <c r="K17" s="268">
        <v>1217820</v>
      </c>
      <c r="L17" s="268">
        <v>48895</v>
      </c>
      <c r="M17" s="269">
        <v>69416</v>
      </c>
      <c r="N17" s="270">
        <v>-29.6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28" t="s">
        <v>482</v>
      </c>
      <c r="H21" s="1129"/>
      <c r="I21" s="1129"/>
      <c r="J21" s="1130"/>
      <c r="K21" s="280">
        <v>5.22</v>
      </c>
      <c r="L21" s="281">
        <v>6.74</v>
      </c>
      <c r="M21" s="282">
        <v>-1.52</v>
      </c>
      <c r="N21" s="249"/>
      <c r="O21" s="283"/>
      <c r="P21" s="279"/>
    </row>
    <row r="22" spans="1:16" s="284" customFormat="1" x14ac:dyDescent="0.15">
      <c r="A22" s="279"/>
      <c r="B22" s="249"/>
      <c r="C22" s="249"/>
      <c r="D22" s="249"/>
      <c r="E22" s="249"/>
      <c r="F22" s="249"/>
      <c r="G22" s="1128" t="s">
        <v>483</v>
      </c>
      <c r="H22" s="1129"/>
      <c r="I22" s="1129"/>
      <c r="J22" s="1130"/>
      <c r="K22" s="285">
        <v>95.6</v>
      </c>
      <c r="L22" s="286">
        <v>96.7</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19" t="s">
        <v>487</v>
      </c>
      <c r="H32" s="1120"/>
      <c r="I32" s="1120"/>
      <c r="J32" s="1121"/>
      <c r="K32" s="294">
        <v>664989</v>
      </c>
      <c r="L32" s="294">
        <v>26699</v>
      </c>
      <c r="M32" s="295">
        <v>33867</v>
      </c>
      <c r="N32" s="296">
        <v>-21.2</v>
      </c>
    </row>
    <row r="33" spans="1:16" ht="13.5" customHeight="1" x14ac:dyDescent="0.15">
      <c r="A33" s="248"/>
      <c r="B33" s="244"/>
      <c r="C33" s="244"/>
      <c r="D33" s="244"/>
      <c r="E33" s="244"/>
      <c r="F33" s="244"/>
      <c r="G33" s="1119" t="s">
        <v>488</v>
      </c>
      <c r="H33" s="1120"/>
      <c r="I33" s="1120"/>
      <c r="J33" s="1121"/>
      <c r="K33" s="294" t="s">
        <v>473</v>
      </c>
      <c r="L33" s="294" t="s">
        <v>473</v>
      </c>
      <c r="M33" s="295" t="s">
        <v>473</v>
      </c>
      <c r="N33" s="296" t="s">
        <v>473</v>
      </c>
    </row>
    <row r="34" spans="1:16" ht="27" customHeight="1" x14ac:dyDescent="0.15">
      <c r="A34" s="248"/>
      <c r="B34" s="244"/>
      <c r="C34" s="244"/>
      <c r="D34" s="244"/>
      <c r="E34" s="244"/>
      <c r="F34" s="244"/>
      <c r="G34" s="1119" t="s">
        <v>489</v>
      </c>
      <c r="H34" s="1120"/>
      <c r="I34" s="1120"/>
      <c r="J34" s="1121"/>
      <c r="K34" s="294" t="s">
        <v>473</v>
      </c>
      <c r="L34" s="294" t="s">
        <v>473</v>
      </c>
      <c r="M34" s="295">
        <v>5</v>
      </c>
      <c r="N34" s="296" t="s">
        <v>473</v>
      </c>
    </row>
    <row r="35" spans="1:16" ht="27" customHeight="1" x14ac:dyDescent="0.15">
      <c r="A35" s="248"/>
      <c r="B35" s="244"/>
      <c r="C35" s="244"/>
      <c r="D35" s="244"/>
      <c r="E35" s="244"/>
      <c r="F35" s="244"/>
      <c r="G35" s="1119" t="s">
        <v>490</v>
      </c>
      <c r="H35" s="1120"/>
      <c r="I35" s="1120"/>
      <c r="J35" s="1121"/>
      <c r="K35" s="294">
        <v>285065</v>
      </c>
      <c r="L35" s="294">
        <v>11445</v>
      </c>
      <c r="M35" s="295">
        <v>10553</v>
      </c>
      <c r="N35" s="296">
        <v>8.5</v>
      </c>
    </row>
    <row r="36" spans="1:16" ht="27" customHeight="1" x14ac:dyDescent="0.15">
      <c r="A36" s="248"/>
      <c r="B36" s="244"/>
      <c r="C36" s="244"/>
      <c r="D36" s="244"/>
      <c r="E36" s="244"/>
      <c r="F36" s="244"/>
      <c r="G36" s="1119" t="s">
        <v>491</v>
      </c>
      <c r="H36" s="1120"/>
      <c r="I36" s="1120"/>
      <c r="J36" s="1121"/>
      <c r="K36" s="294">
        <v>69277</v>
      </c>
      <c r="L36" s="294">
        <v>2781</v>
      </c>
      <c r="M36" s="295">
        <v>2741</v>
      </c>
      <c r="N36" s="296">
        <v>1.5</v>
      </c>
    </row>
    <row r="37" spans="1:16" ht="13.5" customHeight="1" x14ac:dyDescent="0.15">
      <c r="A37" s="248"/>
      <c r="B37" s="244"/>
      <c r="C37" s="244"/>
      <c r="D37" s="244"/>
      <c r="E37" s="244"/>
      <c r="F37" s="244"/>
      <c r="G37" s="1119" t="s">
        <v>492</v>
      </c>
      <c r="H37" s="1120"/>
      <c r="I37" s="1120"/>
      <c r="J37" s="1121"/>
      <c r="K37" s="294">
        <v>2210</v>
      </c>
      <c r="L37" s="294">
        <v>89</v>
      </c>
      <c r="M37" s="295">
        <v>1442</v>
      </c>
      <c r="N37" s="296">
        <v>-93.8</v>
      </c>
    </row>
    <row r="38" spans="1:16" ht="27" customHeight="1" x14ac:dyDescent="0.15">
      <c r="A38" s="248"/>
      <c r="B38" s="244"/>
      <c r="C38" s="244"/>
      <c r="D38" s="244"/>
      <c r="E38" s="244"/>
      <c r="F38" s="244"/>
      <c r="G38" s="1122" t="s">
        <v>493</v>
      </c>
      <c r="H38" s="1123"/>
      <c r="I38" s="1123"/>
      <c r="J38" s="1124"/>
      <c r="K38" s="297" t="s">
        <v>473</v>
      </c>
      <c r="L38" s="297" t="s">
        <v>473</v>
      </c>
      <c r="M38" s="298">
        <v>2</v>
      </c>
      <c r="N38" s="299" t="s">
        <v>473</v>
      </c>
      <c r="O38" s="293"/>
    </row>
    <row r="39" spans="1:16" x14ac:dyDescent="0.15">
      <c r="A39" s="248"/>
      <c r="B39" s="244"/>
      <c r="C39" s="244"/>
      <c r="D39" s="244"/>
      <c r="E39" s="244"/>
      <c r="F39" s="244"/>
      <c r="G39" s="1122" t="s">
        <v>494</v>
      </c>
      <c r="H39" s="1123"/>
      <c r="I39" s="1123"/>
      <c r="J39" s="1124"/>
      <c r="K39" s="300">
        <v>-223</v>
      </c>
      <c r="L39" s="300">
        <v>-9</v>
      </c>
      <c r="M39" s="301">
        <v>-3178</v>
      </c>
      <c r="N39" s="302">
        <v>-99.7</v>
      </c>
      <c r="O39" s="293"/>
    </row>
    <row r="40" spans="1:16" ht="27" customHeight="1" x14ac:dyDescent="0.15">
      <c r="A40" s="248"/>
      <c r="B40" s="244"/>
      <c r="C40" s="244"/>
      <c r="D40" s="244"/>
      <c r="E40" s="244"/>
      <c r="F40" s="244"/>
      <c r="G40" s="1119" t="s">
        <v>495</v>
      </c>
      <c r="H40" s="1120"/>
      <c r="I40" s="1120"/>
      <c r="J40" s="1121"/>
      <c r="K40" s="300">
        <v>-597894</v>
      </c>
      <c r="L40" s="300">
        <v>-24005</v>
      </c>
      <c r="M40" s="301">
        <v>-30469</v>
      </c>
      <c r="N40" s="302">
        <v>-21.2</v>
      </c>
      <c r="O40" s="293"/>
    </row>
    <row r="41" spans="1:16" x14ac:dyDescent="0.15">
      <c r="A41" s="248"/>
      <c r="B41" s="244"/>
      <c r="C41" s="244"/>
      <c r="D41" s="244"/>
      <c r="E41" s="244"/>
      <c r="F41" s="244"/>
      <c r="G41" s="1125" t="s">
        <v>278</v>
      </c>
      <c r="H41" s="1126"/>
      <c r="I41" s="1126"/>
      <c r="J41" s="1127"/>
      <c r="K41" s="294">
        <v>423424</v>
      </c>
      <c r="L41" s="300">
        <v>17000</v>
      </c>
      <c r="M41" s="301">
        <v>14963</v>
      </c>
      <c r="N41" s="302">
        <v>13.6</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2" t="s">
        <v>464</v>
      </c>
      <c r="J49" s="1114" t="s">
        <v>499</v>
      </c>
      <c r="K49" s="1115"/>
      <c r="L49" s="1115"/>
      <c r="M49" s="1115"/>
      <c r="N49" s="1116"/>
    </row>
    <row r="50" spans="1:14" x14ac:dyDescent="0.15">
      <c r="A50" s="248"/>
      <c r="B50" s="244"/>
      <c r="C50" s="244"/>
      <c r="D50" s="244"/>
      <c r="E50" s="244"/>
      <c r="F50" s="244"/>
      <c r="G50" s="312"/>
      <c r="H50" s="313"/>
      <c r="I50" s="1113"/>
      <c r="J50" s="314" t="s">
        <v>500</v>
      </c>
      <c r="K50" s="315" t="s">
        <v>501</v>
      </c>
      <c r="L50" s="316" t="s">
        <v>502</v>
      </c>
      <c r="M50" s="317" t="s">
        <v>503</v>
      </c>
      <c r="N50" s="318" t="s">
        <v>504</v>
      </c>
    </row>
    <row r="51" spans="1:14" x14ac:dyDescent="0.15">
      <c r="A51" s="248"/>
      <c r="B51" s="244"/>
      <c r="C51" s="244"/>
      <c r="D51" s="244"/>
      <c r="E51" s="244"/>
      <c r="F51" s="244"/>
      <c r="G51" s="310" t="s">
        <v>505</v>
      </c>
      <c r="H51" s="311"/>
      <c r="I51" s="319">
        <v>733113</v>
      </c>
      <c r="J51" s="320">
        <v>28817</v>
      </c>
      <c r="K51" s="321">
        <v>310.89999999999998</v>
      </c>
      <c r="L51" s="322">
        <v>47258</v>
      </c>
      <c r="M51" s="323">
        <v>34.5</v>
      </c>
      <c r="N51" s="324">
        <v>276.39999999999998</v>
      </c>
    </row>
    <row r="52" spans="1:14" x14ac:dyDescent="0.15">
      <c r="A52" s="248"/>
      <c r="B52" s="244"/>
      <c r="C52" s="244"/>
      <c r="D52" s="244"/>
      <c r="E52" s="244"/>
      <c r="F52" s="244"/>
      <c r="G52" s="325"/>
      <c r="H52" s="326" t="s">
        <v>506</v>
      </c>
      <c r="I52" s="327">
        <v>504907</v>
      </c>
      <c r="J52" s="328">
        <v>19847</v>
      </c>
      <c r="K52" s="329">
        <v>746.4</v>
      </c>
      <c r="L52" s="330">
        <v>27842</v>
      </c>
      <c r="M52" s="331">
        <v>35.9</v>
      </c>
      <c r="N52" s="332">
        <v>710.5</v>
      </c>
    </row>
    <row r="53" spans="1:14" x14ac:dyDescent="0.15">
      <c r="A53" s="248"/>
      <c r="B53" s="244"/>
      <c r="C53" s="244"/>
      <c r="D53" s="244"/>
      <c r="E53" s="244"/>
      <c r="F53" s="244"/>
      <c r="G53" s="310" t="s">
        <v>507</v>
      </c>
      <c r="H53" s="311"/>
      <c r="I53" s="319">
        <v>866842</v>
      </c>
      <c r="J53" s="320">
        <v>34508</v>
      </c>
      <c r="K53" s="321">
        <v>19.7</v>
      </c>
      <c r="L53" s="322">
        <v>49426</v>
      </c>
      <c r="M53" s="323">
        <v>4.5999999999999996</v>
      </c>
      <c r="N53" s="324">
        <v>15.1</v>
      </c>
    </row>
    <row r="54" spans="1:14" x14ac:dyDescent="0.15">
      <c r="A54" s="248"/>
      <c r="B54" s="244"/>
      <c r="C54" s="244"/>
      <c r="D54" s="244"/>
      <c r="E54" s="244"/>
      <c r="F54" s="244"/>
      <c r="G54" s="325"/>
      <c r="H54" s="326" t="s">
        <v>506</v>
      </c>
      <c r="I54" s="327">
        <v>405952</v>
      </c>
      <c r="J54" s="328">
        <v>16161</v>
      </c>
      <c r="K54" s="329">
        <v>-18.600000000000001</v>
      </c>
      <c r="L54" s="330">
        <v>26568</v>
      </c>
      <c r="M54" s="331">
        <v>-4.5999999999999996</v>
      </c>
      <c r="N54" s="332">
        <v>-14</v>
      </c>
    </row>
    <row r="55" spans="1:14" x14ac:dyDescent="0.15">
      <c r="A55" s="248"/>
      <c r="B55" s="244"/>
      <c r="C55" s="244"/>
      <c r="D55" s="244"/>
      <c r="E55" s="244"/>
      <c r="F55" s="244"/>
      <c r="G55" s="310" t="s">
        <v>508</v>
      </c>
      <c r="H55" s="311"/>
      <c r="I55" s="319">
        <v>368226</v>
      </c>
      <c r="J55" s="320">
        <v>14717</v>
      </c>
      <c r="K55" s="321">
        <v>-57.4</v>
      </c>
      <c r="L55" s="322">
        <v>42839</v>
      </c>
      <c r="M55" s="323">
        <v>-13.3</v>
      </c>
      <c r="N55" s="324">
        <v>-44.1</v>
      </c>
    </row>
    <row r="56" spans="1:14" x14ac:dyDescent="0.15">
      <c r="A56" s="248"/>
      <c r="B56" s="244"/>
      <c r="C56" s="244"/>
      <c r="D56" s="244"/>
      <c r="E56" s="244"/>
      <c r="F56" s="244"/>
      <c r="G56" s="325"/>
      <c r="H56" s="326" t="s">
        <v>506</v>
      </c>
      <c r="I56" s="327">
        <v>152934</v>
      </c>
      <c r="J56" s="328">
        <v>6112</v>
      </c>
      <c r="K56" s="329">
        <v>-62.2</v>
      </c>
      <c r="L56" s="330">
        <v>22027</v>
      </c>
      <c r="M56" s="331">
        <v>-17.100000000000001</v>
      </c>
      <c r="N56" s="332">
        <v>-45.1</v>
      </c>
    </row>
    <row r="57" spans="1:14" x14ac:dyDescent="0.15">
      <c r="A57" s="248"/>
      <c r="B57" s="244"/>
      <c r="C57" s="244"/>
      <c r="D57" s="244"/>
      <c r="E57" s="244"/>
      <c r="F57" s="244"/>
      <c r="G57" s="310" t="s">
        <v>509</v>
      </c>
      <c r="H57" s="311"/>
      <c r="I57" s="319">
        <v>643991</v>
      </c>
      <c r="J57" s="320">
        <v>25749</v>
      </c>
      <c r="K57" s="321">
        <v>75</v>
      </c>
      <c r="L57" s="322">
        <v>46819</v>
      </c>
      <c r="M57" s="323">
        <v>9.3000000000000007</v>
      </c>
      <c r="N57" s="324">
        <v>65.7</v>
      </c>
    </row>
    <row r="58" spans="1:14" x14ac:dyDescent="0.15">
      <c r="A58" s="248"/>
      <c r="B58" s="244"/>
      <c r="C58" s="244"/>
      <c r="D58" s="244"/>
      <c r="E58" s="244"/>
      <c r="F58" s="244"/>
      <c r="G58" s="325"/>
      <c r="H58" s="326" t="s">
        <v>506</v>
      </c>
      <c r="I58" s="327">
        <v>399706</v>
      </c>
      <c r="J58" s="328">
        <v>15982</v>
      </c>
      <c r="K58" s="329">
        <v>161.5</v>
      </c>
      <c r="L58" s="330">
        <v>24121</v>
      </c>
      <c r="M58" s="331">
        <v>9.5</v>
      </c>
      <c r="N58" s="332">
        <v>152</v>
      </c>
    </row>
    <row r="59" spans="1:14" x14ac:dyDescent="0.15">
      <c r="A59" s="248"/>
      <c r="B59" s="244"/>
      <c r="C59" s="244"/>
      <c r="D59" s="244"/>
      <c r="E59" s="244"/>
      <c r="F59" s="244"/>
      <c r="G59" s="310" t="s">
        <v>510</v>
      </c>
      <c r="H59" s="311"/>
      <c r="I59" s="319">
        <v>1945264</v>
      </c>
      <c r="J59" s="320">
        <v>78101</v>
      </c>
      <c r="K59" s="321">
        <v>203.3</v>
      </c>
      <c r="L59" s="322">
        <v>53270</v>
      </c>
      <c r="M59" s="323">
        <v>13.8</v>
      </c>
      <c r="N59" s="324">
        <v>189.5</v>
      </c>
    </row>
    <row r="60" spans="1:14" x14ac:dyDescent="0.15">
      <c r="A60" s="248"/>
      <c r="B60" s="244"/>
      <c r="C60" s="244"/>
      <c r="D60" s="244"/>
      <c r="E60" s="244"/>
      <c r="F60" s="244"/>
      <c r="G60" s="325"/>
      <c r="H60" s="326" t="s">
        <v>506</v>
      </c>
      <c r="I60" s="333">
        <v>1300456</v>
      </c>
      <c r="J60" s="328">
        <v>52212</v>
      </c>
      <c r="K60" s="329">
        <v>226.7</v>
      </c>
      <c r="L60" s="330">
        <v>24316</v>
      </c>
      <c r="M60" s="331">
        <v>0.8</v>
      </c>
      <c r="N60" s="332">
        <v>225.9</v>
      </c>
    </row>
    <row r="61" spans="1:14" x14ac:dyDescent="0.15">
      <c r="A61" s="248"/>
      <c r="B61" s="244"/>
      <c r="C61" s="244"/>
      <c r="D61" s="244"/>
      <c r="E61" s="244"/>
      <c r="F61" s="244"/>
      <c r="G61" s="310" t="s">
        <v>511</v>
      </c>
      <c r="H61" s="334"/>
      <c r="I61" s="335">
        <v>911487</v>
      </c>
      <c r="J61" s="336">
        <v>36378</v>
      </c>
      <c r="K61" s="337">
        <v>110.3</v>
      </c>
      <c r="L61" s="338">
        <v>47922</v>
      </c>
      <c r="M61" s="339">
        <v>9.8000000000000007</v>
      </c>
      <c r="N61" s="324">
        <v>100.5</v>
      </c>
    </row>
    <row r="62" spans="1:14" x14ac:dyDescent="0.15">
      <c r="A62" s="248"/>
      <c r="B62" s="244"/>
      <c r="C62" s="244"/>
      <c r="D62" s="244"/>
      <c r="E62" s="244"/>
      <c r="F62" s="244"/>
      <c r="G62" s="325"/>
      <c r="H62" s="326" t="s">
        <v>506</v>
      </c>
      <c r="I62" s="327">
        <v>552791</v>
      </c>
      <c r="J62" s="328">
        <v>22063</v>
      </c>
      <c r="K62" s="329">
        <v>210.8</v>
      </c>
      <c r="L62" s="330">
        <v>24975</v>
      </c>
      <c r="M62" s="331">
        <v>4.9000000000000004</v>
      </c>
      <c r="N62" s="332">
        <v>205.9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35.67</v>
      </c>
      <c r="G47" s="12">
        <v>37.64</v>
      </c>
      <c r="H47" s="12">
        <v>40.799999999999997</v>
      </c>
      <c r="I47" s="12">
        <v>38.96</v>
      </c>
      <c r="J47" s="13">
        <v>32.619999999999997</v>
      </c>
    </row>
    <row r="48" spans="2:10" ht="57.75" customHeight="1" x14ac:dyDescent="0.15">
      <c r="B48" s="14"/>
      <c r="C48" s="1139" t="s">
        <v>4</v>
      </c>
      <c r="D48" s="1139"/>
      <c r="E48" s="1140"/>
      <c r="F48" s="15">
        <v>5.84</v>
      </c>
      <c r="G48" s="16">
        <v>5.92</v>
      </c>
      <c r="H48" s="16">
        <v>5.22</v>
      </c>
      <c r="I48" s="16">
        <v>5.34</v>
      </c>
      <c r="J48" s="17">
        <v>3.54</v>
      </c>
    </row>
    <row r="49" spans="2:10" ht="57.75" customHeight="1" thickBot="1" x14ac:dyDescent="0.2">
      <c r="B49" s="18"/>
      <c r="C49" s="1141" t="s">
        <v>5</v>
      </c>
      <c r="D49" s="1141"/>
      <c r="E49" s="1142"/>
      <c r="F49" s="19">
        <v>1.77</v>
      </c>
      <c r="G49" s="20">
        <v>3.1</v>
      </c>
      <c r="H49" s="20">
        <v>2.27</v>
      </c>
      <c r="I49" s="20" t="s">
        <v>518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520</v>
      </c>
      <c r="D34" s="1149"/>
      <c r="E34" s="1150"/>
      <c r="F34" s="32">
        <v>10.29</v>
      </c>
      <c r="G34" s="33">
        <v>10.210000000000001</v>
      </c>
      <c r="H34" s="33">
        <v>9.9600000000000009</v>
      </c>
      <c r="I34" s="33">
        <v>12.94</v>
      </c>
      <c r="J34" s="34">
        <v>14.17</v>
      </c>
      <c r="K34" s="22"/>
      <c r="L34" s="22"/>
      <c r="M34" s="22"/>
      <c r="N34" s="22"/>
      <c r="O34" s="22"/>
      <c r="P34" s="22"/>
    </row>
    <row r="35" spans="1:16" ht="39" customHeight="1" x14ac:dyDescent="0.15">
      <c r="A35" s="22"/>
      <c r="B35" s="35"/>
      <c r="C35" s="1143" t="s">
        <v>521</v>
      </c>
      <c r="D35" s="1144"/>
      <c r="E35" s="1145"/>
      <c r="F35" s="36">
        <v>5.84</v>
      </c>
      <c r="G35" s="37">
        <v>5.92</v>
      </c>
      <c r="H35" s="37">
        <v>5.22</v>
      </c>
      <c r="I35" s="37">
        <v>5.34</v>
      </c>
      <c r="J35" s="38">
        <v>3.54</v>
      </c>
      <c r="K35" s="22"/>
      <c r="L35" s="22"/>
      <c r="M35" s="22"/>
      <c r="N35" s="22"/>
      <c r="O35" s="22"/>
      <c r="P35" s="22"/>
    </row>
    <row r="36" spans="1:16" ht="39" customHeight="1" x14ac:dyDescent="0.15">
      <c r="A36" s="22"/>
      <c r="B36" s="35"/>
      <c r="C36" s="1143" t="s">
        <v>522</v>
      </c>
      <c r="D36" s="1144"/>
      <c r="E36" s="1145"/>
      <c r="F36" s="36">
        <v>0.54</v>
      </c>
      <c r="G36" s="37">
        <v>0.57999999999999996</v>
      </c>
      <c r="H36" s="37">
        <v>0.4</v>
      </c>
      <c r="I36" s="37">
        <v>3.03</v>
      </c>
      <c r="J36" s="38">
        <v>2.52</v>
      </c>
      <c r="K36" s="22"/>
      <c r="L36" s="22"/>
      <c r="M36" s="22"/>
      <c r="N36" s="22"/>
      <c r="O36" s="22"/>
      <c r="P36" s="22"/>
    </row>
    <row r="37" spans="1:16" ht="39" customHeight="1" x14ac:dyDescent="0.15">
      <c r="A37" s="22"/>
      <c r="B37" s="35"/>
      <c r="C37" s="1143" t="s">
        <v>523</v>
      </c>
      <c r="D37" s="1144"/>
      <c r="E37" s="1145"/>
      <c r="F37" s="36">
        <v>0.6</v>
      </c>
      <c r="G37" s="37">
        <v>0.75</v>
      </c>
      <c r="H37" s="37">
        <v>0.63</v>
      </c>
      <c r="I37" s="37">
        <v>1.48</v>
      </c>
      <c r="J37" s="38">
        <v>1.96</v>
      </c>
      <c r="K37" s="22"/>
      <c r="L37" s="22"/>
      <c r="M37" s="22"/>
      <c r="N37" s="22"/>
      <c r="O37" s="22"/>
      <c r="P37" s="22"/>
    </row>
    <row r="38" spans="1:16" ht="39" customHeight="1" x14ac:dyDescent="0.15">
      <c r="A38" s="22"/>
      <c r="B38" s="35"/>
      <c r="C38" s="1143" t="s">
        <v>524</v>
      </c>
      <c r="D38" s="1144"/>
      <c r="E38" s="1145"/>
      <c r="F38" s="36">
        <v>0</v>
      </c>
      <c r="G38" s="37">
        <v>0.01</v>
      </c>
      <c r="H38" s="37">
        <v>0.12</v>
      </c>
      <c r="I38" s="37">
        <v>0.19</v>
      </c>
      <c r="J38" s="38">
        <v>0.2</v>
      </c>
      <c r="K38" s="22"/>
      <c r="L38" s="22"/>
      <c r="M38" s="22"/>
      <c r="N38" s="22"/>
      <c r="O38" s="22"/>
      <c r="P38" s="22"/>
    </row>
    <row r="39" spans="1:16" ht="39" customHeight="1" x14ac:dyDescent="0.15">
      <c r="A39" s="22"/>
      <c r="B39" s="35"/>
      <c r="C39" s="1143" t="s">
        <v>525</v>
      </c>
      <c r="D39" s="1144"/>
      <c r="E39" s="1145"/>
      <c r="F39" s="36">
        <v>0.12</v>
      </c>
      <c r="G39" s="37">
        <v>0.12</v>
      </c>
      <c r="H39" s="37">
        <v>0.13</v>
      </c>
      <c r="I39" s="37">
        <v>0.17</v>
      </c>
      <c r="J39" s="38">
        <v>0.16</v>
      </c>
      <c r="K39" s="22"/>
      <c r="L39" s="22"/>
      <c r="M39" s="22"/>
      <c r="N39" s="22"/>
      <c r="O39" s="22"/>
      <c r="P39" s="22"/>
    </row>
    <row r="40" spans="1:16" ht="39" customHeight="1" x14ac:dyDescent="0.15">
      <c r="A40" s="22"/>
      <c r="B40" s="35"/>
      <c r="C40" s="1143" t="s">
        <v>526</v>
      </c>
      <c r="D40" s="1144"/>
      <c r="E40" s="1145"/>
      <c r="F40" s="36" t="s">
        <v>473</v>
      </c>
      <c r="G40" s="37" t="s">
        <v>473</v>
      </c>
      <c r="H40" s="37" t="s">
        <v>473</v>
      </c>
      <c r="I40" s="37" t="s">
        <v>473</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528</v>
      </c>
      <c r="D43" s="1147"/>
      <c r="E43" s="1148"/>
      <c r="F43" s="41">
        <v>0.06</v>
      </c>
      <c r="G43" s="42">
        <v>0</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618</v>
      </c>
      <c r="L45" s="60">
        <v>648</v>
      </c>
      <c r="M45" s="60">
        <v>663</v>
      </c>
      <c r="N45" s="60">
        <v>652</v>
      </c>
      <c r="O45" s="61">
        <v>665</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14</v>
      </c>
      <c r="F48" s="1153"/>
      <c r="G48" s="1153"/>
      <c r="H48" s="1153"/>
      <c r="I48" s="1153"/>
      <c r="J48" s="1154"/>
      <c r="K48" s="63">
        <v>302</v>
      </c>
      <c r="L48" s="64">
        <v>305</v>
      </c>
      <c r="M48" s="64">
        <v>302</v>
      </c>
      <c r="N48" s="64">
        <v>298</v>
      </c>
      <c r="O48" s="65">
        <v>285</v>
      </c>
      <c r="P48" s="48"/>
      <c r="Q48" s="48"/>
      <c r="R48" s="48"/>
      <c r="S48" s="48"/>
      <c r="T48" s="48"/>
      <c r="U48" s="48"/>
    </row>
    <row r="49" spans="1:21" ht="30.75" customHeight="1" x14ac:dyDescent="0.15">
      <c r="A49" s="48"/>
      <c r="B49" s="1161"/>
      <c r="C49" s="1162"/>
      <c r="D49" s="62"/>
      <c r="E49" s="1153" t="s">
        <v>15</v>
      </c>
      <c r="F49" s="1153"/>
      <c r="G49" s="1153"/>
      <c r="H49" s="1153"/>
      <c r="I49" s="1153"/>
      <c r="J49" s="1154"/>
      <c r="K49" s="63">
        <v>69</v>
      </c>
      <c r="L49" s="64">
        <v>69</v>
      </c>
      <c r="M49" s="64">
        <v>69</v>
      </c>
      <c r="N49" s="64">
        <v>69</v>
      </c>
      <c r="O49" s="65">
        <v>69</v>
      </c>
      <c r="P49" s="48"/>
      <c r="Q49" s="48"/>
      <c r="R49" s="48"/>
      <c r="S49" s="48"/>
      <c r="T49" s="48"/>
      <c r="U49" s="48"/>
    </row>
    <row r="50" spans="1:21" ht="30.75" customHeight="1" x14ac:dyDescent="0.15">
      <c r="A50" s="48"/>
      <c r="B50" s="1161"/>
      <c r="C50" s="1162"/>
      <c r="D50" s="62"/>
      <c r="E50" s="1153" t="s">
        <v>16</v>
      </c>
      <c r="F50" s="1153"/>
      <c r="G50" s="1153"/>
      <c r="H50" s="1153"/>
      <c r="I50" s="1153"/>
      <c r="J50" s="1154"/>
      <c r="K50" s="63">
        <v>5</v>
      </c>
      <c r="L50" s="64">
        <v>5</v>
      </c>
      <c r="M50" s="64">
        <v>5</v>
      </c>
      <c r="N50" s="64">
        <v>5</v>
      </c>
      <c r="O50" s="65">
        <v>2</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528</v>
      </c>
      <c r="L52" s="64">
        <v>556</v>
      </c>
      <c r="M52" s="64">
        <v>571</v>
      </c>
      <c r="N52" s="64">
        <v>584</v>
      </c>
      <c r="O52" s="65">
        <v>598</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466</v>
      </c>
      <c r="L53" s="69">
        <v>471</v>
      </c>
      <c r="M53" s="69">
        <v>468</v>
      </c>
      <c r="N53" s="69">
        <v>440</v>
      </c>
      <c r="O53" s="70">
        <v>423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79" t="s">
        <v>23</v>
      </c>
      <c r="C41" s="1180"/>
      <c r="D41" s="81"/>
      <c r="E41" s="1181" t="s">
        <v>24</v>
      </c>
      <c r="F41" s="1181"/>
      <c r="G41" s="1181"/>
      <c r="H41" s="1182"/>
      <c r="I41" s="82">
        <v>6542</v>
      </c>
      <c r="J41" s="83">
        <v>6688</v>
      </c>
      <c r="K41" s="83">
        <v>6603</v>
      </c>
      <c r="L41" s="83">
        <v>6608</v>
      </c>
      <c r="M41" s="84">
        <v>6566</v>
      </c>
    </row>
    <row r="42" spans="2:13" ht="27.75" customHeight="1" x14ac:dyDescent="0.15">
      <c r="B42" s="1169"/>
      <c r="C42" s="1170"/>
      <c r="D42" s="85"/>
      <c r="E42" s="1173" t="s">
        <v>25</v>
      </c>
      <c r="F42" s="1173"/>
      <c r="G42" s="1173"/>
      <c r="H42" s="1174"/>
      <c r="I42" s="86">
        <v>28</v>
      </c>
      <c r="J42" s="87">
        <v>23</v>
      </c>
      <c r="K42" s="87">
        <v>18</v>
      </c>
      <c r="L42" s="87">
        <v>13</v>
      </c>
      <c r="M42" s="88">
        <v>11</v>
      </c>
    </row>
    <row r="43" spans="2:13" ht="27.75" customHeight="1" x14ac:dyDescent="0.15">
      <c r="B43" s="1169"/>
      <c r="C43" s="1170"/>
      <c r="D43" s="85"/>
      <c r="E43" s="1173" t="s">
        <v>26</v>
      </c>
      <c r="F43" s="1173"/>
      <c r="G43" s="1173"/>
      <c r="H43" s="1174"/>
      <c r="I43" s="86">
        <v>4790</v>
      </c>
      <c r="J43" s="87">
        <v>4679</v>
      </c>
      <c r="K43" s="87">
        <v>4569</v>
      </c>
      <c r="L43" s="87">
        <v>4461</v>
      </c>
      <c r="M43" s="88">
        <v>4245</v>
      </c>
    </row>
    <row r="44" spans="2:13" ht="27.75" customHeight="1" x14ac:dyDescent="0.15">
      <c r="B44" s="1169"/>
      <c r="C44" s="1170"/>
      <c r="D44" s="85"/>
      <c r="E44" s="1173" t="s">
        <v>27</v>
      </c>
      <c r="F44" s="1173"/>
      <c r="G44" s="1173"/>
      <c r="H44" s="1174"/>
      <c r="I44" s="86">
        <v>466</v>
      </c>
      <c r="J44" s="87">
        <v>402</v>
      </c>
      <c r="K44" s="87">
        <v>338</v>
      </c>
      <c r="L44" s="87">
        <v>273</v>
      </c>
      <c r="M44" s="88">
        <v>207</v>
      </c>
    </row>
    <row r="45" spans="2:13" ht="27.75" customHeight="1" x14ac:dyDescent="0.15">
      <c r="B45" s="1169"/>
      <c r="C45" s="1170"/>
      <c r="D45" s="85"/>
      <c r="E45" s="1173" t="s">
        <v>28</v>
      </c>
      <c r="F45" s="1173"/>
      <c r="G45" s="1173"/>
      <c r="H45" s="1174"/>
      <c r="I45" s="86">
        <v>1093</v>
      </c>
      <c r="J45" s="87">
        <v>1159</v>
      </c>
      <c r="K45" s="87">
        <v>1173</v>
      </c>
      <c r="L45" s="87">
        <v>1229</v>
      </c>
      <c r="M45" s="88">
        <v>1185</v>
      </c>
    </row>
    <row r="46" spans="2:13" ht="27.75" customHeight="1" x14ac:dyDescent="0.15">
      <c r="B46" s="1169"/>
      <c r="C46" s="1170"/>
      <c r="D46" s="85"/>
      <c r="E46" s="1173" t="s">
        <v>29</v>
      </c>
      <c r="F46" s="1173"/>
      <c r="G46" s="1173"/>
      <c r="H46" s="1174"/>
      <c r="I46" s="86" t="s">
        <v>473</v>
      </c>
      <c r="J46" s="87" t="s">
        <v>473</v>
      </c>
      <c r="K46" s="87" t="s">
        <v>473</v>
      </c>
      <c r="L46" s="87" t="s">
        <v>473</v>
      </c>
      <c r="M46" s="88" t="s">
        <v>473</v>
      </c>
    </row>
    <row r="47" spans="2:13" ht="27.75" customHeight="1" x14ac:dyDescent="0.15">
      <c r="B47" s="1169"/>
      <c r="C47" s="1170"/>
      <c r="D47" s="85"/>
      <c r="E47" s="1173" t="s">
        <v>30</v>
      </c>
      <c r="F47" s="1173"/>
      <c r="G47" s="1173"/>
      <c r="H47" s="1174"/>
      <c r="I47" s="86" t="s">
        <v>473</v>
      </c>
      <c r="J47" s="87" t="s">
        <v>473</v>
      </c>
      <c r="K47" s="87" t="s">
        <v>473</v>
      </c>
      <c r="L47" s="87" t="s">
        <v>473</v>
      </c>
      <c r="M47" s="88" t="s">
        <v>473</v>
      </c>
    </row>
    <row r="48" spans="2:13" ht="27.75" customHeight="1" x14ac:dyDescent="0.15">
      <c r="B48" s="1171"/>
      <c r="C48" s="1172"/>
      <c r="D48" s="85"/>
      <c r="E48" s="1173" t="s">
        <v>31</v>
      </c>
      <c r="F48" s="1173"/>
      <c r="G48" s="1173"/>
      <c r="H48" s="1174"/>
      <c r="I48" s="86" t="s">
        <v>473</v>
      </c>
      <c r="J48" s="87" t="s">
        <v>473</v>
      </c>
      <c r="K48" s="87" t="s">
        <v>473</v>
      </c>
      <c r="L48" s="87" t="s">
        <v>473</v>
      </c>
      <c r="M48" s="88" t="s">
        <v>473</v>
      </c>
    </row>
    <row r="49" spans="2:13" ht="27.75" customHeight="1" x14ac:dyDescent="0.15">
      <c r="B49" s="1167" t="s">
        <v>32</v>
      </c>
      <c r="C49" s="1168"/>
      <c r="D49" s="89"/>
      <c r="E49" s="1173" t="s">
        <v>33</v>
      </c>
      <c r="F49" s="1173"/>
      <c r="G49" s="1173"/>
      <c r="H49" s="1174"/>
      <c r="I49" s="86">
        <v>2605</v>
      </c>
      <c r="J49" s="87">
        <v>2723</v>
      </c>
      <c r="K49" s="87">
        <v>2866</v>
      </c>
      <c r="L49" s="87">
        <v>2901</v>
      </c>
      <c r="M49" s="88">
        <v>3132</v>
      </c>
    </row>
    <row r="50" spans="2:13" ht="27.75" customHeight="1" x14ac:dyDescent="0.15">
      <c r="B50" s="1169"/>
      <c r="C50" s="1170"/>
      <c r="D50" s="85"/>
      <c r="E50" s="1173" t="s">
        <v>34</v>
      </c>
      <c r="F50" s="1173"/>
      <c r="G50" s="1173"/>
      <c r="H50" s="1174"/>
      <c r="I50" s="86">
        <v>2</v>
      </c>
      <c r="J50" s="87">
        <v>1</v>
      </c>
      <c r="K50" s="87" t="s">
        <v>473</v>
      </c>
      <c r="L50" s="87" t="s">
        <v>473</v>
      </c>
      <c r="M50" s="88" t="s">
        <v>473</v>
      </c>
    </row>
    <row r="51" spans="2:13" ht="27.75" customHeight="1" x14ac:dyDescent="0.15">
      <c r="B51" s="1171"/>
      <c r="C51" s="1172"/>
      <c r="D51" s="85"/>
      <c r="E51" s="1173" t="s">
        <v>35</v>
      </c>
      <c r="F51" s="1173"/>
      <c r="G51" s="1173"/>
      <c r="H51" s="1174"/>
      <c r="I51" s="86">
        <v>7494</v>
      </c>
      <c r="J51" s="87">
        <v>7756</v>
      </c>
      <c r="K51" s="87">
        <v>7890</v>
      </c>
      <c r="L51" s="87">
        <v>7992</v>
      </c>
      <c r="M51" s="88">
        <v>8022</v>
      </c>
    </row>
    <row r="52" spans="2:13" ht="27.75" customHeight="1" thickBot="1" x14ac:dyDescent="0.2">
      <c r="B52" s="1175" t="s">
        <v>36</v>
      </c>
      <c r="C52" s="1176"/>
      <c r="D52" s="90"/>
      <c r="E52" s="1177" t="s">
        <v>37</v>
      </c>
      <c r="F52" s="1177"/>
      <c r="G52" s="1177"/>
      <c r="H52" s="1178"/>
      <c r="I52" s="91">
        <v>2817</v>
      </c>
      <c r="J52" s="92">
        <v>2471</v>
      </c>
      <c r="K52" s="92">
        <v>1946</v>
      </c>
      <c r="L52" s="92">
        <v>1692</v>
      </c>
      <c r="M52" s="93">
        <v>1060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28817</v>
      </c>
      <c r="E3" s="116"/>
      <c r="F3" s="117">
        <v>47258</v>
      </c>
      <c r="G3" s="118"/>
      <c r="H3" s="119"/>
    </row>
    <row r="4" spans="1:8" x14ac:dyDescent="0.15">
      <c r="A4" s="120"/>
      <c r="B4" s="121"/>
      <c r="C4" s="122"/>
      <c r="D4" s="123">
        <v>19847</v>
      </c>
      <c r="E4" s="124"/>
      <c r="F4" s="125">
        <v>27842</v>
      </c>
      <c r="G4" s="126"/>
      <c r="H4" s="127"/>
    </row>
    <row r="5" spans="1:8" x14ac:dyDescent="0.15">
      <c r="A5" s="108" t="s">
        <v>507</v>
      </c>
      <c r="B5" s="113"/>
      <c r="C5" s="114"/>
      <c r="D5" s="115">
        <v>34508</v>
      </c>
      <c r="E5" s="116"/>
      <c r="F5" s="117">
        <v>49426</v>
      </c>
      <c r="G5" s="118"/>
      <c r="H5" s="119"/>
    </row>
    <row r="6" spans="1:8" x14ac:dyDescent="0.15">
      <c r="A6" s="120"/>
      <c r="B6" s="121"/>
      <c r="C6" s="122"/>
      <c r="D6" s="123">
        <v>16161</v>
      </c>
      <c r="E6" s="124"/>
      <c r="F6" s="125">
        <v>26568</v>
      </c>
      <c r="G6" s="126"/>
      <c r="H6" s="127"/>
    </row>
    <row r="7" spans="1:8" x14ac:dyDescent="0.15">
      <c r="A7" s="108" t="s">
        <v>508</v>
      </c>
      <c r="B7" s="113"/>
      <c r="C7" s="114"/>
      <c r="D7" s="115">
        <v>14717</v>
      </c>
      <c r="E7" s="116"/>
      <c r="F7" s="117">
        <v>42839</v>
      </c>
      <c r="G7" s="118"/>
      <c r="H7" s="119"/>
    </row>
    <row r="8" spans="1:8" x14ac:dyDescent="0.15">
      <c r="A8" s="120"/>
      <c r="B8" s="121"/>
      <c r="C8" s="122"/>
      <c r="D8" s="123">
        <v>6112</v>
      </c>
      <c r="E8" s="124"/>
      <c r="F8" s="125">
        <v>22027</v>
      </c>
      <c r="G8" s="126"/>
      <c r="H8" s="127"/>
    </row>
    <row r="9" spans="1:8" x14ac:dyDescent="0.15">
      <c r="A9" s="108" t="s">
        <v>509</v>
      </c>
      <c r="B9" s="113"/>
      <c r="C9" s="114"/>
      <c r="D9" s="115">
        <v>25749</v>
      </c>
      <c r="E9" s="116"/>
      <c r="F9" s="117">
        <v>46819</v>
      </c>
      <c r="G9" s="118"/>
      <c r="H9" s="119"/>
    </row>
    <row r="10" spans="1:8" x14ac:dyDescent="0.15">
      <c r="A10" s="120"/>
      <c r="B10" s="121"/>
      <c r="C10" s="122"/>
      <c r="D10" s="123">
        <v>15982</v>
      </c>
      <c r="E10" s="124"/>
      <c r="F10" s="125">
        <v>24121</v>
      </c>
      <c r="G10" s="126"/>
      <c r="H10" s="127"/>
    </row>
    <row r="11" spans="1:8" x14ac:dyDescent="0.15">
      <c r="A11" s="108" t="s">
        <v>510</v>
      </c>
      <c r="B11" s="113"/>
      <c r="C11" s="114"/>
      <c r="D11" s="115">
        <v>78101</v>
      </c>
      <c r="E11" s="116"/>
      <c r="F11" s="117">
        <v>53270</v>
      </c>
      <c r="G11" s="118"/>
      <c r="H11" s="119"/>
    </row>
    <row r="12" spans="1:8" x14ac:dyDescent="0.15">
      <c r="A12" s="120"/>
      <c r="B12" s="121"/>
      <c r="C12" s="128"/>
      <c r="D12" s="123">
        <v>52212</v>
      </c>
      <c r="E12" s="124"/>
      <c r="F12" s="125">
        <v>24316</v>
      </c>
      <c r="G12" s="126"/>
      <c r="H12" s="127"/>
    </row>
    <row r="13" spans="1:8" x14ac:dyDescent="0.15">
      <c r="A13" s="108"/>
      <c r="B13" s="113"/>
      <c r="C13" s="129"/>
      <c r="D13" s="130">
        <v>36378</v>
      </c>
      <c r="E13" s="131"/>
      <c r="F13" s="132">
        <v>47922</v>
      </c>
      <c r="G13" s="133"/>
      <c r="H13" s="119"/>
    </row>
    <row r="14" spans="1:8" x14ac:dyDescent="0.15">
      <c r="A14" s="120"/>
      <c r="B14" s="121"/>
      <c r="C14" s="122"/>
      <c r="D14" s="123">
        <v>22063</v>
      </c>
      <c r="E14" s="124"/>
      <c r="F14" s="125">
        <v>24975</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5.84</v>
      </c>
      <c r="C19" s="134">
        <f>ROUND(VALUE(SUBSTITUTE(実質収支比率等に係る経年分析!G$48,"▲","-")),2)</f>
        <v>5.92</v>
      </c>
      <c r="D19" s="134">
        <f>ROUND(VALUE(SUBSTITUTE(実質収支比率等に係る経年分析!H$48,"▲","-")),2)</f>
        <v>5.22</v>
      </c>
      <c r="E19" s="134">
        <f>ROUND(VALUE(SUBSTITUTE(実質収支比率等に係る経年分析!I$48,"▲","-")),2)</f>
        <v>5.34</v>
      </c>
      <c r="F19" s="134">
        <f>ROUND(VALUE(SUBSTITUTE(実質収支比率等に係る経年分析!J$48,"▲","-")),2)</f>
        <v>3.54</v>
      </c>
    </row>
    <row r="20" spans="1:11" x14ac:dyDescent="0.15">
      <c r="A20" s="134" t="s">
        <v>42</v>
      </c>
      <c r="B20" s="134">
        <f>ROUND(VALUE(SUBSTITUTE(実質収支比率等に係る経年分析!F$47,"▲","-")),2)</f>
        <v>35.67</v>
      </c>
      <c r="C20" s="134">
        <f>ROUND(VALUE(SUBSTITUTE(実質収支比率等に係る経年分析!G$47,"▲","-")),2)</f>
        <v>37.64</v>
      </c>
      <c r="D20" s="134">
        <f>ROUND(VALUE(SUBSTITUTE(実質収支比率等に係る経年分析!H$47,"▲","-")),2)</f>
        <v>40.799999999999997</v>
      </c>
      <c r="E20" s="134">
        <f>ROUND(VALUE(SUBSTITUTE(実質収支比率等に係る経年分析!I$47,"▲","-")),2)</f>
        <v>38.96</v>
      </c>
      <c r="F20" s="134">
        <f>ROUND(VALUE(SUBSTITUTE(実質収支比率等に係る経年分析!J$47,"▲","-")),2)</f>
        <v>32.619999999999997</v>
      </c>
    </row>
    <row r="21" spans="1:11" x14ac:dyDescent="0.15">
      <c r="A21" s="134" t="s">
        <v>43</v>
      </c>
      <c r="B21" s="134">
        <f>IF(ISNUMBER(VALUE(SUBSTITUTE(実質収支比率等に係る経年分析!F$49,"▲","-"))),ROUND(VALUE(SUBSTITUTE(実質収支比率等に係る経年分析!F$49,"▲","-")),2),NA())</f>
        <v>1.77</v>
      </c>
      <c r="C21" s="134">
        <f>IF(ISNUMBER(VALUE(SUBSTITUTE(実質収支比率等に係る経年分析!G$49,"▲","-"))),ROUND(VALUE(SUBSTITUTE(実質収支比率等に係る経年分析!G$49,"▲","-")),2),NA())</f>
        <v>3.1</v>
      </c>
      <c r="D21" s="134">
        <f>IF(ISNUMBER(VALUE(SUBSTITUTE(実質収支比率等に係る経年分析!H$49,"▲","-"))),ROUND(VALUE(SUBSTITUTE(実質収支比率等に係る経年分析!H$49,"▲","-")),2),NA())</f>
        <v>2.27</v>
      </c>
      <c r="E21" s="134">
        <f>IF(ISNUMBER(VALUE(SUBSTITUTE(実質収支比率等に係る経年分析!I$49,"▲","-"))),ROUND(VALUE(SUBSTITUTE(実質収支比率等に係る経年分析!I$49,"▲","-")),2),NA())</f>
        <v>-1.47</v>
      </c>
      <c r="F21" s="134">
        <f>IF(ISNUMBER(VALUE(SUBSTITUTE(実質収支比率等に係る経年分析!J$49,"▲","-"))),ROUND(VALUE(SUBSTITUTE(実質収支比率等に係る経年分析!J$49,"▲","-")),2),NA())</f>
        <v>-7.39</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0.57999999999999996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3.54</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10.210000000000001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9.9600000000000009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14.17</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528</v>
      </c>
      <c r="E42" s="136"/>
      <c r="F42" s="136"/>
      <c r="G42" s="136">
        <f>'実質公債費比率（分子）の構造'!L$52</f>
        <v>556</v>
      </c>
      <c r="H42" s="136"/>
      <c r="I42" s="136"/>
      <c r="J42" s="136">
        <f>'実質公債費比率（分子）の構造'!M$52</f>
        <v>571</v>
      </c>
      <c r="K42" s="136"/>
      <c r="L42" s="136"/>
      <c r="M42" s="136">
        <f>'実質公債費比率（分子）の構造'!N$52</f>
        <v>584</v>
      </c>
      <c r="N42" s="136"/>
      <c r="O42" s="136"/>
      <c r="P42" s="136">
        <f>'実質公債費比率（分子）の構造'!O$52</f>
        <v>598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2</v>
      </c>
      <c r="O44" s="136"/>
      <c r="P44" s="136"/>
    </row>
    <row r="45" spans="1:16" x14ac:dyDescent="0.15">
      <c r="A45" s="136" t="s">
        <v>53</v>
      </c>
      <c r="B45" s="136">
        <f>'実質公債費比率（分子）の構造'!K$49</f>
        <v>69</v>
      </c>
      <c r="C45" s="136"/>
      <c r="D45" s="136"/>
      <c r="E45" s="136">
        <f>'実質公債費比率（分子）の構造'!L$49</f>
        <v>69</v>
      </c>
      <c r="F45" s="136"/>
      <c r="G45" s="136"/>
      <c r="H45" s="136">
        <f>'実質公債費比率（分子）の構造'!M$49</f>
        <v>69</v>
      </c>
      <c r="I45" s="136"/>
      <c r="J45" s="136"/>
      <c r="K45" s="136">
        <f>'実質公債費比率（分子）の構造'!N$49</f>
        <v>69</v>
      </c>
      <c r="L45" s="136"/>
      <c r="M45" s="136"/>
      <c r="N45" s="136">
        <f>'実質公債費比率（分子）の構造'!O$49</f>
        <v>69</v>
      </c>
      <c r="O45" s="136"/>
      <c r="P45" s="136"/>
    </row>
    <row r="46" spans="1:16" x14ac:dyDescent="0.15">
      <c r="A46" s="136" t="s">
        <v>54</v>
      </c>
      <c r="B46" s="136">
        <f>'実質公債費比率（分子）の構造'!K$48</f>
        <v>302</v>
      </c>
      <c r="C46" s="136"/>
      <c r="D46" s="136"/>
      <c r="E46" s="136">
        <f>'実質公債費比率（分子）の構造'!L$48</f>
        <v>305</v>
      </c>
      <c r="F46" s="136"/>
      <c r="G46" s="136"/>
      <c r="H46" s="136">
        <f>'実質公債費比率（分子）の構造'!M$48</f>
        <v>302</v>
      </c>
      <c r="I46" s="136"/>
      <c r="J46" s="136"/>
      <c r="K46" s="136">
        <f>'実質公債費比率（分子）の構造'!N$48</f>
        <v>298</v>
      </c>
      <c r="L46" s="136"/>
      <c r="M46" s="136"/>
      <c r="N46" s="136">
        <f>'実質公債費比率（分子）の構造'!O$48</f>
        <v>285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618</v>
      </c>
      <c r="C49" s="136"/>
      <c r="D49" s="136"/>
      <c r="E49" s="136">
        <f>'実質公債費比率（分子）の構造'!L$45</f>
        <v>648</v>
      </c>
      <c r="F49" s="136"/>
      <c r="G49" s="136"/>
      <c r="H49" s="136">
        <f>'実質公債費比率（分子）の構造'!M$45</f>
        <v>663</v>
      </c>
      <c r="I49" s="136"/>
      <c r="J49" s="136"/>
      <c r="K49" s="136">
        <f>'実質公債費比率（分子）の構造'!N$45</f>
        <v>652</v>
      </c>
      <c r="L49" s="136"/>
      <c r="M49" s="136"/>
      <c r="N49" s="136">
        <f>'実質公債費比率（分子）の構造'!O$45</f>
        <v>665</v>
      </c>
      <c r="O49" s="136"/>
      <c r="P49" s="136"/>
    </row>
    <row r="50" spans="1:16" x14ac:dyDescent="0.15">
      <c r="A50" s="136" t="s">
        <v>58</v>
      </c>
      <c r="B50" s="136" t="e">
        <f>NA()</f>
        <v>#N/A</v>
      </c>
      <c r="C50" s="136">
        <f>IF(ISNUMBER('実質公債費比率（分子）の構造'!K$53),'実質公債費比率（分子）の構造'!K$53,NA())</f>
        <v>466</v>
      </c>
      <c r="D50" s="136" t="e">
        <f>NA()</f>
        <v>#N/A</v>
      </c>
      <c r="E50" s="136" t="e">
        <f>NA()</f>
        <v>#N/A</v>
      </c>
      <c r="F50" s="136">
        <f>IF(ISNUMBER('実質公債費比率（分子）の構造'!L$53),'実質公債費比率（分子）の構造'!L$53,NA())</f>
        <v>471</v>
      </c>
      <c r="G50" s="136" t="e">
        <f>NA()</f>
        <v>#N/A</v>
      </c>
      <c r="H50" s="136" t="e">
        <f>NA()</f>
        <v>#N/A</v>
      </c>
      <c r="I50" s="136">
        <f>IF(ISNUMBER('実質公債費比率（分子）の構造'!M$53),'実質公債費比率（分子）の構造'!M$53,NA())</f>
        <v>468</v>
      </c>
      <c r="J50" s="136" t="e">
        <f>NA()</f>
        <v>#N/A</v>
      </c>
      <c r="K50" s="136" t="e">
        <f>NA()</f>
        <v>#N/A</v>
      </c>
      <c r="L50" s="136">
        <f>IF(ISNUMBER('実質公債費比率（分子）の構造'!N$53),'実質公債費比率（分子）の構造'!N$53,NA())</f>
        <v>440</v>
      </c>
      <c r="M50" s="136" t="e">
        <f>NA()</f>
        <v>#N/A</v>
      </c>
      <c r="N50" s="136" t="e">
        <f>NA()</f>
        <v>#N/A</v>
      </c>
      <c r="O50" s="136">
        <f>IF(ISNUMBER('実質公債費比率（分子）の構造'!O$53),'実質公債費比率（分子）の構造'!O$53,NA())</f>
        <v>423</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7494</v>
      </c>
      <c r="E56" s="135"/>
      <c r="F56" s="135"/>
      <c r="G56" s="135">
        <f>'将来負担比率（分子）の構造'!J$51</f>
        <v>7756</v>
      </c>
      <c r="H56" s="135"/>
      <c r="I56" s="135"/>
      <c r="J56" s="135">
        <f>'将来負担比率（分子）の構造'!K$51</f>
        <v>7890</v>
      </c>
      <c r="K56" s="135"/>
      <c r="L56" s="135"/>
      <c r="M56" s="135">
        <f>'将来負担比率（分子）の構造'!L$51</f>
        <v>7992</v>
      </c>
      <c r="N56" s="135"/>
      <c r="O56" s="135"/>
      <c r="P56" s="135">
        <f>'将来負担比率（分子）の構造'!M$51</f>
        <v>8022</v>
      </c>
    </row>
    <row r="57" spans="1:16" x14ac:dyDescent="0.15">
      <c r="A57" s="135" t="s">
        <v>34</v>
      </c>
      <c r="B57" s="135"/>
      <c r="C57" s="135"/>
      <c r="D57" s="135">
        <f>'将来負担比率（分子）の構造'!I$50</f>
        <v>2</v>
      </c>
      <c r="E57" s="135"/>
      <c r="F57" s="135"/>
      <c r="G57" s="135">
        <f>'将来負担比率（分子）の構造'!J$50</f>
        <v>1</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2605</v>
      </c>
      <c r="E58" s="135"/>
      <c r="F58" s="135"/>
      <c r="G58" s="135">
        <f>'将来負担比率（分子）の構造'!J$49</f>
        <v>2723</v>
      </c>
      <c r="H58" s="135"/>
      <c r="I58" s="135"/>
      <c r="J58" s="135">
        <f>'将来負担比率（分子）の構造'!K$49</f>
        <v>2866</v>
      </c>
      <c r="K58" s="135"/>
      <c r="L58" s="135"/>
      <c r="M58" s="135">
        <f>'将来負担比率（分子）の構造'!L$49</f>
        <v>2901</v>
      </c>
      <c r="N58" s="135"/>
      <c r="O58" s="135"/>
      <c r="P58" s="135">
        <f>'将来負担比率（分子）の構造'!M$49</f>
        <v>3132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1093</v>
      </c>
      <c r="C62" s="135"/>
      <c r="D62" s="135"/>
      <c r="E62" s="135">
        <f>'将来負担比率（分子）の構造'!J$45</f>
        <v>1159</v>
      </c>
      <c r="F62" s="135"/>
      <c r="G62" s="135"/>
      <c r="H62" s="135">
        <f>'将来負担比率（分子）の構造'!K$45</f>
        <v>1173</v>
      </c>
      <c r="I62" s="135"/>
      <c r="J62" s="135"/>
      <c r="K62" s="135">
        <f>'将来負担比率（分子）の構造'!L$45</f>
        <v>1229</v>
      </c>
      <c r="L62" s="135"/>
      <c r="M62" s="135"/>
      <c r="N62" s="135">
        <f>'将来負担比率（分子）の構造'!M$45</f>
        <v>1185</v>
      </c>
      <c r="O62" s="135"/>
      <c r="P62" s="135"/>
    </row>
    <row r="63" spans="1:16" x14ac:dyDescent="0.15">
      <c r="A63" s="135" t="s">
        <v>27</v>
      </c>
      <c r="B63" s="135">
        <f>'将来負担比率（分子）の構造'!I$44</f>
        <v>466</v>
      </c>
      <c r="C63" s="135"/>
      <c r="D63" s="135"/>
      <c r="E63" s="135">
        <f>'将来負担比率（分子）の構造'!J$44</f>
        <v>402</v>
      </c>
      <c r="F63" s="135"/>
      <c r="G63" s="135"/>
      <c r="H63" s="135">
        <f>'将来負担比率（分子）の構造'!K$44</f>
        <v>338</v>
      </c>
      <c r="I63" s="135"/>
      <c r="J63" s="135"/>
      <c r="K63" s="135">
        <f>'将来負担比率（分子）の構造'!L$44</f>
        <v>273</v>
      </c>
      <c r="L63" s="135"/>
      <c r="M63" s="135"/>
      <c r="N63" s="135">
        <f>'将来負担比率（分子）の構造'!M$44</f>
        <v>207</v>
      </c>
      <c r="O63" s="135"/>
      <c r="P63" s="135"/>
    </row>
    <row r="64" spans="1:16" x14ac:dyDescent="0.15">
      <c r="A64" s="135" t="s">
        <v>26</v>
      </c>
      <c r="B64" s="135">
        <f>'将来負担比率（分子）の構造'!I$43</f>
        <v>4790</v>
      </c>
      <c r="C64" s="135"/>
      <c r="D64" s="135"/>
      <c r="E64" s="135">
        <f>'将来負担比率（分子）の構造'!J$43</f>
        <v>4679</v>
      </c>
      <c r="F64" s="135"/>
      <c r="G64" s="135"/>
      <c r="H64" s="135">
        <f>'将来負担比率（分子）の構造'!K$43</f>
        <v>4569</v>
      </c>
      <c r="I64" s="135"/>
      <c r="J64" s="135"/>
      <c r="K64" s="135">
        <f>'将来負担比率（分子）の構造'!L$43</f>
        <v>4461</v>
      </c>
      <c r="L64" s="135"/>
      <c r="M64" s="135"/>
      <c r="N64" s="135">
        <f>'将来負担比率（分子）の構造'!M$43</f>
        <v>4245</v>
      </c>
      <c r="O64" s="135"/>
      <c r="P64" s="135"/>
    </row>
    <row r="65" spans="1:16" x14ac:dyDescent="0.15">
      <c r="A65" s="135" t="s">
        <v>25</v>
      </c>
      <c r="B65" s="135">
        <f>'将来負担比率（分子）の構造'!I$42</f>
        <v>28</v>
      </c>
      <c r="C65" s="135"/>
      <c r="D65" s="135"/>
      <c r="E65" s="135">
        <f>'将来負担比率（分子）の構造'!J$42</f>
        <v>23</v>
      </c>
      <c r="F65" s="135"/>
      <c r="G65" s="135"/>
      <c r="H65" s="135">
        <f>'将来負担比率（分子）の構造'!K$42</f>
        <v>18</v>
      </c>
      <c r="I65" s="135"/>
      <c r="J65" s="135"/>
      <c r="K65" s="135">
        <f>'将来負担比率（分子）の構造'!L$42</f>
        <v>13</v>
      </c>
      <c r="L65" s="135"/>
      <c r="M65" s="135"/>
      <c r="N65" s="135">
        <f>'将来負担比率（分子）の構造'!M$42</f>
        <v>11</v>
      </c>
      <c r="O65" s="135"/>
      <c r="P65" s="135"/>
    </row>
    <row r="66" spans="1:16" x14ac:dyDescent="0.15">
      <c r="A66" s="135" t="s">
        <v>24</v>
      </c>
      <c r="B66" s="135">
        <f>'将来負担比率（分子）の構造'!I$41</f>
        <v>6542</v>
      </c>
      <c r="C66" s="135"/>
      <c r="D66" s="135"/>
      <c r="E66" s="135">
        <f>'将来負担比率（分子）の構造'!J$41</f>
        <v>6688</v>
      </c>
      <c r="F66" s="135"/>
      <c r="G66" s="135"/>
      <c r="H66" s="135">
        <f>'将来負担比率（分子）の構造'!K$41</f>
        <v>6603</v>
      </c>
      <c r="I66" s="135"/>
      <c r="J66" s="135"/>
      <c r="K66" s="135">
        <f>'将来負担比率（分子）の構造'!L$41</f>
        <v>6608</v>
      </c>
      <c r="L66" s="135"/>
      <c r="M66" s="135"/>
      <c r="N66" s="135">
        <f>'将来負担比率（分子）の構造'!M$41</f>
        <v>6566</v>
      </c>
      <c r="O66" s="135"/>
      <c r="P66" s="135"/>
    </row>
    <row r="67" spans="1:16" x14ac:dyDescent="0.15">
      <c r="A67" s="135" t="s">
        <v>62</v>
      </c>
      <c r="B67" s="135" t="e">
        <f>NA()</f>
        <v>#N/A</v>
      </c>
      <c r="C67" s="135">
        <f>IF(ISNUMBER('将来負担比率（分子）の構造'!I$52), IF('将来負担比率（分子）の構造'!I$52 &lt; 0, 0, '将来負担比率（分子）の構造'!I$52), NA())</f>
        <v>2817</v>
      </c>
      <c r="D67" s="135" t="e">
        <f>NA()</f>
        <v>#N/A</v>
      </c>
      <c r="E67" s="135" t="e">
        <f>NA()</f>
        <v>#N/A</v>
      </c>
      <c r="F67" s="135">
        <f>IF(ISNUMBER('将来負担比率（分子）の構造'!J$52), IF('将来負担比率（分子）の構造'!J$52 &lt; 0, 0, '将来負担比率（分子）の構造'!J$52), NA())</f>
        <v>2471</v>
      </c>
      <c r="G67" s="135" t="e">
        <f>NA()</f>
        <v>#N/A</v>
      </c>
      <c r="H67" s="135" t="e">
        <f>NA()</f>
        <v>#N/A</v>
      </c>
      <c r="I67" s="135">
        <f>IF(ISNUMBER('将来負担比率（分子）の構造'!K$52), IF('将来負担比率（分子）の構造'!K$52 &lt; 0, 0, '将来負担比率（分子）の構造'!K$52), NA())</f>
        <v>1946</v>
      </c>
      <c r="J67" s="135" t="e">
        <f>NA()</f>
        <v>#N/A</v>
      </c>
      <c r="K67" s="135" t="e">
        <f>NA()</f>
        <v>#N/A</v>
      </c>
      <c r="L67" s="135">
        <f>IF(ISNUMBER('将来負担比率（分子）の構造'!L$52), IF('将来負担比率（分子）の構造'!L$52 &lt; 0, 0, '将来負担比率（分子）の構造'!L$52), NA())</f>
        <v>1692</v>
      </c>
      <c r="M67" s="135" t="e">
        <f>NA()</f>
        <v>#N/A</v>
      </c>
      <c r="N67" s="135" t="e">
        <f>NA()</f>
        <v>#N/A</v>
      </c>
      <c r="O67" s="135">
        <f>IF(ISNUMBER('将来負担比率（分子）の構造'!M$52), IF('将来負担比率（分子）の構造'!M$52 &lt; 0, 0, '将来負担比率（分子）の構造'!M$52), NA())</f>
        <v>1060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2015-04-17T04:50:03Z</cp:lastPrinted>
  <dcterms:created xsi:type="dcterms:W3CDTF">2015-02-17T07:29:11Z</dcterms:created>
  <dcterms:modified xsi:type="dcterms:W3CDTF">2015-04-27T06:08:03Z</dcterms:modified>
  <cp:category/>
</cp:coreProperties>
</file>