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750" yWindow="60" windowWidth="9255" windowHeight="116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W38" i="9"/>
  <c r="AM38" i="9"/>
  <c r="U38" i="9"/>
  <c r="BW37" i="9"/>
  <c r="AM37" i="9"/>
  <c r="U37" i="9"/>
  <c r="BW36" i="9"/>
  <c r="AM36" i="9"/>
  <c r="BW35" i="9"/>
  <c r="BW34" i="9"/>
  <c r="C34" i="9"/>
  <c r="C35" i="9" s="1"/>
  <c r="CO34" i="9" l="1"/>
  <c r="CO35" i="9" s="1"/>
  <c r="CO36" i="9" s="1"/>
  <c r="CO37" i="9" s="1"/>
  <c r="C36" i="9"/>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l="1"/>
  <c r="BE35" i="9" s="1"/>
  <c r="BE36" i="9" s="1"/>
  <c r="BE37" i="9" s="1"/>
  <c r="BE38" i="9" s="1"/>
</calcChain>
</file>

<file path=xl/sharedStrings.xml><?xml version="1.0" encoding="utf-8"?>
<sst xmlns="http://schemas.openxmlformats.org/spreadsheetml/2006/main" count="1029" uniqueCount="563">
  <si>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</si>
  <si>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</si>
  <si>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</si>
  <si>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</si>
  <si>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</si>
  <si>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</si>
  <si>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</si>
  <si>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</si>
  <si>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</si>
  <si>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</si>
  <si>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</si>
  <si>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</si>
  <si>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</si>
  <si>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</si>
  <si>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</si>
  <si>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</si>
  <si>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</si>
  <si>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</si>
  <si>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</si>
  <si>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</si>
  <si>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</si>
  <si>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</si>
  <si>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</si>
  <si>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</si>
  <si>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</si>
  <si>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</si>
  <si>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</si>
  <si>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</si>
  <si>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</si>
  <si>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</si>
  <si>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</si>
  <si>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</si>
  <si>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</si>
  <si>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</si>
  <si>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</si>
  <si>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</si>
  <si>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</si>
  <si>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</si>
  <si>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</si>
  <si>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</si>
  <si>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</si>
  <si>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</si>
  <si>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</si>
  <si>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</si>
  <si>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</si>
  <si>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</si>
  <si>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</si>
  <si>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</si>
  <si>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</si>
  <si>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</si>
  <si>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</si>
  <si>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</si>
  <si>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</si>
  <si>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</si>
  <si>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</si>
  <si>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</si>
  <si>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</si>
  <si>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</si>
  <si>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</si>
  <si>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</si>
  <si>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</si>
  <si>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</si>
  <si>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</si>
  <si>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</si>
  <si>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</si>
  <si>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</si>
  <si>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</si>
  <si>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</si>
  <si>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</si>
  <si>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</si>
  <si>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</si>
  <si>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</si>
  <si>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</si>
  <si>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</si>
  <si>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</si>
  <si>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</si>
  <si>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</si>
  <si>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</si>
  <si>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</si>
  <si>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</si>
  <si>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</si>
  <si>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</si>
  <si>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廿日市市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</si>
  <si>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</si>
  <si>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</si>
  <si>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</si>
  <si>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</si>
  <si>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</si>
  <si>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</si>
  <si>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</si>
  <si>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</si>
  <si>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</si>
  <si>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</si>
  <si>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</si>
  <si>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</si>
  <si>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</si>
  <si>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</si>
  <si>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</si>
  <si>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</si>
  <si>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</si>
  <si>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</si>
  <si>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</si>
  <si>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</si>
  <si>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</si>
  <si>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</si>
  <si>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</si>
  <si>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</si>
  <si>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</si>
  <si>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</si>
  <si>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</si>
  <si>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</si>
  <si>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</si>
  <si>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</si>
  <si>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</si>
  <si>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</si>
  <si>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</si>
  <si>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</si>
  <si>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</si>
  <si>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</si>
  <si>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</si>
  <si>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</si>
  <si>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</si>
  <si>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</si>
  <si>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</si>
  <si>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</si>
  <si>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</si>
  <si>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</si>
  <si>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</si>
  <si>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</si>
  <si>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</si>
  <si>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</si>
  <si>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</si>
  <si>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</si>
  <si>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</si>
  <si>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</si>
  <si>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</si>
  <si>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</si>
  <si>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</si>
  <si>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</si>
  <si>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</si>
  <si>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</si>
  <si>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</si>
  <si>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</si>
  <si>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</si>
  <si>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</si>
  <si>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</si>
  <si>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</si>
  <si>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</si>
  <si>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</si>
  <si>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</si>
  <si>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</si>
  <si>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</si>
  <si>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</si>
  <si>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</si>
  <si>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</si>
  <si>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</si>
  <si>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</si>
  <si>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</si>
  <si>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</si>
  <si>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</si>
  <si>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</si>
  <si>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</si>
  <si>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</si>
  <si>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</si>
  <si>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</si>
  <si>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</si>
  <si>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</si>
  <si>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</si>
  <si>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</si>
  <si>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</si>
  <si>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</si>
  <si>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</si>
  <si>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</si>
  <si>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</si>
  <si>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</si>
  <si>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</si>
  <si>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</si>
  <si>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</si>
  <si>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</si>
  <si>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</si>
  <si>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</si>
  <si>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</si>
  <si>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</si>
  <si>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</si>
  <si>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</si>
  <si>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</si>
  <si>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</si>
  <si>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</si>
  <si>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</si>
  <si>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</si>
  <si>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</si>
  <si>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</si>
  <si>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</si>
  <si>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</si>
  <si>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</si>
  <si>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広島県廿日市市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</si>
  <si>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</si>
  <si>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</si>
  <si>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</si>
  <si>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</si>
  <si>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</si>
  <si>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</si>
  <si>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</si>
  <si>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</si>
  <si>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</si>
  <si>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</si>
  <si>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</si>
  <si>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</si>
  <si>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</si>
  <si>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</si>
  <si>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</si>
  <si>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</si>
  <si>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</si>
  <si>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</si>
  <si>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</si>
  <si>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</si>
  <si>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</si>
  <si>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</si>
  <si>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</si>
  <si>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</si>
  <si>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</si>
  <si>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</si>
  <si>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</si>
  <si>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</si>
  <si>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</si>
  <si>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</si>
  <si>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</si>
  <si>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</si>
  <si>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</si>
  <si>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</si>
  <si>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</si>
  <si>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</si>
  <si>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</si>
  <si>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</si>
  <si>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</si>
  <si>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</si>
  <si>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</si>
  <si>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</si>
  <si>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</si>
  <si>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</si>
  <si>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</si>
  <si>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</si>
  <si>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</si>
  <si>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</si>
  <si>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</si>
  <si>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</si>
  <si>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</si>
  <si>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</si>
  <si>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</si>
  <si>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</si>
  <si>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</si>
  <si>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</si>
  <si>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</si>
  <si>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</si>
  <si>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</si>
  <si>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</si>
  <si>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</si>
  <si>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</si>
  <si>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</si>
  <si>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</si>
  <si>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</si>
  <si>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</si>
  <si>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</si>
  <si>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</si>
  <si>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</si>
  <si>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</si>
  <si>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</si>
  <si>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</si>
  <si>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</si>
  <si>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</si>
  <si>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</si>
  <si>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</si>
  <si>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</si>
  <si>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</si>
  <si>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</si>
  <si>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</si>
  <si>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</si>
  <si>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</si>
  <si>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</si>
  <si>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</si>
  <si>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</si>
  <si>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</si>
  <si>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</si>
  <si>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</si>
  <si>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</si>
  <si>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</si>
  <si>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</si>
  <si>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</si>
  <si>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</si>
  <si>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</si>
  <si>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</si>
  <si>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</si>
  <si>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</si>
  <si>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</si>
  <si>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</si>
  <si>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</si>
  <si>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</si>
  <si>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</si>
  <si>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</si>
  <si>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</si>
  <si>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</si>
  <si>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</si>
  <si>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</si>
  <si>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</si>
  <si>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</si>
  <si>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</si>
  <si>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</si>
  <si>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</si>
  <si>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</si>
  <si>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</si>
  <si>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</si>
  <si>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</si>
  <si>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</si>
  <si>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</si>
  <si>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</si>
  <si>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</si>
  <si>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</si>
  <si>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</si>
  <si>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</si>
  <si>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</si>
  <si>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</si>
  <si>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</si>
  <si>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</si>
  <si>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</si>
  <si>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</si>
  <si>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</si>
  <si>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</si>
  <si>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</si>
  <si>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</si>
  <si>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</si>
  <si>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</si>
  <si>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</si>
  <si>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</si>
  <si>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</si>
  <si>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</si>
  <si>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</si>
  <si>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</si>
  <si>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</si>
  <si>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</si>
  <si>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</si>
  <si>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</si>
  <si>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</si>
  <si>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</si>
  <si>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</si>
  <si>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広島県廿日市市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</si>
  <si>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</si>
  <si>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</si>
  <si>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</si>
  <si>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</si>
  <si>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</si>
  <si>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</si>
  <si>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</si>
  <si>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</si>
  <si>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</si>
  <si>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</si>
  <si>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</si>
  <si>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</si>
  <si>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</si>
  <si>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</si>
  <si>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</si>
  <si>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</si>
  <si>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</si>
  <si>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一般会計等
負担見込額</t>
    <phoneticPr fontId="5"/>
  </si>
  <si>
    <t>一般会計</t>
    <phoneticPr fontId="5"/>
  </si>
  <si>
    <t>漁港管理特別会計</t>
    <phoneticPr fontId="5"/>
  </si>
  <si>
    <t>小規模下水道事業特別会計</t>
    <phoneticPr fontId="5"/>
  </si>
  <si>
    <t>墓地管理事業特別会計</t>
    <phoneticPr fontId="5"/>
  </si>
  <si>
    <t>港湾管理事業特別会計</t>
    <phoneticPr fontId="5"/>
  </si>
  <si>
    <t>市営住宅事業特別会計</t>
    <phoneticPr fontId="5"/>
  </si>
  <si>
    <t>宮島水族館事業特別会計</t>
    <phoneticPr fontId="5"/>
  </si>
  <si>
    <t>廿日市駅北土地区画整理事業特別会計（一般会計）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</si>
  <si>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</si>
  <si>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</si>
  <si>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</si>
  <si>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</si>
  <si>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</si>
  <si>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</si>
  <si>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</si>
  <si>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</si>
  <si>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</si>
  <si>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</si>
  <si>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</si>
  <si>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</si>
  <si>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</si>
  <si>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</si>
  <si>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</si>
  <si>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</si>
  <si>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</si>
  <si>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</si>
  <si>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国民宿舎事業会計</t>
    <phoneticPr fontId="5"/>
  </si>
  <si>
    <t>公共下水道事業特別会計</t>
    <phoneticPr fontId="5"/>
  </si>
  <si>
    <t>法非適用企業</t>
    <phoneticPr fontId="5"/>
  </si>
  <si>
    <t>簡易水道事業特別会計</t>
    <phoneticPr fontId="5"/>
  </si>
  <si>
    <t>農業集落排水事業特別会計</t>
    <phoneticPr fontId="5"/>
  </si>
  <si>
    <t>包ヶ浦観光事業特別会計</t>
    <phoneticPr fontId="5"/>
  </si>
  <si>
    <t>廿日市駅北土地区画整理事業特別会計（特別会計）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</si>
  <si>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</si>
  <si>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</si>
  <si>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</si>
  <si>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</si>
  <si>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</si>
  <si>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</si>
  <si>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</si>
  <si>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</si>
  <si>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</si>
  <si>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</si>
  <si>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</si>
  <si>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</si>
  <si>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</si>
  <si>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</si>
  <si>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</si>
  <si>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</si>
  <si>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</si>
  <si>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</si>
  <si>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</si>
  <si>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</si>
  <si>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</si>
  <si>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</si>
  <si>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</si>
  <si>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</si>
  <si>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</si>
  <si>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</si>
  <si>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</si>
  <si>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</si>
  <si>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</si>
  <si>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</si>
  <si>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</si>
  <si>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</si>
  <si>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</si>
  <si>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</si>
  <si>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</si>
  <si>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</si>
  <si>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</si>
  <si>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</si>
  <si>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</si>
  <si>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</si>
  <si>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</si>
  <si>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</si>
  <si>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</si>
  <si>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</si>
  <si>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</si>
  <si>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</si>
  <si>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</si>
  <si>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</si>
  <si>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</si>
  <si>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</si>
  <si>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</si>
  <si>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</si>
  <si>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</si>
  <si>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</si>
  <si>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</si>
  <si>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</si>
  <si>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</si>
  <si>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</si>
  <si>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</si>
  <si>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</si>
  <si>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</si>
  <si>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</si>
  <si>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</si>
  <si>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</si>
  <si>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</si>
  <si>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</si>
  <si>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</si>
  <si>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</si>
  <si>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</si>
  <si>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</si>
  <si>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</si>
  <si>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</si>
  <si>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</si>
  <si>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</si>
  <si>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</si>
  <si>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</si>
  <si>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</si>
  <si>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</si>
  <si>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</si>
  <si>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</si>
  <si>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</si>
  <si>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</si>
  <si>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</si>
  <si>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</si>
  <si>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</si>
  <si>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</si>
  <si>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</si>
  <si>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</si>
  <si>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</si>
  <si>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</si>
  <si>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</si>
  <si>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</si>
  <si>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</si>
  <si>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</si>
  <si>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</si>
  <si>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</si>
  <si>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</si>
  <si>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</si>
  <si>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</si>
  <si>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</si>
  <si>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</si>
  <si>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</si>
  <si>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</si>
  <si>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</si>
  <si>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</si>
  <si>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</si>
  <si>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</si>
  <si>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</si>
  <si>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</si>
  <si>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</si>
  <si>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</si>
  <si>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</si>
  <si>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</si>
  <si>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</si>
  <si>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</si>
  <si>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</si>
  <si>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</si>
  <si>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</si>
  <si>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</si>
  <si>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</si>
  <si>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</si>
  <si>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</si>
  <si>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</si>
  <si>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</si>
  <si>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</si>
  <si>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</si>
  <si>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</si>
  <si>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</si>
  <si>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</si>
  <si>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</si>
  <si>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</si>
  <si>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</si>
  <si>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</si>
  <si>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0.18</t>
  </si>
  <si>
    <t>▲ 0.82</t>
  </si>
  <si>
    <t>▲ 1.83</t>
  </si>
  <si>
    <t>水道事業会計</t>
  </si>
  <si>
    <t>国民宿舎事業会計</t>
  </si>
  <si>
    <t>一般会計</t>
  </si>
  <si>
    <t>宮島水族館事業特別会計</t>
  </si>
  <si>
    <t>介護保険特別会計</t>
  </si>
  <si>
    <t>国民健康保険特別会計</t>
  </si>
  <si>
    <t>市営住宅事業特別会計</t>
  </si>
  <si>
    <t>漁港管理特別会計</t>
  </si>
  <si>
    <t>その他会計（赤字）</t>
  </si>
  <si>
    <t>その他会計（黒字）</t>
  </si>
  <si>
    <t>廿日市市水産振興基金</t>
    <rPh sb="0" eb="4">
      <t>ハツカイチシ</t>
    </rPh>
    <rPh sb="4" eb="6">
      <t>スイサン</t>
    </rPh>
    <rPh sb="6" eb="8">
      <t>シンコウ</t>
    </rPh>
    <rPh sb="8" eb="10">
      <t>キキン</t>
    </rPh>
    <phoneticPr fontId="2"/>
  </si>
  <si>
    <t>もみのき森林公園協会</t>
    <rPh sb="4" eb="6">
      <t>シンリン</t>
    </rPh>
    <rPh sb="6" eb="8">
      <t>コウエン</t>
    </rPh>
    <rPh sb="8" eb="10">
      <t>キョウカイ</t>
    </rPh>
    <phoneticPr fontId="2"/>
  </si>
  <si>
    <t>廿日市市土地開発公社</t>
    <rPh sb="0" eb="4">
      <t>ハツカイチシ</t>
    </rPh>
    <rPh sb="4" eb="6">
      <t>トチ</t>
    </rPh>
    <rPh sb="6" eb="8">
      <t>カイハツ</t>
    </rPh>
    <rPh sb="8" eb="10">
      <t>コウシャ</t>
    </rPh>
    <phoneticPr fontId="2"/>
  </si>
  <si>
    <t>-</t>
    <phoneticPr fontId="2"/>
  </si>
  <si>
    <t>-</t>
    <phoneticPr fontId="2"/>
  </si>
  <si>
    <t>-</t>
    <phoneticPr fontId="2"/>
  </si>
  <si>
    <t>当該団体からの損失補償に係る債務残高</t>
    <phoneticPr fontId="5"/>
  </si>
  <si>
    <t>-</t>
    <phoneticPr fontId="2"/>
  </si>
  <si>
    <t>-</t>
    <phoneticPr fontId="2"/>
  </si>
  <si>
    <t>-</t>
    <phoneticPr fontId="2"/>
  </si>
  <si>
    <t>-</t>
    <phoneticPr fontId="2"/>
  </si>
  <si>
    <t>-</t>
    <phoneticPr fontId="2"/>
  </si>
  <si>
    <t>-</t>
    <phoneticPr fontId="2"/>
  </si>
  <si>
    <t>広島県後期高齢者医療広域連合（一般会計）</t>
    <rPh sb="0" eb="2">
      <t>ヒロシマ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</si>
  <si>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15" eb="17">
      <t>トクベツ</t>
    </rPh>
    <phoneticPr fontId="2"/>
  </si>
  <si>
    <t>宮島競艇施行組合</t>
    <rPh sb="0" eb="2">
      <t>ミヤジマ</t>
    </rPh>
    <rPh sb="2" eb="4">
      <t>キョウテイ</t>
    </rPh>
    <rPh sb="4" eb="6">
      <t>シコウ</t>
    </rPh>
    <rPh sb="6" eb="8">
      <t>クミアイ</t>
    </rPh>
    <phoneticPr fontId="2"/>
  </si>
  <si>
    <t>広島県市町総合事務組合</t>
    <rPh sb="0" eb="2">
      <t>ヒロシマ</t>
    </rPh>
    <rPh sb="2" eb="3">
      <t>ケン</t>
    </rPh>
    <rPh sb="3" eb="4">
      <t>シ</t>
    </rPh>
    <rPh sb="4" eb="5">
      <t>マチ</t>
    </rPh>
    <rPh sb="5" eb="7">
      <t>ソウゴウ</t>
    </rPh>
    <rPh sb="7" eb="9">
      <t>ジム</t>
    </rPh>
    <rPh sb="9" eb="11">
      <t>クミアイ</t>
    </rPh>
    <phoneticPr fontId="2"/>
  </si>
  <si>
    <t>○</t>
    <phoneticPr fontId="2"/>
  </si>
  <si>
    <t>廿日市市文化スポーツ振興事業財団</t>
    <rPh sb="0" eb="4">
      <t>ハツカイチシ</t>
    </rPh>
    <rPh sb="4" eb="6">
      <t>ブンカ</t>
    </rPh>
    <rPh sb="10" eb="12">
      <t>シンコウ</t>
    </rPh>
    <rPh sb="12" eb="14">
      <t>ジギョウ</t>
    </rPh>
    <rPh sb="14" eb="16">
      <t>ザイダン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</si>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</sst>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40346</c:v>
                </c:pt>
                <c:pt idx="1">
                  <c:v>45468</c:v>
                </c:pt>
                <c:pt idx="2">
                  <c:v>77825</c:v>
                </c:pt>
                <c:pt idx="3">
                  <c:v>32356</c:v>
                </c:pt>
                <c:pt idx="4">
                  <c:v>48697</c:v>
                </c:pt>
              </c:numCache>
            </c:numRef>
          </c:val>
          <c:smooth val="0"/>
        </c:ser>
        <c:dLbls>
          <c:showLegendKey val="0"/>
          <c:showVal val="0"/>
          <c:showCatName val="0"/>
          <c:showSerName val="0"/>
          <c:showPercent val="0"/>
          <c:showBubbleSize val="0"/>
        </c:dLbls>
        <c:marker val="1"/>
        <c:smooth val="0"/>
        <c:axId val="96782592"/>
        <c:axId val="96784768"/>
      </c:lineChart>
      <c:catAx>
        <c:axId val="96782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84768"/>
        <c:crosses val="autoZero"/>
        <c:auto val="1"/>
        <c:lblAlgn val="ctr"/>
        <c:lblOffset val="100"/>
        <c:tickLblSkip val="1"/>
        <c:tickMarkSkip val="1"/>
        <c:noMultiLvlLbl val="0"/>
      </c:catAx>
      <c:valAx>
        <c:axId val="967847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782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1.43</c:v>
                </c:pt>
                <c:pt idx="1">
                  <c:v>4.68</c:v>
                </c:pt>
                <c:pt idx="2">
                  <c:v>4.21</c:v>
                </c:pt>
                <c:pt idx="3">
                  <c:v>2.97</c:v>
                </c:pt>
                <c:pt idx="4">
                  <c:v>1.06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15.58</c:v>
                </c:pt>
                <c:pt idx="1">
                  <c:v>15.91</c:v>
                </c:pt>
                <c:pt idx="2">
                  <c:v>19.43</c:v>
                </c:pt>
                <c:pt idx="3">
                  <c:v>21.47</c:v>
                </c:pt>
                <c:pt idx="4">
                  <c:v>23.43</c:v>
                </c:pt>
              </c:numCache>
            </c:numRef>
          </c:val>
        </c:ser>
        <c:dLbls>
          <c:showLegendKey val="0"/>
          <c:showVal val="0"/>
          <c:showCatName val="0"/>
          <c:showSerName val="0"/>
          <c:showPercent val="0"/>
          <c:showBubbleSize val="0"/>
        </c:dLbls>
        <c:gapWidth val="250"/>
        <c:overlap val="100"/>
        <c:axId val="100842880"/>
        <c:axId val="10084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4.5599999999999996</c:v>
                </c:pt>
                <c:pt idx="1">
                  <c:v>3.82</c:v>
                </c:pt>
                <c:pt idx="2">
                  <c:v>-0.18</c:v>
                </c:pt>
                <c:pt idx="3">
                  <c:v>-0.82</c:v>
                </c:pt>
                <c:pt idx="4">
                  <c:v>-1.83</c:v>
                </c:pt>
              </c:numCache>
            </c:numRef>
          </c:val>
          <c:smooth val="0"/>
        </c:ser>
        <c:dLbls>
          <c:showLegendKey val="0"/>
          <c:showVal val="0"/>
          <c:showCatName val="0"/>
          <c:showSerName val="0"/>
          <c:showPercent val="0"/>
          <c:showBubbleSize val="0"/>
        </c:dLbls>
        <c:marker val="1"/>
        <c:smooth val="0"/>
        <c:axId val="100842880"/>
        <c:axId val="100845056"/>
      </c:lineChart>
      <c:catAx>
        <c:axId val="1008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845056"/>
        <c:crosses val="autoZero"/>
        <c:auto val="1"/>
        <c:lblAlgn val="ctr"/>
        <c:lblOffset val="100"/>
        <c:tickLblSkip val="1"/>
        <c:tickMarkSkip val="1"/>
        <c:noMultiLvlLbl val="0"/>
      </c:catAx>
      <c:valAx>
        <c:axId val="10084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1.7</c:v>
                </c:pt>
                <c:pt idx="2">
                  <c:v>#N/A</c:v>
                </c:pt>
                <c:pt idx="3">
                  <c:v>1.42</c:v>
                </c:pt>
                <c:pt idx="4">
                  <c:v>#N/A</c:v>
                </c:pt>
                <c:pt idx="5">
                  <c:v>0.09</c:v>
                </c:pt>
                <c:pt idx="6">
                  <c:v>#N/A</c:v>
                </c:pt>
                <c:pt idx="7">
                  <c:v>7.0000000000000007E-2</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漁港管理特別会計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0.08</c:v>
                </c:pt>
                <c:pt idx="2">
                  <c:v>#N/A</c:v>
                </c:pt>
                <c:pt idx="3">
                  <c:v>7.0000000000000007E-2</c:v>
                </c:pt>
                <c:pt idx="4">
                  <c:v>#N/A</c:v>
                </c:pt>
                <c:pt idx="5">
                  <c:v>7.0000000000000007E-2</c:v>
                </c:pt>
                <c:pt idx="6">
                  <c:v>#N/A</c:v>
                </c:pt>
                <c:pt idx="7">
                  <c:v>0.02</c:v>
                </c:pt>
                <c:pt idx="8">
                  <c:v>#N/A</c:v>
                </c:pt>
                <c:pt idx="9">
                  <c:v>0.04</c:v>
                </c:pt>
              </c:numCache>
            </c:numRef>
          </c:val>
        </c:ser>
        <c:ser>
          <c:idx val="3"/>
          <c:order val="3"/>
          <c:tx>
            <c:strRef>
              <c:f>データシート!$A$30</c:f>
              <c:strCache>
                <c:ptCount val="1"/>
                <c:pt idx="0">
                  <c:v>市営住宅事業特別会計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0.04</c:v>
                </c:pt>
                <c:pt idx="8">
                  <c:v>#N/A</c:v>
                </c:pt>
                <c:pt idx="9">
                  <c:v>7.0000000000000007E-2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0.32</c:v>
                </c:pt>
                <c:pt idx="2">
                  <c:v>#N/A</c:v>
                </c:pt>
                <c:pt idx="3">
                  <c:v>0.71</c:v>
                </c:pt>
                <c:pt idx="4">
                  <c:v>#N/A</c:v>
                </c:pt>
                <c:pt idx="5">
                  <c:v>0.22</c:v>
                </c:pt>
                <c:pt idx="6">
                  <c:v>#N/A</c:v>
                </c:pt>
                <c:pt idx="7">
                  <c:v>0.69</c:v>
                </c:pt>
                <c:pt idx="8">
                  <c:v>#N/A</c:v>
                </c:pt>
                <c:pt idx="9">
                  <c:v>0.11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0.34</c:v>
                </c:pt>
                <c:pt idx="2">
                  <c:v>#N/A</c:v>
                </c:pt>
                <c:pt idx="3">
                  <c:v>0.16</c:v>
                </c:pt>
                <c:pt idx="4">
                  <c:v>#N/A</c:v>
                </c:pt>
                <c:pt idx="5">
                  <c:v>7.0000000000000007E-2</c:v>
                </c:pt>
                <c:pt idx="6">
                  <c:v>#N/A</c:v>
                </c:pt>
                <c:pt idx="7">
                  <c:v>0.12</c:v>
                </c:pt>
                <c:pt idx="8">
                  <c:v>#N/A</c:v>
                </c:pt>
                <c:pt idx="9">
                  <c:v>0.14000000000000001</c:v>
                </c:pt>
              </c:numCache>
            </c:numRef>
          </c:val>
        </c:ser>
        <c:ser>
          <c:idx val="6"/>
          <c:order val="6"/>
          <c:tx>
            <c:strRef>
              <c:f>データシート!$A$33</c:f>
              <c:strCache>
                <c:ptCount val="1"/>
                <c:pt idx="0">
                  <c:v>宮島水族館事業特別会計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#N/A</c:v>
                </c:pt>
                <c:pt idx="5">
                  <c:v>0.38</c:v>
                </c:pt>
                <c:pt idx="6">
                  <c:v>#N/A</c:v>
                </c:pt>
                <c:pt idx="7">
                  <c:v>0.18</c:v>
                </c:pt>
                <c:pt idx="8">
                  <c:v>#N/A</c:v>
                </c:pt>
                <c:pt idx="9">
                  <c:v>0.2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1.3</c:v>
                </c:pt>
                <c:pt idx="2">
                  <c:v>#N/A</c:v>
                </c:pt>
                <c:pt idx="3">
                  <c:v>4.5199999999999996</c:v>
                </c:pt>
                <c:pt idx="4">
                  <c:v>#N/A</c:v>
                </c:pt>
                <c:pt idx="5">
                  <c:v>3.69</c:v>
                </c:pt>
                <c:pt idx="6">
                  <c:v>#N/A</c:v>
                </c:pt>
                <c:pt idx="7">
                  <c:v>2.68</c:v>
                </c:pt>
                <c:pt idx="8">
                  <c:v>#N/A</c:v>
                </c:pt>
                <c:pt idx="9">
                  <c:v>0.72</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2.31</c:v>
                </c:pt>
                <c:pt idx="2">
                  <c:v>#N/A</c:v>
                </c:pt>
                <c:pt idx="3">
                  <c:v>2.12</c:v>
                </c:pt>
                <c:pt idx="4">
                  <c:v>#N/A</c:v>
                </c:pt>
                <c:pt idx="5">
                  <c:v>2.2000000000000002</c:v>
                </c:pt>
                <c:pt idx="6">
                  <c:v>#N/A</c:v>
                </c:pt>
                <c:pt idx="7">
                  <c:v>2.2599999999999998</c:v>
                </c:pt>
                <c:pt idx="8">
                  <c:v>#N/A</c:v>
                </c:pt>
                <c:pt idx="9">
                  <c:v>2.27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12.25</c:v>
                </c:pt>
                <c:pt idx="2">
                  <c:v>#N/A</c:v>
                </c:pt>
                <c:pt idx="3">
                  <c:v>12.64</c:v>
                </c:pt>
                <c:pt idx="4">
                  <c:v>#N/A</c:v>
                </c:pt>
                <c:pt idx="5">
                  <c:v>12.8</c:v>
                </c:pt>
                <c:pt idx="6">
                  <c:v>#N/A</c:v>
                </c:pt>
                <c:pt idx="7">
                  <c:v>12.96</c:v>
                </c:pt>
                <c:pt idx="8">
                  <c:v>#N/A</c:v>
                </c:pt>
                <c:pt idx="9">
                  <c:v>12.29</c:v>
                </c:pt>
              </c:numCache>
            </c:numRef>
          </c:val>
        </c:ser>
        <c:dLbls>
          <c:showLegendKey val="0"/>
          <c:showVal val="0"/>
          <c:showCatName val="0"/>
          <c:showSerName val="0"/>
          <c:showPercent val="0"/>
          <c:showBubbleSize val="0"/>
        </c:dLbls>
        <c:gapWidth val="150"/>
        <c:overlap val="100"/>
        <c:axId val="100968320"/>
        <c:axId val="100969856"/>
      </c:barChart>
      <c:catAx>
        <c:axId val="1009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969856"/>
        <c:crosses val="autoZero"/>
        <c:auto val="1"/>
        <c:lblAlgn val="ctr"/>
        <c:lblOffset val="100"/>
        <c:tickLblSkip val="1"/>
        <c:tickMarkSkip val="1"/>
        <c:noMultiLvlLbl val="0"/>
      </c:catAx>
      <c:valAx>
        <c:axId val="10096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96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5260</c:v>
                </c:pt>
                <c:pt idx="5">
                  <c:v>5419</c:v>
                </c:pt>
                <c:pt idx="8">
                  <c:v>5538</c:v>
                </c:pt>
                <c:pt idx="11">
                  <c:v>6027</c:v>
                </c:pt>
                <c:pt idx="14">
                  <c:v>6018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44</c:v>
                </c:pt>
                <c:pt idx="3">
                  <c:v>46</c:v>
                </c:pt>
                <c:pt idx="6">
                  <c:v>43</c:v>
                </c:pt>
                <c:pt idx="9">
                  <c:v>41</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1633</c:v>
                </c:pt>
                <c:pt idx="3">
                  <c:v>1579</c:v>
                </c:pt>
                <c:pt idx="6">
                  <c:v>1563</c:v>
                </c:pt>
                <c:pt idx="9">
                  <c:v>1535</c:v>
                </c:pt>
                <c:pt idx="12">
                  <c:v>1592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6170</c:v>
                </c:pt>
                <c:pt idx="3">
                  <c:v>6053</c:v>
                </c:pt>
                <c:pt idx="6">
                  <c:v>6134</c:v>
                </c:pt>
                <c:pt idx="9">
                  <c:v>6649</c:v>
                </c:pt>
                <c:pt idx="12">
                  <c:v>6708</c:v>
                </c:pt>
              </c:numCache>
            </c:numRef>
          </c:val>
        </c:ser>
        <c:dLbls>
          <c:showLegendKey val="0"/>
          <c:showVal val="0"/>
          <c:showCatName val="0"/>
          <c:showSerName val="0"/>
          <c:showPercent val="0"/>
          <c:showBubbleSize val="0"/>
        </c:dLbls>
        <c:gapWidth val="100"/>
        <c:overlap val="100"/>
        <c:axId val="101692544"/>
        <c:axId val="10169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2587</c:v>
                </c:pt>
                <c:pt idx="2">
                  <c:v>#N/A</c:v>
                </c:pt>
                <c:pt idx="3">
                  <c:v>#N/A</c:v>
                </c:pt>
                <c:pt idx="4">
                  <c:v>2259</c:v>
                </c:pt>
                <c:pt idx="5">
                  <c:v>#N/A</c:v>
                </c:pt>
                <c:pt idx="6">
                  <c:v>#N/A</c:v>
                </c:pt>
                <c:pt idx="7">
                  <c:v>2202</c:v>
                </c:pt>
                <c:pt idx="8">
                  <c:v>#N/A</c:v>
                </c:pt>
                <c:pt idx="9">
                  <c:v>#N/A</c:v>
                </c:pt>
                <c:pt idx="10">
                  <c:v>2198</c:v>
                </c:pt>
                <c:pt idx="11">
                  <c:v>#N/A</c:v>
                </c:pt>
                <c:pt idx="12">
                  <c:v>#N/A</c:v>
                </c:pt>
                <c:pt idx="13">
                  <c:v>2323</c:v>
                </c:pt>
                <c:pt idx="14">
                  <c:v>#N/A</c:v>
                </c:pt>
              </c:numCache>
            </c:numRef>
          </c:val>
          <c:smooth val="0"/>
        </c:ser>
        <c:dLbls>
          <c:showLegendKey val="0"/>
          <c:showVal val="0"/>
          <c:showCatName val="0"/>
          <c:showSerName val="0"/>
          <c:showPercent val="0"/>
          <c:showBubbleSize val="0"/>
        </c:dLbls>
        <c:marker val="1"/>
        <c:smooth val="0"/>
        <c:axId val="101692544"/>
        <c:axId val="101694464"/>
      </c:lineChart>
      <c:catAx>
        <c:axId val="10169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94464"/>
        <c:crosses val="autoZero"/>
        <c:auto val="1"/>
        <c:lblAlgn val="ctr"/>
        <c:lblOffset val="100"/>
        <c:tickLblSkip val="1"/>
        <c:tickMarkSkip val="1"/>
        <c:noMultiLvlLbl val="0"/>
      </c:catAx>
      <c:valAx>
        <c:axId val="10169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9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50507</c:v>
                </c:pt>
                <c:pt idx="5">
                  <c:v>50929</c:v>
                </c:pt>
                <c:pt idx="8">
                  <c:v>54122</c:v>
                </c:pt>
                <c:pt idx="11">
                  <c:v>53790</c:v>
                </c:pt>
                <c:pt idx="14">
                  <c:v>54073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9337</c:v>
                </c:pt>
                <c:pt idx="5">
                  <c:v>8463</c:v>
                </c:pt>
                <c:pt idx="8">
                  <c:v>7736</c:v>
                </c:pt>
                <c:pt idx="11">
                  <c:v>8449</c:v>
                </c:pt>
                <c:pt idx="14">
                  <c:v>8567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7940</c:v>
                </c:pt>
                <c:pt idx="5">
                  <c:v>8850</c:v>
                </c:pt>
                <c:pt idx="8">
                  <c:v>10124</c:v>
                </c:pt>
                <c:pt idx="11">
                  <c:v>11881</c:v>
                </c:pt>
                <c:pt idx="14">
                  <c:v>13148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72</c:v>
                </c:pt>
                <c:pt idx="3">
                  <c:v>586</c:v>
                </c:pt>
                <c:pt idx="6">
                  <c:v>733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10934</c:v>
                </c:pt>
                <c:pt idx="3">
                  <c:v>10580</c:v>
                </c:pt>
                <c:pt idx="6">
                  <c:v>10271</c:v>
                </c:pt>
                <c:pt idx="9">
                  <c:v>10084</c:v>
                </c:pt>
                <c:pt idx="12">
                  <c:v>9969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24433</c:v>
                </c:pt>
                <c:pt idx="3">
                  <c:v>24650</c:v>
                </c:pt>
                <c:pt idx="6">
                  <c:v>24034</c:v>
                </c:pt>
                <c:pt idx="9">
                  <c:v>23096</c:v>
                </c:pt>
                <c:pt idx="12">
                  <c:v>23096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1449</c:v>
                </c:pt>
                <c:pt idx="3">
                  <c:v>1587</c:v>
                </c:pt>
                <c:pt idx="6">
                  <c:v>1504</c:v>
                </c:pt>
                <c:pt idx="9">
                  <c:v>649</c:v>
                </c:pt>
                <c:pt idx="12">
                  <c:v>611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55772</c:v>
                </c:pt>
                <c:pt idx="3">
                  <c:v>55519</c:v>
                </c:pt>
                <c:pt idx="6">
                  <c:v>58470</c:v>
                </c:pt>
                <c:pt idx="9">
                  <c:v>57012</c:v>
                </c:pt>
                <c:pt idx="12">
                  <c:v>56474</c:v>
                </c:pt>
              </c:numCache>
            </c:numRef>
          </c:val>
        </c:ser>
        <c:dLbls>
          <c:showLegendKey val="0"/>
          <c:showVal val="0"/>
          <c:showCatName val="0"/>
          <c:showSerName val="0"/>
          <c:showPercent val="0"/>
          <c:showBubbleSize val="0"/>
        </c:dLbls>
        <c:gapWidth val="100"/>
        <c:overlap val="100"/>
        <c:axId val="102129024"/>
        <c:axId val="10214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24875</c:v>
                </c:pt>
                <c:pt idx="2">
                  <c:v>#N/A</c:v>
                </c:pt>
                <c:pt idx="3">
                  <c:v>#N/A</c:v>
                </c:pt>
                <c:pt idx="4">
                  <c:v>24681</c:v>
                </c:pt>
                <c:pt idx="5">
                  <c:v>#N/A</c:v>
                </c:pt>
                <c:pt idx="6">
                  <c:v>#N/A</c:v>
                </c:pt>
                <c:pt idx="7">
                  <c:v>23030</c:v>
                </c:pt>
                <c:pt idx="8">
                  <c:v>#N/A</c:v>
                </c:pt>
                <c:pt idx="9">
                  <c:v>#N/A</c:v>
                </c:pt>
                <c:pt idx="10">
                  <c:v>16722</c:v>
                </c:pt>
                <c:pt idx="11">
                  <c:v>#N/A</c:v>
                </c:pt>
                <c:pt idx="12">
                  <c:v>#N/A</c:v>
                </c:pt>
                <c:pt idx="13">
                  <c:v>14361</c:v>
                </c:pt>
                <c:pt idx="14">
                  <c:v>#N/A</c:v>
                </c:pt>
              </c:numCache>
            </c:numRef>
          </c:val>
          <c:smooth val="0"/>
        </c:ser>
        <c:dLbls>
          <c:showLegendKey val="0"/>
          <c:showVal val="0"/>
          <c:showCatName val="0"/>
          <c:showSerName val="0"/>
          <c:showPercent val="0"/>
          <c:showBubbleSize val="0"/>
        </c:dLbls>
        <c:marker val="1"/>
        <c:smooth val="0"/>
        <c:axId val="102129024"/>
        <c:axId val="102143488"/>
      </c:lineChart>
      <c:catAx>
        <c:axId val="1021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143488"/>
        <c:crosses val="autoZero"/>
        <c:auto val="1"/>
        <c:lblAlgn val="ctr"/>
        <c:lblOffset val="100"/>
        <c:tickLblSkip val="1"/>
        <c:tickMarkSkip val="1"/>
        <c:noMultiLvlLbl val="0"/>
      </c:catAx>
      <c:valAx>
        <c:axId val="10214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1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117,623
116,668
489.42
44,759,395
44,378,419
290,271
27,482,542
56,025,791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景気の緩やかな回復を背景に平成</a:t>
          </a:r>
          <a:r>
            <a:rPr kumimoji="1" lang="en-US" altLang="ja-JP" sz="1300" baseline="0">
              <a:latin typeface="ＭＳ Ｐゴシック"/>
            </a:rPr>
            <a:t>20</a:t>
          </a:r>
          <a:r>
            <a:rPr kumimoji="1" lang="ja-JP" altLang="en-US" sz="1300" baseline="0">
              <a:latin typeface="ＭＳ Ｐゴシック"/>
            </a:rPr>
            <a:t>年度から減少してきた個人市民税の下げ止まりや市町村たばこ税の一部税源移譲により、基準財政収入額は前年度より増加、また基準財政需要額は減少し、改善の兆しが見られるものの、財政力指数は前年度より</a:t>
          </a:r>
          <a:r>
            <a:rPr kumimoji="1" lang="en-US" altLang="ja-JP" sz="1300" baseline="0">
              <a:latin typeface="ＭＳ Ｐゴシック"/>
            </a:rPr>
            <a:t>0.01</a:t>
          </a:r>
          <a:r>
            <a:rPr kumimoji="1" lang="ja-JP" altLang="en-US" sz="1300" baseline="0">
              <a:latin typeface="ＭＳ Ｐゴシック"/>
            </a:rPr>
            <a:t>ポイントの減となった。</a:t>
          </a:r>
          <a:r>
            <a:rPr kumimoji="1" lang="en-US" altLang="ja-JP" sz="1300" baseline="0">
              <a:latin typeface="ＭＳ Ｐゴシック"/>
            </a:rPr>
            <a:t/>
          </a:r>
          <a:br>
            <a:rPr kumimoji="1" lang="en-US" altLang="ja-JP" sz="1300" baseline="0">
              <a:latin typeface="ＭＳ Ｐゴシック"/>
            </a:rPr>
          </a:br>
          <a:r>
            <a:rPr kumimoji="1" lang="ja-JP" altLang="en-US" sz="1300" baseline="0">
              <a:latin typeface="ＭＳ Ｐゴシック"/>
            </a:rPr>
            <a:t>　引き続き「収納対策アクションプラン」による税の収納対策を実施するとともに、事務事業の見直しや施策の重点化による歳出経費の削減を徹底し、行政経営の効率化に努める。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70" name="直線コネクタ 69"/>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43</xdr:row>
      <xdr:rowOff>9072</xdr:rowOff>
    </xdr:to>
    <xdr:cxnSp macro="">
      <xdr:nvCxnSpPr>
        <xdr:cNvPr id="73" name="直線コネクタ 72"/>
        <xdr:cNvCxnSpPr/>
      </xdr:nvCxnSpPr>
      <xdr:spPr>
        <a:xfrm>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146050</xdr:rowOff>
    </xdr:to>
    <xdr:cxnSp macro="">
      <xdr:nvCxnSpPr>
        <xdr:cNvPr id="76" name="直線コネクタ 75"/>
        <xdr:cNvCxnSpPr/>
      </xdr:nvCxnSpPr>
      <xdr:spPr>
        <a:xfrm>
          <a:off x="2336800" y="729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9" name="直線コネクタ 78"/>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1" name="円/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4" name="テキスト ボックス 93"/>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96" name="テキスト ボックス 95"/>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8" name="テキスト ボックス 97"/>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合併算定替の影響による普通交付税の減少などにより、分母である経常一般財源が減少するとともに、扶助費や公債費などの増加により、分子である経常経費に充当した一般財源が増加したため、前年度より</a:t>
          </a:r>
          <a:r>
            <a:rPr kumimoji="1" lang="en-US" altLang="ja-JP" sz="1300">
              <a:latin typeface="ＭＳ Ｐゴシック"/>
            </a:rPr>
            <a:t>0.6</a:t>
          </a:r>
          <a:r>
            <a:rPr kumimoji="1" lang="ja-JP" altLang="en-US" sz="1300">
              <a:latin typeface="ＭＳ Ｐゴシック"/>
            </a:rPr>
            <a:t>ポイントの増となった。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中期財政運営方針（Ｈ</a:t>
          </a:r>
          <a:r>
            <a:rPr kumimoji="1" lang="en-US" altLang="ja-JP" sz="1300">
              <a:latin typeface="ＭＳ Ｐゴシック"/>
            </a:rPr>
            <a:t>24</a:t>
          </a:r>
          <a:r>
            <a:rPr kumimoji="1" lang="ja-JP" altLang="en-US" sz="1300">
              <a:latin typeface="ＭＳ Ｐゴシック"/>
            </a:rPr>
            <a:t>～Ｈ</a:t>
          </a:r>
          <a:r>
            <a:rPr kumimoji="1" lang="en-US" altLang="ja-JP" sz="1300">
              <a:latin typeface="ＭＳ Ｐゴシック"/>
            </a:rPr>
            <a:t>27</a:t>
          </a:r>
          <a:r>
            <a:rPr kumimoji="1" lang="ja-JP" altLang="en-US" sz="1300">
              <a:latin typeface="ＭＳ Ｐゴシック"/>
            </a:rPr>
            <a:t>）に基づき、財政構造改革に取り組み、平成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91.7</a:t>
          </a:r>
          <a:r>
            <a:rPr kumimoji="1" lang="ja-JP" altLang="en-US" sz="1300">
              <a:latin typeface="ＭＳ Ｐゴシック"/>
            </a:rPr>
            <a:t>％を目標に改善を努める。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141922</xdr:rowOff>
    </xdr:from>
    <xdr:to>
      <xdr:col>7</xdr:col>
      <xdr:colOff>152400</xdr:colOff>
      <xdr:row>65</xdr:row>
      <xdr:rowOff>6668</xdr:rowOff>
    </xdr:to>
    <xdr:cxnSp macro="">
      <xdr:nvCxnSpPr>
        <xdr:cNvPr id="129" name="直線コネクタ 128"/>
        <xdr:cNvCxnSpPr/>
      </xdr:nvCxnSpPr>
      <xdr:spPr>
        <a:xfrm>
          <a:off x="4114800" y="1111472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141922</xdr:rowOff>
    </xdr:from>
    <xdr:to>
      <xdr:col>6</xdr:col>
      <xdr:colOff>0</xdr:colOff>
      <xdr:row>65</xdr:row>
      <xdr:rowOff>635</xdr:rowOff>
    </xdr:to>
    <xdr:cxnSp macro="">
      <xdr:nvCxnSpPr>
        <xdr:cNvPr id="132" name="直線コネクタ 131"/>
        <xdr:cNvCxnSpPr/>
      </xdr:nvCxnSpPr>
      <xdr:spPr>
        <a:xfrm flipV="1">
          <a:off x="3225800" y="1111472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65</xdr:row>
      <xdr:rowOff>635</xdr:rowOff>
    </xdr:to>
    <xdr:cxnSp macro="">
      <xdr:nvCxnSpPr>
        <xdr:cNvPr id="135" name="直線コネクタ 134"/>
        <xdr:cNvCxnSpPr/>
      </xdr:nvCxnSpPr>
      <xdr:spPr>
        <a:xfrm>
          <a:off x="2336800" y="1095184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150495</xdr:rowOff>
    </xdr:from>
    <xdr:to>
      <xdr:col>3</xdr:col>
      <xdr:colOff>279400</xdr:colOff>
      <xdr:row>65</xdr:row>
      <xdr:rowOff>127318</xdr:rowOff>
    </xdr:to>
    <xdr:cxnSp macro="">
      <xdr:nvCxnSpPr>
        <xdr:cNvPr id="138" name="直線コネクタ 137"/>
        <xdr:cNvCxnSpPr/>
      </xdr:nvCxnSpPr>
      <xdr:spPr>
        <a:xfrm flipV="1">
          <a:off x="1447800" y="10951845"/>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40" name="テキスト ボックス 139"/>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94315</xdr:rowOff>
    </xdr:from>
    <xdr:ext cx="762000" cy="259045"/>
    <xdr:sp macro="" textlink="">
      <xdr:nvSpPr>
        <xdr:cNvPr id="142" name="テキスト ボックス 141"/>
        <xdr:cNvSpPr txBox="1"/>
      </xdr:nvSpPr>
      <xdr:spPr>
        <a:xfrm>
          <a:off x="1066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127318</xdr:rowOff>
    </xdr:from>
    <xdr:to>
      <xdr:col>7</xdr:col>
      <xdr:colOff>203200</xdr:colOff>
      <xdr:row>65</xdr:row>
      <xdr:rowOff>57468</xdr:rowOff>
    </xdr:to>
    <xdr:sp macro="" textlink="">
      <xdr:nvSpPr>
        <xdr:cNvPr id="148" name="円/楕円 147"/>
        <xdr:cNvSpPr/>
      </xdr:nvSpPr>
      <xdr:spPr>
        <a:xfrm>
          <a:off x="4902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99395</xdr:rowOff>
    </xdr:from>
    <xdr:ext cx="762000" cy="259045"/>
    <xdr:sp macro="" textlink="">
      <xdr:nvSpPr>
        <xdr:cNvPr id="149" name="財政構造の弾力性該当値テキスト"/>
        <xdr:cNvSpPr txBox="1"/>
      </xdr:nvSpPr>
      <xdr:spPr>
        <a:xfrm>
          <a:off x="5041900" y="1107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91122</xdr:rowOff>
    </xdr:from>
    <xdr:to>
      <xdr:col>6</xdr:col>
      <xdr:colOff>50800</xdr:colOff>
      <xdr:row>65</xdr:row>
      <xdr:rowOff>21272</xdr:rowOff>
    </xdr:to>
    <xdr:sp macro="" textlink="">
      <xdr:nvSpPr>
        <xdr:cNvPr id="150" name="円/楕円 149"/>
        <xdr:cNvSpPr/>
      </xdr:nvSpPr>
      <xdr:spPr>
        <a:xfrm>
          <a:off x="4064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6049</xdr:rowOff>
    </xdr:from>
    <xdr:ext cx="736600" cy="259045"/>
    <xdr:sp macro="" textlink="">
      <xdr:nvSpPr>
        <xdr:cNvPr id="151" name="テキスト ボックス 150"/>
        <xdr:cNvSpPr txBox="1"/>
      </xdr:nvSpPr>
      <xdr:spPr>
        <a:xfrm>
          <a:off x="3733800" y="11150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121285</xdr:rowOff>
    </xdr:from>
    <xdr:to>
      <xdr:col>4</xdr:col>
      <xdr:colOff>533400</xdr:colOff>
      <xdr:row>65</xdr:row>
      <xdr:rowOff>51435</xdr:rowOff>
    </xdr:to>
    <xdr:sp macro="" textlink="">
      <xdr:nvSpPr>
        <xdr:cNvPr id="152" name="円/楕円 151"/>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53" name="テキスト ボックス 152"/>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4" name="円/楕円 153"/>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14622</xdr:rowOff>
    </xdr:from>
    <xdr:ext cx="762000" cy="259045"/>
    <xdr:sp macro="" textlink="">
      <xdr:nvSpPr>
        <xdr:cNvPr id="155" name="テキスト ボックス 154"/>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76518</xdr:rowOff>
    </xdr:from>
    <xdr:to>
      <xdr:col>2</xdr:col>
      <xdr:colOff>127000</xdr:colOff>
      <xdr:row>66</xdr:row>
      <xdr:rowOff>6668</xdr:rowOff>
    </xdr:to>
    <xdr:sp macro="" textlink="">
      <xdr:nvSpPr>
        <xdr:cNvPr id="156" name="円/楕円 155"/>
        <xdr:cNvSpPr/>
      </xdr:nvSpPr>
      <xdr:spPr>
        <a:xfrm>
          <a:off x="1397000" y="112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162895</xdr:rowOff>
    </xdr:from>
    <xdr:ext cx="762000" cy="259045"/>
    <xdr:sp macro="" textlink="">
      <xdr:nvSpPr>
        <xdr:cNvPr id="157" name="テキスト ボックス 156"/>
        <xdr:cNvSpPr txBox="1"/>
      </xdr:nvSpPr>
      <xdr:spPr>
        <a:xfrm>
          <a:off x="1066800" y="1130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[129,818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人口１人当たりの人件費、物件費及び維持補修費の合計額が類似団体平均と比較し高い水準にあるのは、人件費が主な要因である。これは、２度の市町村合併での職員数増加によるものである。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までも行政組織の統廃合や事務事業の見直しなどにより効率化を図りながら、職員数の削減を行ってきたが、合併により市域が広がり、住民の居住地域が点在しているため、効率化にも限界があり、民間事業者等を活用した行政サービスの提供を推進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30428</xdr:rowOff>
    </xdr:from>
    <xdr:to>
      <xdr:col>7</xdr:col>
      <xdr:colOff>152400</xdr:colOff>
      <xdr:row>87</xdr:row>
      <xdr:rowOff>70862</xdr:rowOff>
    </xdr:to>
    <xdr:cxnSp macro="">
      <xdr:nvCxnSpPr>
        <xdr:cNvPr id="194" name="直線コネクタ 193"/>
        <xdr:cNvCxnSpPr/>
      </xdr:nvCxnSpPr>
      <xdr:spPr>
        <a:xfrm flipV="1">
          <a:off x="4114800" y="14946578"/>
          <a:ext cx="8382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70862</xdr:rowOff>
    </xdr:from>
    <xdr:to>
      <xdr:col>6</xdr:col>
      <xdr:colOff>0</xdr:colOff>
      <xdr:row>87</xdr:row>
      <xdr:rowOff>111643</xdr:rowOff>
    </xdr:to>
    <xdr:cxnSp macro="">
      <xdr:nvCxnSpPr>
        <xdr:cNvPr id="197" name="直線コネクタ 196"/>
        <xdr:cNvCxnSpPr/>
      </xdr:nvCxnSpPr>
      <xdr:spPr>
        <a:xfrm flipV="1">
          <a:off x="3225800" y="14987012"/>
          <a:ext cx="88900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12675</xdr:rowOff>
    </xdr:from>
    <xdr:to>
      <xdr:col>4</xdr:col>
      <xdr:colOff>482600</xdr:colOff>
      <xdr:row>87</xdr:row>
      <xdr:rowOff>111643</xdr:rowOff>
    </xdr:to>
    <xdr:cxnSp macro="">
      <xdr:nvCxnSpPr>
        <xdr:cNvPr id="200" name="直線コネクタ 199"/>
        <xdr:cNvCxnSpPr/>
      </xdr:nvCxnSpPr>
      <xdr:spPr>
        <a:xfrm>
          <a:off x="2336800" y="14928825"/>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12675</xdr:rowOff>
    </xdr:from>
    <xdr:to>
      <xdr:col>3</xdr:col>
      <xdr:colOff>279400</xdr:colOff>
      <xdr:row>87</xdr:row>
      <xdr:rowOff>29910</xdr:rowOff>
    </xdr:to>
    <xdr:cxnSp macro="">
      <xdr:nvCxnSpPr>
        <xdr:cNvPr id="203" name="直線コネクタ 202"/>
        <xdr:cNvCxnSpPr/>
      </xdr:nvCxnSpPr>
      <xdr:spPr>
        <a:xfrm flipV="1">
          <a:off x="1447800" y="1492882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155472</xdr:rowOff>
    </xdr:from>
    <xdr:ext cx="762000" cy="259045"/>
    <xdr:sp macro="" textlink="">
      <xdr:nvSpPr>
        <xdr:cNvPr id="205" name="テキスト ボックス 204"/>
        <xdr:cNvSpPr txBox="1"/>
      </xdr:nvSpPr>
      <xdr:spPr>
        <a:xfrm>
          <a:off x="1955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7962</xdr:rowOff>
    </xdr:from>
    <xdr:ext cx="762000" cy="259045"/>
    <xdr:sp macro="" textlink="">
      <xdr:nvSpPr>
        <xdr:cNvPr id="207" name="テキスト ボックス 206"/>
        <xdr:cNvSpPr txBox="1"/>
      </xdr:nvSpPr>
      <xdr:spPr>
        <a:xfrm>
          <a:off x="1066800" y="1423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86</xdr:row>
      <xdr:rowOff>151078</xdr:rowOff>
    </xdr:from>
    <xdr:to>
      <xdr:col>7</xdr:col>
      <xdr:colOff>203200</xdr:colOff>
      <xdr:row>87</xdr:row>
      <xdr:rowOff>81228</xdr:rowOff>
    </xdr:to>
    <xdr:sp macro="" textlink="">
      <xdr:nvSpPr>
        <xdr:cNvPr id="213" name="円/楕円 212"/>
        <xdr:cNvSpPr/>
      </xdr:nvSpPr>
      <xdr:spPr>
        <a:xfrm>
          <a:off x="4902200" y="148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123155</xdr:rowOff>
    </xdr:from>
    <xdr:ext cx="762000" cy="259045"/>
    <xdr:sp macro="" textlink="">
      <xdr:nvSpPr>
        <xdr:cNvPr id="214" name="人件費・物件費等の状況該当値テキスト"/>
        <xdr:cNvSpPr txBox="1"/>
      </xdr:nvSpPr>
      <xdr:spPr>
        <a:xfrm>
          <a:off x="5041900" y="1486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129,818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20062</xdr:rowOff>
    </xdr:from>
    <xdr:to>
      <xdr:col>6</xdr:col>
      <xdr:colOff>50800</xdr:colOff>
      <xdr:row>87</xdr:row>
      <xdr:rowOff>121662</xdr:rowOff>
    </xdr:to>
    <xdr:sp macro="" textlink="">
      <xdr:nvSpPr>
        <xdr:cNvPr id="215" name="円/楕円 214"/>
        <xdr:cNvSpPr/>
      </xdr:nvSpPr>
      <xdr:spPr>
        <a:xfrm>
          <a:off x="4064000" y="149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106439</xdr:rowOff>
    </xdr:from>
    <xdr:ext cx="736600" cy="259045"/>
    <xdr:sp macro="" textlink="">
      <xdr:nvSpPr>
        <xdr:cNvPr id="216" name="テキスト ボックス 215"/>
        <xdr:cNvSpPr txBox="1"/>
      </xdr:nvSpPr>
      <xdr:spPr>
        <a:xfrm>
          <a:off x="3733800" y="15022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60843</xdr:rowOff>
    </xdr:from>
    <xdr:to>
      <xdr:col>4</xdr:col>
      <xdr:colOff>533400</xdr:colOff>
      <xdr:row>87</xdr:row>
      <xdr:rowOff>162443</xdr:rowOff>
    </xdr:to>
    <xdr:sp macro="" textlink="">
      <xdr:nvSpPr>
        <xdr:cNvPr id="217" name="円/楕円 216"/>
        <xdr:cNvSpPr/>
      </xdr:nvSpPr>
      <xdr:spPr>
        <a:xfrm>
          <a:off x="3175000" y="149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147220</xdr:rowOff>
    </xdr:from>
    <xdr:ext cx="762000" cy="259045"/>
    <xdr:sp macro="" textlink="">
      <xdr:nvSpPr>
        <xdr:cNvPr id="218" name="テキスト ボックス 217"/>
        <xdr:cNvSpPr txBox="1"/>
      </xdr:nvSpPr>
      <xdr:spPr>
        <a:xfrm>
          <a:off x="2844800" y="150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133325</xdr:rowOff>
    </xdr:from>
    <xdr:to>
      <xdr:col>3</xdr:col>
      <xdr:colOff>330200</xdr:colOff>
      <xdr:row>87</xdr:row>
      <xdr:rowOff>63475</xdr:rowOff>
    </xdr:to>
    <xdr:sp macro="" textlink="">
      <xdr:nvSpPr>
        <xdr:cNvPr id="219" name="円/楕円 218"/>
        <xdr:cNvSpPr/>
      </xdr:nvSpPr>
      <xdr:spPr>
        <a:xfrm>
          <a:off x="2286000" y="148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48252</xdr:rowOff>
    </xdr:from>
    <xdr:ext cx="762000" cy="259045"/>
    <xdr:sp macro="" textlink="">
      <xdr:nvSpPr>
        <xdr:cNvPr id="220" name="テキスト ボックス 219"/>
        <xdr:cNvSpPr txBox="1"/>
      </xdr:nvSpPr>
      <xdr:spPr>
        <a:xfrm>
          <a:off x="1955800" y="149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128,788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150560</xdr:rowOff>
    </xdr:from>
    <xdr:to>
      <xdr:col>2</xdr:col>
      <xdr:colOff>127000</xdr:colOff>
      <xdr:row>87</xdr:row>
      <xdr:rowOff>80710</xdr:rowOff>
    </xdr:to>
    <xdr:sp macro="" textlink="">
      <xdr:nvSpPr>
        <xdr:cNvPr id="221" name="円/楕円 220"/>
        <xdr:cNvSpPr/>
      </xdr:nvSpPr>
      <xdr:spPr>
        <a:xfrm>
          <a:off x="1397000" y="148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65487</xdr:rowOff>
    </xdr:from>
    <xdr:ext cx="762000" cy="259045"/>
    <xdr:sp macro="" textlink="">
      <xdr:nvSpPr>
        <xdr:cNvPr id="222" name="テキスト ボックス 221"/>
        <xdr:cNvSpPr txBox="1"/>
      </xdr:nvSpPr>
      <xdr:spPr>
        <a:xfrm>
          <a:off x="1066800" y="149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「国家公務員の給与の改定及び臨時特例に関する法律」に基づく国家公務員の給与削減措置の終了に伴い、ラスパイレス指数は</a:t>
          </a:r>
          <a:r>
            <a:rPr kumimoji="1" lang="ja-JP" altLang="en-US" sz="1300">
              <a:solidFill>
                <a:schemeClr val="dk1"/>
              </a:solidFill>
              <a:effectLst/>
              <a:latin typeface="+mn-lt"/>
              <a:ea typeface="+mn-ea"/>
              <a:cs typeface="+mn-cs"/>
            </a:rPr>
            <a:t>前年度より</a:t>
          </a:r>
          <a:r>
            <a:rPr kumimoji="1" lang="ja-JP" altLang="ja-JP" sz="1300">
              <a:solidFill>
                <a:schemeClr val="dk1"/>
              </a:solidFill>
              <a:effectLst/>
              <a:latin typeface="+mn-lt"/>
              <a:ea typeface="+mn-ea"/>
              <a:cs typeface="+mn-cs"/>
            </a:rPr>
            <a:t>６．６ポイント</a:t>
          </a:r>
          <a:r>
            <a:rPr kumimoji="1" lang="ja-JP" altLang="en-US" sz="1300">
              <a:solidFill>
                <a:schemeClr val="dk1"/>
              </a:solidFill>
              <a:effectLst/>
              <a:latin typeface="+mn-lt"/>
              <a:ea typeface="+mn-ea"/>
              <a:cs typeface="+mn-cs"/>
            </a:rPr>
            <a:t>の減となった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類似団体との比較ではほぼ平均値となっており、今後も引き続き人事院勧告に準拠しつつ給与水準の適正化に努める。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142058</xdr:rowOff>
    </xdr:from>
    <xdr:to>
      <xdr:col>24</xdr:col>
      <xdr:colOff>558800</xdr:colOff>
      <xdr:row>88</xdr:row>
      <xdr:rowOff>82731</xdr:rowOff>
    </xdr:to>
    <xdr:cxnSp macro="">
      <xdr:nvCxnSpPr>
        <xdr:cNvPr id="258" name="直線コネクタ 257"/>
        <xdr:cNvCxnSpPr/>
      </xdr:nvCxnSpPr>
      <xdr:spPr>
        <a:xfrm flipV="1">
          <a:off x="16179800" y="14715308"/>
          <a:ext cx="8382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9"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55155</xdr:rowOff>
    </xdr:from>
    <xdr:to>
      <xdr:col>23</xdr:col>
      <xdr:colOff>406400</xdr:colOff>
      <xdr:row>88</xdr:row>
      <xdr:rowOff>82731</xdr:rowOff>
    </xdr:to>
    <xdr:cxnSp macro="">
      <xdr:nvCxnSpPr>
        <xdr:cNvPr id="261" name="直線コネクタ 260"/>
        <xdr:cNvCxnSpPr/>
      </xdr:nvCxnSpPr>
      <xdr:spPr>
        <a:xfrm>
          <a:off x="15290800" y="1514275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11068</xdr:rowOff>
    </xdr:from>
    <xdr:to>
      <xdr:col>22</xdr:col>
      <xdr:colOff>203200</xdr:colOff>
      <xdr:row>88</xdr:row>
      <xdr:rowOff>55155</xdr:rowOff>
    </xdr:to>
    <xdr:cxnSp macro="">
      <xdr:nvCxnSpPr>
        <xdr:cNvPr id="264" name="直線コネクタ 263"/>
        <xdr:cNvCxnSpPr/>
      </xdr:nvCxnSpPr>
      <xdr:spPr>
        <a:xfrm>
          <a:off x="14401800" y="14584318"/>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3266</xdr:rowOff>
    </xdr:from>
    <xdr:to>
      <xdr:col>21</xdr:col>
      <xdr:colOff>0</xdr:colOff>
      <xdr:row>85</xdr:row>
      <xdr:rowOff>11068</xdr:rowOff>
    </xdr:to>
    <xdr:cxnSp macro="">
      <xdr:nvCxnSpPr>
        <xdr:cNvPr id="267" name="直線コネクタ 266"/>
        <xdr:cNvCxnSpPr/>
      </xdr:nvCxnSpPr>
      <xdr:spPr>
        <a:xfrm>
          <a:off x="13512800" y="14405066"/>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153307</xdr:rowOff>
    </xdr:from>
    <xdr:to>
      <xdr:col>21</xdr:col>
      <xdr:colOff>50800</xdr:colOff>
      <xdr:row>86</xdr:row>
      <xdr:rowOff>83457</xdr:rowOff>
    </xdr:to>
    <xdr:sp macro="" textlink="">
      <xdr:nvSpPr>
        <xdr:cNvPr id="268" name="フローチャート : 判断 267"/>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68234</xdr:rowOff>
    </xdr:from>
    <xdr:ext cx="762000" cy="259045"/>
    <xdr:sp macro="" textlink="">
      <xdr:nvSpPr>
        <xdr:cNvPr id="269" name="テキスト ボックス 26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167095</xdr:rowOff>
    </xdr:from>
    <xdr:to>
      <xdr:col>19</xdr:col>
      <xdr:colOff>533400</xdr:colOff>
      <xdr:row>86</xdr:row>
      <xdr:rowOff>97245</xdr:rowOff>
    </xdr:to>
    <xdr:sp macro="" textlink="">
      <xdr:nvSpPr>
        <xdr:cNvPr id="270" name="フローチャート : 判断 269"/>
        <xdr:cNvSpPr/>
      </xdr:nvSpPr>
      <xdr:spPr>
        <a:xfrm>
          <a:off x="13462000" y="1474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82022</xdr:rowOff>
    </xdr:from>
    <xdr:ext cx="762000" cy="259045"/>
    <xdr:sp macro="" textlink="">
      <xdr:nvSpPr>
        <xdr:cNvPr id="271" name="テキスト ボックス 270"/>
        <xdr:cNvSpPr txBox="1"/>
      </xdr:nvSpPr>
      <xdr:spPr>
        <a:xfrm>
          <a:off x="13131800" y="1482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91258</xdr:rowOff>
    </xdr:from>
    <xdr:to>
      <xdr:col>24</xdr:col>
      <xdr:colOff>609600</xdr:colOff>
      <xdr:row>86</xdr:row>
      <xdr:rowOff>21408</xdr:rowOff>
    </xdr:to>
    <xdr:sp macro="" textlink="">
      <xdr:nvSpPr>
        <xdr:cNvPr id="277" name="円/楕円 276"/>
        <xdr:cNvSpPr/>
      </xdr:nvSpPr>
      <xdr:spPr>
        <a:xfrm>
          <a:off x="169672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63335</xdr:rowOff>
    </xdr:from>
    <xdr:ext cx="762000" cy="259045"/>
    <xdr:sp macro="" textlink="">
      <xdr:nvSpPr>
        <xdr:cNvPr id="278" name="給与水準   （国との比較）該当値テキスト"/>
        <xdr:cNvSpPr txBox="1"/>
      </xdr:nvSpPr>
      <xdr:spPr>
        <a:xfrm>
          <a:off x="17106900" y="1463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31931</xdr:rowOff>
    </xdr:from>
    <xdr:to>
      <xdr:col>23</xdr:col>
      <xdr:colOff>457200</xdr:colOff>
      <xdr:row>88</xdr:row>
      <xdr:rowOff>133531</xdr:rowOff>
    </xdr:to>
    <xdr:sp macro="" textlink="">
      <xdr:nvSpPr>
        <xdr:cNvPr id="279" name="円/楕円 278"/>
        <xdr:cNvSpPr/>
      </xdr:nvSpPr>
      <xdr:spPr>
        <a:xfrm>
          <a:off x="16129000" y="151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143708</xdr:rowOff>
    </xdr:from>
    <xdr:ext cx="736600" cy="259045"/>
    <xdr:sp macro="" textlink="">
      <xdr:nvSpPr>
        <xdr:cNvPr id="280" name="テキスト ボックス 279"/>
        <xdr:cNvSpPr txBox="1"/>
      </xdr:nvSpPr>
      <xdr:spPr>
        <a:xfrm>
          <a:off x="15798800" y="1488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4355</xdr:rowOff>
    </xdr:from>
    <xdr:to>
      <xdr:col>22</xdr:col>
      <xdr:colOff>254000</xdr:colOff>
      <xdr:row>88</xdr:row>
      <xdr:rowOff>105955</xdr:rowOff>
    </xdr:to>
    <xdr:sp macro="" textlink="">
      <xdr:nvSpPr>
        <xdr:cNvPr id="281" name="円/楕円 280"/>
        <xdr:cNvSpPr/>
      </xdr:nvSpPr>
      <xdr:spPr>
        <a:xfrm>
          <a:off x="15240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116132</xdr:rowOff>
    </xdr:from>
    <xdr:ext cx="762000" cy="259045"/>
    <xdr:sp macro="" textlink="">
      <xdr:nvSpPr>
        <xdr:cNvPr id="282" name="テキスト ボックス 281"/>
        <xdr:cNvSpPr txBox="1"/>
      </xdr:nvSpPr>
      <xdr:spPr>
        <a:xfrm>
          <a:off x="14909800" y="148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131718</xdr:rowOff>
    </xdr:from>
    <xdr:to>
      <xdr:col>21</xdr:col>
      <xdr:colOff>50800</xdr:colOff>
      <xdr:row>85</xdr:row>
      <xdr:rowOff>61868</xdr:rowOff>
    </xdr:to>
    <xdr:sp macro="" textlink="">
      <xdr:nvSpPr>
        <xdr:cNvPr id="283" name="円/楕円 282"/>
        <xdr:cNvSpPr/>
      </xdr:nvSpPr>
      <xdr:spPr>
        <a:xfrm>
          <a:off x="14351000" y="14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72045</xdr:rowOff>
    </xdr:from>
    <xdr:ext cx="762000" cy="259045"/>
    <xdr:sp macro="" textlink="">
      <xdr:nvSpPr>
        <xdr:cNvPr id="284" name="テキスト ボックス 283"/>
        <xdr:cNvSpPr txBox="1"/>
      </xdr:nvSpPr>
      <xdr:spPr>
        <a:xfrm>
          <a:off x="14020800" y="1430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123916</xdr:rowOff>
    </xdr:from>
    <xdr:to>
      <xdr:col>19</xdr:col>
      <xdr:colOff>533400</xdr:colOff>
      <xdr:row>84</xdr:row>
      <xdr:rowOff>54066</xdr:rowOff>
    </xdr:to>
    <xdr:sp macro="" textlink="">
      <xdr:nvSpPr>
        <xdr:cNvPr id="285" name="円/楕円 284"/>
        <xdr:cNvSpPr/>
      </xdr:nvSpPr>
      <xdr:spPr>
        <a:xfrm>
          <a:off x="13462000" y="143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64243</xdr:rowOff>
    </xdr:from>
    <xdr:ext cx="762000" cy="259045"/>
    <xdr:sp macro="" textlink="">
      <xdr:nvSpPr>
        <xdr:cNvPr id="286" name="テキスト ボックス 285"/>
        <xdr:cNvSpPr txBox="1"/>
      </xdr:nvSpPr>
      <xdr:spPr>
        <a:xfrm>
          <a:off x="13131800" y="1412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本市では、平成１５年及び平成１７年に市町村合併を行い、地理的条件（広大な市有面積）や施策方針による、総合支所、保育園、消防などの組織体制（職員配置）の要因により、類似団体平均を上回っているが、定員適正化計画に基づく事務事業の見直しなどにより、職員数の削減（適正化）に努めてきたところである（平成１７年１，１８６人→平成２６年１，０６２人、差引▲１２４人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定員管理調査ベース）。</a:t>
          </a:r>
          <a:endParaRPr lang="ja-JP" altLang="ja-JP" sz="1400">
            <a:effectLst/>
          </a:endParaRPr>
        </a:p>
        <a:p>
          <a:r>
            <a:rPr kumimoji="1" lang="ja-JP" altLang="ja-JP" sz="1100">
              <a:solidFill>
                <a:schemeClr val="dk1"/>
              </a:solidFill>
              <a:effectLst/>
              <a:latin typeface="+mn-lt"/>
              <a:ea typeface="+mn-ea"/>
              <a:cs typeface="+mn-cs"/>
            </a:rPr>
            <a:t>　人口千人当たり職員数は</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０．０６人増加しているが、これは、向こう５年間の退職見込み（補充）に伴う採用者数の調整を図ったことなどのためである。　　　　　　　</a:t>
          </a:r>
          <a:endParaRPr lang="ja-JP" altLang="ja-JP" sz="1400">
            <a:effectLst/>
          </a:endParaRPr>
        </a:p>
        <a:p>
          <a:r>
            <a:rPr kumimoji="1" lang="ja-JP" altLang="ja-JP" sz="1100">
              <a:solidFill>
                <a:schemeClr val="dk1"/>
              </a:solidFill>
              <a:effectLst/>
              <a:latin typeface="+mn-lt"/>
              <a:ea typeface="+mn-ea"/>
              <a:cs typeface="+mn-cs"/>
            </a:rPr>
            <a:t>　今後は、総合計画や行政経営改革指針に基づき、中長期的な視野にたち、事務事業の見直しなど効率的でスリムな組織体制を構築し、職員数の最適化を図る。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65315</xdr:rowOff>
    </xdr:from>
    <xdr:to>
      <xdr:col>24</xdr:col>
      <xdr:colOff>558800</xdr:colOff>
      <xdr:row>66</xdr:row>
      <xdr:rowOff>85997</xdr:rowOff>
    </xdr:to>
    <xdr:cxnSp macro="">
      <xdr:nvCxnSpPr>
        <xdr:cNvPr id="323" name="直線コネクタ 322"/>
        <xdr:cNvCxnSpPr/>
      </xdr:nvCxnSpPr>
      <xdr:spPr>
        <a:xfrm>
          <a:off x="16179800" y="11381015"/>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65315</xdr:rowOff>
    </xdr:from>
    <xdr:to>
      <xdr:col>23</xdr:col>
      <xdr:colOff>406400</xdr:colOff>
      <xdr:row>66</xdr:row>
      <xdr:rowOff>106680</xdr:rowOff>
    </xdr:to>
    <xdr:cxnSp macro="">
      <xdr:nvCxnSpPr>
        <xdr:cNvPr id="326" name="直線コネクタ 325"/>
        <xdr:cNvCxnSpPr/>
      </xdr:nvCxnSpPr>
      <xdr:spPr>
        <a:xfrm flipV="1">
          <a:off x="15290800" y="113810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106680</xdr:rowOff>
    </xdr:from>
    <xdr:to>
      <xdr:col>22</xdr:col>
      <xdr:colOff>203200</xdr:colOff>
      <xdr:row>66</xdr:row>
      <xdr:rowOff>127363</xdr:rowOff>
    </xdr:to>
    <xdr:cxnSp macro="">
      <xdr:nvCxnSpPr>
        <xdr:cNvPr id="329" name="直線コネクタ 328"/>
        <xdr:cNvCxnSpPr/>
      </xdr:nvCxnSpPr>
      <xdr:spPr>
        <a:xfrm flipV="1">
          <a:off x="14401800" y="114223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127363</xdr:rowOff>
    </xdr:from>
    <xdr:to>
      <xdr:col>21</xdr:col>
      <xdr:colOff>0</xdr:colOff>
      <xdr:row>66</xdr:row>
      <xdr:rowOff>141151</xdr:rowOff>
    </xdr:to>
    <xdr:cxnSp macro="">
      <xdr:nvCxnSpPr>
        <xdr:cNvPr id="332" name="直線コネクタ 331"/>
        <xdr:cNvCxnSpPr/>
      </xdr:nvCxnSpPr>
      <xdr:spPr>
        <a:xfrm flipV="1">
          <a:off x="13512800" y="114430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3" name="フローチャート : 判断 332"/>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4" name="テキスト ボックス 333"/>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35" name="フローチャート : 判断 334"/>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133004</xdr:rowOff>
    </xdr:from>
    <xdr:ext cx="762000" cy="259045"/>
    <xdr:sp macro="" textlink="">
      <xdr:nvSpPr>
        <xdr:cNvPr id="336" name="テキスト ボックス 335"/>
        <xdr:cNvSpPr txBox="1"/>
      </xdr:nvSpPr>
      <xdr:spPr>
        <a:xfrm>
          <a:off x="13131800" y="1042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35197</xdr:rowOff>
    </xdr:from>
    <xdr:to>
      <xdr:col>24</xdr:col>
      <xdr:colOff>609600</xdr:colOff>
      <xdr:row>66</xdr:row>
      <xdr:rowOff>136797</xdr:rowOff>
    </xdr:to>
    <xdr:sp macro="" textlink="">
      <xdr:nvSpPr>
        <xdr:cNvPr id="342" name="円/楕円 341"/>
        <xdr:cNvSpPr/>
      </xdr:nvSpPr>
      <xdr:spPr>
        <a:xfrm>
          <a:off x="169672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7274</xdr:rowOff>
    </xdr:from>
    <xdr:ext cx="762000" cy="259045"/>
    <xdr:sp macro="" textlink="">
      <xdr:nvSpPr>
        <xdr:cNvPr id="343" name="定員管理の状況該当値テキスト"/>
        <xdr:cNvSpPr txBox="1"/>
      </xdr:nvSpPr>
      <xdr:spPr>
        <a:xfrm>
          <a:off x="17106900" y="113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14515</xdr:rowOff>
    </xdr:from>
    <xdr:to>
      <xdr:col>23</xdr:col>
      <xdr:colOff>457200</xdr:colOff>
      <xdr:row>66</xdr:row>
      <xdr:rowOff>116115</xdr:rowOff>
    </xdr:to>
    <xdr:sp macro="" textlink="">
      <xdr:nvSpPr>
        <xdr:cNvPr id="344" name="円/楕円 343"/>
        <xdr:cNvSpPr/>
      </xdr:nvSpPr>
      <xdr:spPr>
        <a:xfrm>
          <a:off x="16129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100892</xdr:rowOff>
    </xdr:from>
    <xdr:ext cx="736600" cy="259045"/>
    <xdr:sp macro="" textlink="">
      <xdr:nvSpPr>
        <xdr:cNvPr id="345" name="テキスト ボックス 344"/>
        <xdr:cNvSpPr txBox="1"/>
      </xdr:nvSpPr>
      <xdr:spPr>
        <a:xfrm>
          <a:off x="15798800" y="1141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55880</xdr:rowOff>
    </xdr:from>
    <xdr:to>
      <xdr:col>22</xdr:col>
      <xdr:colOff>254000</xdr:colOff>
      <xdr:row>66</xdr:row>
      <xdr:rowOff>157480</xdr:rowOff>
    </xdr:to>
    <xdr:sp macro="" textlink="">
      <xdr:nvSpPr>
        <xdr:cNvPr id="346" name="円/楕円 345"/>
        <xdr:cNvSpPr/>
      </xdr:nvSpPr>
      <xdr:spPr>
        <a:xfrm>
          <a:off x="15240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142257</xdr:rowOff>
    </xdr:from>
    <xdr:ext cx="762000" cy="259045"/>
    <xdr:sp macro="" textlink="">
      <xdr:nvSpPr>
        <xdr:cNvPr id="347" name="テキスト ボックス 346"/>
        <xdr:cNvSpPr txBox="1"/>
      </xdr:nvSpPr>
      <xdr:spPr>
        <a:xfrm>
          <a:off x="14909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76563</xdr:rowOff>
    </xdr:from>
    <xdr:to>
      <xdr:col>21</xdr:col>
      <xdr:colOff>50800</xdr:colOff>
      <xdr:row>67</xdr:row>
      <xdr:rowOff>6713</xdr:rowOff>
    </xdr:to>
    <xdr:sp macro="" textlink="">
      <xdr:nvSpPr>
        <xdr:cNvPr id="348" name="円/楕円 347"/>
        <xdr:cNvSpPr/>
      </xdr:nvSpPr>
      <xdr:spPr>
        <a:xfrm>
          <a:off x="14351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162940</xdr:rowOff>
    </xdr:from>
    <xdr:ext cx="762000" cy="259045"/>
    <xdr:sp macro="" textlink="">
      <xdr:nvSpPr>
        <xdr:cNvPr id="349" name="テキスト ボックス 348"/>
        <xdr:cNvSpPr txBox="1"/>
      </xdr:nvSpPr>
      <xdr:spPr>
        <a:xfrm>
          <a:off x="14020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90351</xdr:rowOff>
    </xdr:from>
    <xdr:to>
      <xdr:col>19</xdr:col>
      <xdr:colOff>533400</xdr:colOff>
      <xdr:row>67</xdr:row>
      <xdr:rowOff>20501</xdr:rowOff>
    </xdr:to>
    <xdr:sp macro="" textlink="">
      <xdr:nvSpPr>
        <xdr:cNvPr id="350" name="円/楕円 349"/>
        <xdr:cNvSpPr/>
      </xdr:nvSpPr>
      <xdr:spPr>
        <a:xfrm>
          <a:off x="13462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5278</xdr:rowOff>
    </xdr:from>
    <xdr:ext cx="762000" cy="259045"/>
    <xdr:sp macro="" textlink="">
      <xdr:nvSpPr>
        <xdr:cNvPr id="351" name="テキスト ボックス 350"/>
        <xdr:cNvSpPr txBox="1"/>
      </xdr:nvSpPr>
      <xdr:spPr>
        <a:xfrm>
          <a:off x="13131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年度は、公共下水道事業特別会計の公債費に充当された繰出金の増加などの影響により、分子となる実質公債費が増加したため、前年度より</a:t>
          </a:r>
          <a:r>
            <a:rPr kumimoji="1" lang="en-US" altLang="ja-JP" sz="1300">
              <a:latin typeface="ＭＳ Ｐゴシック"/>
            </a:rPr>
            <a:t>0.1</a:t>
          </a:r>
          <a:r>
            <a:rPr kumimoji="1" lang="ja-JP" altLang="en-US" sz="1300">
              <a:latin typeface="ＭＳ Ｐゴシック"/>
            </a:rPr>
            <a:t>ポイントの増となった。</a:t>
          </a:r>
        </a:p>
        <a:p>
          <a:r>
            <a:rPr kumimoji="1" lang="ja-JP" altLang="en-US" sz="1300">
              <a:latin typeface="ＭＳ Ｐゴシック"/>
            </a:rPr>
            <a:t>　これまで、公的資金補償金免除繰上償還や事業債発行額の抑制を行い、実質公債費比率の改善に努めており、引き続き、新規事業債の発行を抑制し改善に努める。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52324</xdr:rowOff>
    </xdr:from>
    <xdr:to>
      <xdr:col>24</xdr:col>
      <xdr:colOff>558800</xdr:colOff>
      <xdr:row>39</xdr:row>
      <xdr:rowOff>57150</xdr:rowOff>
    </xdr:to>
    <xdr:cxnSp macro="">
      <xdr:nvCxnSpPr>
        <xdr:cNvPr id="383" name="直線コネクタ 382"/>
        <xdr:cNvCxnSpPr/>
      </xdr:nvCxnSpPr>
      <xdr:spPr>
        <a:xfrm>
          <a:off x="16179800" y="673887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52324</xdr:rowOff>
    </xdr:from>
    <xdr:to>
      <xdr:col>23</xdr:col>
      <xdr:colOff>406400</xdr:colOff>
      <xdr:row>39</xdr:row>
      <xdr:rowOff>90932</xdr:rowOff>
    </xdr:to>
    <xdr:cxnSp macro="">
      <xdr:nvCxnSpPr>
        <xdr:cNvPr id="386" name="直線コネクタ 385"/>
        <xdr:cNvCxnSpPr/>
      </xdr:nvCxnSpPr>
      <xdr:spPr>
        <a:xfrm flipV="1">
          <a:off x="15290800" y="67388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90932</xdr:rowOff>
    </xdr:from>
    <xdr:to>
      <xdr:col>22</xdr:col>
      <xdr:colOff>203200</xdr:colOff>
      <xdr:row>39</xdr:row>
      <xdr:rowOff>144018</xdr:rowOff>
    </xdr:to>
    <xdr:cxnSp macro="">
      <xdr:nvCxnSpPr>
        <xdr:cNvPr id="389" name="直線コネクタ 388"/>
        <xdr:cNvCxnSpPr/>
      </xdr:nvCxnSpPr>
      <xdr:spPr>
        <a:xfrm flipV="1">
          <a:off x="14401800" y="67774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144018</xdr:rowOff>
    </xdr:from>
    <xdr:to>
      <xdr:col>21</xdr:col>
      <xdr:colOff>0</xdr:colOff>
      <xdr:row>40</xdr:row>
      <xdr:rowOff>44958</xdr:rowOff>
    </xdr:to>
    <xdr:cxnSp macro="">
      <xdr:nvCxnSpPr>
        <xdr:cNvPr id="392" name="直線コネクタ 391"/>
        <xdr:cNvCxnSpPr/>
      </xdr:nvCxnSpPr>
      <xdr:spPr>
        <a:xfrm flipV="1">
          <a:off x="13512800" y="68305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93" name="フローチャート : 判断 392"/>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94" name="テキスト ボックス 393"/>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95" name="フローチャート : 判断 394"/>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6" name="テキスト ボックス 395"/>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2" name="円/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149877</xdr:rowOff>
    </xdr:from>
    <xdr:ext cx="762000" cy="259045"/>
    <xdr:sp macro="" textlink="">
      <xdr:nvSpPr>
        <xdr:cNvPr id="403" name="公債費負担の状況該当値テキスト"/>
        <xdr:cNvSpPr txBox="1"/>
      </xdr:nvSpPr>
      <xdr:spPr>
        <a:xfrm>
          <a:off x="17106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1524</xdr:rowOff>
    </xdr:from>
    <xdr:to>
      <xdr:col>23</xdr:col>
      <xdr:colOff>457200</xdr:colOff>
      <xdr:row>39</xdr:row>
      <xdr:rowOff>103124</xdr:rowOff>
    </xdr:to>
    <xdr:sp macro="" textlink="">
      <xdr:nvSpPr>
        <xdr:cNvPr id="404" name="円/楕円 403"/>
        <xdr:cNvSpPr/>
      </xdr:nvSpPr>
      <xdr:spPr>
        <a:xfrm>
          <a:off x="16129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87901</xdr:rowOff>
    </xdr:from>
    <xdr:ext cx="736600" cy="259045"/>
    <xdr:sp macro="" textlink="">
      <xdr:nvSpPr>
        <xdr:cNvPr id="405" name="テキスト ボックス 404"/>
        <xdr:cNvSpPr txBox="1"/>
      </xdr:nvSpPr>
      <xdr:spPr>
        <a:xfrm>
          <a:off x="15798800" y="677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40132</xdr:rowOff>
    </xdr:from>
    <xdr:to>
      <xdr:col>22</xdr:col>
      <xdr:colOff>254000</xdr:colOff>
      <xdr:row>39</xdr:row>
      <xdr:rowOff>141732</xdr:rowOff>
    </xdr:to>
    <xdr:sp macro="" textlink="">
      <xdr:nvSpPr>
        <xdr:cNvPr id="406" name="円/楕円 405"/>
        <xdr:cNvSpPr/>
      </xdr:nvSpPr>
      <xdr:spPr>
        <a:xfrm>
          <a:off x="15240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126509</xdr:rowOff>
    </xdr:from>
    <xdr:ext cx="762000" cy="259045"/>
    <xdr:sp macro="" textlink="">
      <xdr:nvSpPr>
        <xdr:cNvPr id="407" name="テキスト ボックス 406"/>
        <xdr:cNvSpPr txBox="1"/>
      </xdr:nvSpPr>
      <xdr:spPr>
        <a:xfrm>
          <a:off x="14909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93218</xdr:rowOff>
    </xdr:from>
    <xdr:to>
      <xdr:col>21</xdr:col>
      <xdr:colOff>50800</xdr:colOff>
      <xdr:row>40</xdr:row>
      <xdr:rowOff>23368</xdr:rowOff>
    </xdr:to>
    <xdr:sp macro="" textlink="">
      <xdr:nvSpPr>
        <xdr:cNvPr id="408" name="円/楕円 407"/>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8145</xdr:rowOff>
    </xdr:from>
    <xdr:ext cx="762000" cy="259045"/>
    <xdr:sp macro="" textlink="">
      <xdr:nvSpPr>
        <xdr:cNvPr id="409" name="テキスト ボックス 408"/>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165608</xdr:rowOff>
    </xdr:from>
    <xdr:to>
      <xdr:col>19</xdr:col>
      <xdr:colOff>533400</xdr:colOff>
      <xdr:row>40</xdr:row>
      <xdr:rowOff>95758</xdr:rowOff>
    </xdr:to>
    <xdr:sp macro="" textlink="">
      <xdr:nvSpPr>
        <xdr:cNvPr id="410" name="円/楕円 409"/>
        <xdr:cNvSpPr/>
      </xdr:nvSpPr>
      <xdr:spPr>
        <a:xfrm>
          <a:off x="13462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80535</xdr:rowOff>
    </xdr:from>
    <xdr:ext cx="762000" cy="259045"/>
    <xdr:sp macro="" textlink="">
      <xdr:nvSpPr>
        <xdr:cNvPr id="411" name="テキスト ボックス 410"/>
        <xdr:cNvSpPr txBox="1"/>
      </xdr:nvSpPr>
      <xdr:spPr>
        <a:xfrm>
          <a:off x="13131800" y="693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年度及び平成</a:t>
          </a:r>
          <a:r>
            <a:rPr kumimoji="1" lang="en-US" altLang="ja-JP" sz="1300">
              <a:latin typeface="ＭＳ Ｐゴシック"/>
            </a:rPr>
            <a:t>17</a:t>
          </a:r>
          <a:r>
            <a:rPr kumimoji="1" lang="ja-JP" altLang="en-US" sz="1300">
              <a:latin typeface="ＭＳ Ｐゴシック"/>
            </a:rPr>
            <a:t>年度の２度の合併による地域格差是正のためのインフラ整備に係る事業債の発行や職員増により、類似団体平均を大きく上回っている。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年度は前年度より</a:t>
          </a:r>
          <a:r>
            <a:rPr kumimoji="1" lang="en-US" altLang="ja-JP" sz="1300">
              <a:latin typeface="ＭＳ Ｐゴシック"/>
            </a:rPr>
            <a:t>10.3</a:t>
          </a:r>
          <a:r>
            <a:rPr kumimoji="1" lang="ja-JP" altLang="en-US" sz="1300">
              <a:latin typeface="ＭＳ Ｐゴシック"/>
            </a:rPr>
            <a:t>ポイントの減となっている。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これは、市債残高の減少や将来負担額に対し充当可能な基金が増加したことなどによるものである。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17247</xdr:rowOff>
    </xdr:from>
    <xdr:to>
      <xdr:col>24</xdr:col>
      <xdr:colOff>558800</xdr:colOff>
      <xdr:row>16</xdr:row>
      <xdr:rowOff>66954</xdr:rowOff>
    </xdr:to>
    <xdr:cxnSp macro="">
      <xdr:nvCxnSpPr>
        <xdr:cNvPr id="443" name="直線コネクタ 442"/>
        <xdr:cNvCxnSpPr/>
      </xdr:nvCxnSpPr>
      <xdr:spPr>
        <a:xfrm flipV="1">
          <a:off x="16179800" y="2760447"/>
          <a:ext cx="8382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66954</xdr:rowOff>
    </xdr:from>
    <xdr:to>
      <xdr:col>23</xdr:col>
      <xdr:colOff>406400</xdr:colOff>
      <xdr:row>17</xdr:row>
      <xdr:rowOff>40284</xdr:rowOff>
    </xdr:to>
    <xdr:cxnSp macro="">
      <xdr:nvCxnSpPr>
        <xdr:cNvPr id="446" name="直線コネクタ 445"/>
        <xdr:cNvCxnSpPr/>
      </xdr:nvCxnSpPr>
      <xdr:spPr>
        <a:xfrm flipV="1">
          <a:off x="15290800" y="28101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40284</xdr:rowOff>
    </xdr:from>
    <xdr:to>
      <xdr:col>22</xdr:col>
      <xdr:colOff>203200</xdr:colOff>
      <xdr:row>17</xdr:row>
      <xdr:rowOff>73584</xdr:rowOff>
    </xdr:to>
    <xdr:cxnSp macro="">
      <xdr:nvCxnSpPr>
        <xdr:cNvPr id="449" name="直線コネクタ 448"/>
        <xdr:cNvCxnSpPr/>
      </xdr:nvCxnSpPr>
      <xdr:spPr>
        <a:xfrm flipV="1">
          <a:off x="14401800" y="2954934"/>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73584</xdr:rowOff>
    </xdr:from>
    <xdr:to>
      <xdr:col>21</xdr:col>
      <xdr:colOff>0</xdr:colOff>
      <xdr:row>17</xdr:row>
      <xdr:rowOff>91440</xdr:rowOff>
    </xdr:to>
    <xdr:cxnSp macro="">
      <xdr:nvCxnSpPr>
        <xdr:cNvPr id="452" name="直線コネクタ 451"/>
        <xdr:cNvCxnSpPr/>
      </xdr:nvCxnSpPr>
      <xdr:spPr>
        <a:xfrm flipV="1">
          <a:off x="13512800" y="2988234"/>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53" name="フローチャート : 判断 452"/>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54" name="テキスト ボックス 453"/>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55" name="フローチャート : 判断 454"/>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6" name="テキスト ボックス 455"/>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137897</xdr:rowOff>
    </xdr:from>
    <xdr:to>
      <xdr:col>24</xdr:col>
      <xdr:colOff>609600</xdr:colOff>
      <xdr:row>16</xdr:row>
      <xdr:rowOff>68047</xdr:rowOff>
    </xdr:to>
    <xdr:sp macro="" textlink="">
      <xdr:nvSpPr>
        <xdr:cNvPr id="462" name="円/楕円 461"/>
        <xdr:cNvSpPr/>
      </xdr:nvSpPr>
      <xdr:spPr>
        <a:xfrm>
          <a:off x="169672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109974</xdr:rowOff>
    </xdr:from>
    <xdr:ext cx="762000" cy="259045"/>
    <xdr:sp macro="" textlink="">
      <xdr:nvSpPr>
        <xdr:cNvPr id="463" name="将来負担の状況該当値テキスト"/>
        <xdr:cNvSpPr txBox="1"/>
      </xdr:nvSpPr>
      <xdr:spPr>
        <a:xfrm>
          <a:off x="17106900" y="268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16154</xdr:rowOff>
    </xdr:from>
    <xdr:to>
      <xdr:col>23</xdr:col>
      <xdr:colOff>457200</xdr:colOff>
      <xdr:row>16</xdr:row>
      <xdr:rowOff>117754</xdr:rowOff>
    </xdr:to>
    <xdr:sp macro="" textlink="">
      <xdr:nvSpPr>
        <xdr:cNvPr id="464" name="円/楕円 463"/>
        <xdr:cNvSpPr/>
      </xdr:nvSpPr>
      <xdr:spPr>
        <a:xfrm>
          <a:off x="16129000" y="27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102531</xdr:rowOff>
    </xdr:from>
    <xdr:ext cx="736600" cy="259045"/>
    <xdr:sp macro="" textlink="">
      <xdr:nvSpPr>
        <xdr:cNvPr id="465" name="テキスト ボックス 464"/>
        <xdr:cNvSpPr txBox="1"/>
      </xdr:nvSpPr>
      <xdr:spPr>
        <a:xfrm>
          <a:off x="15798800" y="284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160934</xdr:rowOff>
    </xdr:from>
    <xdr:to>
      <xdr:col>22</xdr:col>
      <xdr:colOff>254000</xdr:colOff>
      <xdr:row>17</xdr:row>
      <xdr:rowOff>91084</xdr:rowOff>
    </xdr:to>
    <xdr:sp macro="" textlink="">
      <xdr:nvSpPr>
        <xdr:cNvPr id="466" name="円/楕円 465"/>
        <xdr:cNvSpPr/>
      </xdr:nvSpPr>
      <xdr:spPr>
        <a:xfrm>
          <a:off x="152400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75861</xdr:rowOff>
    </xdr:from>
    <xdr:ext cx="762000" cy="259045"/>
    <xdr:sp macro="" textlink="">
      <xdr:nvSpPr>
        <xdr:cNvPr id="467" name="テキスト ボックス 466"/>
        <xdr:cNvSpPr txBox="1"/>
      </xdr:nvSpPr>
      <xdr:spPr>
        <a:xfrm>
          <a:off x="14909800" y="29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22784</xdr:rowOff>
    </xdr:from>
    <xdr:to>
      <xdr:col>21</xdr:col>
      <xdr:colOff>50800</xdr:colOff>
      <xdr:row>17</xdr:row>
      <xdr:rowOff>124384</xdr:rowOff>
    </xdr:to>
    <xdr:sp macro="" textlink="">
      <xdr:nvSpPr>
        <xdr:cNvPr id="468" name="円/楕円 467"/>
        <xdr:cNvSpPr/>
      </xdr:nvSpPr>
      <xdr:spPr>
        <a:xfrm>
          <a:off x="14351000" y="29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109161</xdr:rowOff>
    </xdr:from>
    <xdr:ext cx="762000" cy="259045"/>
    <xdr:sp macro="" textlink="">
      <xdr:nvSpPr>
        <xdr:cNvPr id="469" name="テキスト ボックス 468"/>
        <xdr:cNvSpPr txBox="1"/>
      </xdr:nvSpPr>
      <xdr:spPr>
        <a:xfrm>
          <a:off x="14020800" y="302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40640</xdr:rowOff>
    </xdr:from>
    <xdr:to>
      <xdr:col>19</xdr:col>
      <xdr:colOff>533400</xdr:colOff>
      <xdr:row>17</xdr:row>
      <xdr:rowOff>142240</xdr:rowOff>
    </xdr:to>
    <xdr:sp macro="" textlink="">
      <xdr:nvSpPr>
        <xdr:cNvPr id="470" name="円/楕円 469"/>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127017</xdr:rowOff>
    </xdr:from>
    <xdr:ext cx="762000" cy="259045"/>
    <xdr:sp macro="" textlink="">
      <xdr:nvSpPr>
        <xdr:cNvPr id="471" name="テキスト ボックス 470"/>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117,623
116,668
489.42
44,759,395
44,378,419
290,271
27,482,542
56,025,791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64.1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給与減額支給措置による職員給の減額などを要因として、前年度より１．</a:t>
          </a:r>
          <a:r>
            <a:rPr kumimoji="1" lang="en-US" altLang="ja-JP" sz="1300">
              <a:latin typeface="ＭＳ Ｐゴシック"/>
            </a:rPr>
            <a:t>0</a:t>
          </a:r>
          <a:r>
            <a:rPr kumimoji="1" lang="ja-JP" altLang="en-US" sz="1300">
              <a:latin typeface="ＭＳ Ｐゴシック"/>
            </a:rPr>
            <a:t>ポイント減少しているものの、類似団体平均を上回っている。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今後も引き続き、定員の適正化を推進し、人件費の抑制に努める。</a:t>
          </a: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81280</xdr:rowOff>
    </xdr:to>
    <xdr:cxnSp macro="">
      <xdr:nvCxnSpPr>
        <xdr:cNvPr id="65" name="直線コネクタ 64"/>
        <xdr:cNvCxnSpPr/>
      </xdr:nvCxnSpPr>
      <xdr:spPr>
        <a:xfrm flipV="1">
          <a:off x="3987800" y="6520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38</xdr:row>
      <xdr:rowOff>165100</xdr:rowOff>
    </xdr:to>
    <xdr:cxnSp macro="">
      <xdr:nvCxnSpPr>
        <xdr:cNvPr id="68" name="直線コネクタ 67"/>
        <xdr:cNvCxnSpPr/>
      </xdr:nvCxnSpPr>
      <xdr:spPr>
        <a:xfrm flipV="1">
          <a:off x="3098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38</xdr:row>
      <xdr:rowOff>165100</xdr:rowOff>
    </xdr:to>
    <xdr:cxnSp macro="">
      <xdr:nvCxnSpPr>
        <xdr:cNvPr id="71" name="直線コネクタ 70"/>
        <xdr:cNvCxnSpPr/>
      </xdr:nvCxnSpPr>
      <xdr:spPr>
        <a:xfrm>
          <a:off x="2209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168910</xdr:rowOff>
    </xdr:to>
    <xdr:cxnSp macro="">
      <xdr:nvCxnSpPr>
        <xdr:cNvPr id="74" name="直線コネクタ 73"/>
        <xdr:cNvCxnSpPr/>
      </xdr:nvCxnSpPr>
      <xdr:spPr>
        <a:xfrm flipV="1">
          <a:off x="1320800" y="6680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157497</xdr:rowOff>
    </xdr:from>
    <xdr:ext cx="762000" cy="259045"/>
    <xdr:sp macro="" textlink="">
      <xdr:nvSpPr>
        <xdr:cNvPr id="76" name="テキスト ボックス 75"/>
        <xdr:cNvSpPr txBox="1"/>
      </xdr:nvSpPr>
      <xdr:spPr>
        <a:xfrm>
          <a:off x="1828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123207</xdr:rowOff>
    </xdr:from>
    <xdr:ext cx="762000" cy="259045"/>
    <xdr:sp macro="" textlink="">
      <xdr:nvSpPr>
        <xdr:cNvPr id="78" name="テキスト ボックス 77"/>
        <xdr:cNvSpPr txBox="1"/>
      </xdr:nvSpPr>
      <xdr:spPr>
        <a:xfrm>
          <a:off x="939800" y="646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125730</xdr:rowOff>
    </xdr:from>
    <xdr:to>
      <xdr:col>7</xdr:col>
      <xdr:colOff>66675</xdr:colOff>
      <xdr:row>38</xdr:row>
      <xdr:rowOff>55880</xdr:rowOff>
    </xdr:to>
    <xdr:sp macro="" textlink="">
      <xdr:nvSpPr>
        <xdr:cNvPr id="84" name="円/楕円 83"/>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97807</xdr:rowOff>
    </xdr:from>
    <xdr:ext cx="762000" cy="259045"/>
    <xdr:sp macro="" textlink="">
      <xdr:nvSpPr>
        <xdr:cNvPr id="85"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6" name="円/楕円 85"/>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7" name="テキスト ボックス 86"/>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8" name="円/楕円 87"/>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89" name="テキスト ボックス 88"/>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0" name="円/楕円 89"/>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1" name="テキスト ボックス 90"/>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118110</xdr:rowOff>
    </xdr:from>
    <xdr:to>
      <xdr:col>1</xdr:col>
      <xdr:colOff>676275</xdr:colOff>
      <xdr:row>40</xdr:row>
      <xdr:rowOff>48260</xdr:rowOff>
    </xdr:to>
    <xdr:sp macro="" textlink="">
      <xdr:nvSpPr>
        <xdr:cNvPr id="92" name="円/楕円 91"/>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33037</xdr:rowOff>
    </xdr:from>
    <xdr:ext cx="762000" cy="259045"/>
    <xdr:sp macro="" textlink="">
      <xdr:nvSpPr>
        <xdr:cNvPr id="93" name="テキスト ボックス 92"/>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内部管理経費の削減に努めているが、母子保健事業費の増などにより、前年度より</a:t>
          </a:r>
          <a:r>
            <a:rPr kumimoji="1" lang="en-US" altLang="ja-JP" sz="1300">
              <a:latin typeface="ＭＳ Ｐゴシック"/>
            </a:rPr>
            <a:t>0.2</a:t>
          </a:r>
          <a:r>
            <a:rPr kumimoji="1" lang="ja-JP" altLang="en-US" sz="1300">
              <a:latin typeface="ＭＳ Ｐゴシック"/>
            </a:rPr>
            <a:t>ポイントの増となった。</a:t>
          </a:r>
        </a:p>
        <a:p>
          <a:r>
            <a:rPr kumimoji="1" lang="ja-JP" altLang="en-US" sz="1300">
              <a:latin typeface="ＭＳ Ｐゴシック"/>
            </a:rPr>
            <a:t>　引き続き、各種施設の内部管理経費の削減、施設の合理的な活用など経常的経費の削減に努める。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123190</xdr:rowOff>
    </xdr:to>
    <xdr:cxnSp macro="">
      <xdr:nvCxnSpPr>
        <xdr:cNvPr id="126" name="直線コネクタ 125"/>
        <xdr:cNvCxnSpPr/>
      </xdr:nvCxnSpPr>
      <xdr:spPr>
        <a:xfrm>
          <a:off x="15671800" y="267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123190</xdr:rowOff>
    </xdr:to>
    <xdr:cxnSp macro="">
      <xdr:nvCxnSpPr>
        <xdr:cNvPr id="129" name="直線コネクタ 128"/>
        <xdr:cNvCxnSpPr/>
      </xdr:nvCxnSpPr>
      <xdr:spPr>
        <a:xfrm flipV="1">
          <a:off x="14782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123190</xdr:rowOff>
    </xdr:to>
    <xdr:cxnSp macro="">
      <xdr:nvCxnSpPr>
        <xdr:cNvPr id="132" name="直線コネクタ 131"/>
        <xdr:cNvCxnSpPr/>
      </xdr:nvCxnSpPr>
      <xdr:spPr>
        <a:xfrm>
          <a:off x="13893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138430</xdr:rowOff>
    </xdr:to>
    <xdr:cxnSp macro="">
      <xdr:nvCxnSpPr>
        <xdr:cNvPr id="135" name="直線コネクタ 134"/>
        <xdr:cNvCxnSpPr/>
      </xdr:nvCxnSpPr>
      <xdr:spPr>
        <a:xfrm flipV="1">
          <a:off x="13004800" y="2649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5" name="円/楕円 144"/>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44467</xdr:rowOff>
    </xdr:from>
    <xdr:ext cx="762000" cy="259045"/>
    <xdr:sp macro="" textlink="">
      <xdr:nvSpPr>
        <xdr:cNvPr id="146" name="物件費該当値テキスト"/>
        <xdr:cNvSpPr txBox="1"/>
      </xdr:nvSpPr>
      <xdr:spPr>
        <a:xfrm>
          <a:off x="16598900" y="26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7" name="円/楕円 146"/>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143527</xdr:rowOff>
    </xdr:from>
    <xdr:ext cx="736600" cy="259045"/>
    <xdr:sp macro="" textlink="">
      <xdr:nvSpPr>
        <xdr:cNvPr id="148" name="テキスト ボックス 147"/>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72390</xdr:rowOff>
    </xdr:from>
    <xdr:to>
      <xdr:col>21</xdr:col>
      <xdr:colOff>412750</xdr:colOff>
      <xdr:row>16</xdr:row>
      <xdr:rowOff>2540</xdr:rowOff>
    </xdr:to>
    <xdr:sp macro="" textlink="">
      <xdr:nvSpPr>
        <xdr:cNvPr id="149" name="円/楕円 148"/>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158767</xdr:rowOff>
    </xdr:from>
    <xdr:ext cx="762000" cy="259045"/>
    <xdr:sp macro="" textlink="">
      <xdr:nvSpPr>
        <xdr:cNvPr id="150" name="テキスト ボックス 149"/>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1" name="円/楕円 150"/>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2" name="テキスト ボックス 151"/>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3" name="円/楕円 152"/>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4" name="テキスト ボックス 153"/>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全国平均、類似団体平均と比較して低い水準にあるが、増加傾向にある。</a:t>
          </a:r>
        </a:p>
        <a:p>
          <a:r>
            <a:rPr kumimoji="1" lang="ja-JP" altLang="en-US" sz="1300">
              <a:latin typeface="ＭＳ Ｐゴシック"/>
            </a:rPr>
            <a:t>　これは、障害福祉サービスの利用増加による障害福祉費の増や障害児通所支援サービスの利用増加による児童福祉費の増によるものである。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今後も上昇が見込まれるが、適正なサービスの提供を行う必要がある。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55</xdr:row>
      <xdr:rowOff>20865</xdr:rowOff>
    </xdr:to>
    <xdr:cxnSp macro="">
      <xdr:nvCxnSpPr>
        <xdr:cNvPr id="189" name="直線コネクタ 188"/>
        <xdr:cNvCxnSpPr/>
      </xdr:nvCxnSpPr>
      <xdr:spPr>
        <a:xfrm>
          <a:off x="3987800" y="93744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116115</xdr:rowOff>
    </xdr:to>
    <xdr:cxnSp macro="">
      <xdr:nvCxnSpPr>
        <xdr:cNvPr id="192" name="直線コネクタ 191"/>
        <xdr:cNvCxnSpPr/>
      </xdr:nvCxnSpPr>
      <xdr:spPr>
        <a:xfrm>
          <a:off x="3098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116115</xdr:rowOff>
    </xdr:to>
    <xdr:cxnSp macro="">
      <xdr:nvCxnSpPr>
        <xdr:cNvPr id="195" name="直線コネクタ 194"/>
        <xdr:cNvCxnSpPr/>
      </xdr:nvCxnSpPr>
      <xdr:spPr>
        <a:xfrm>
          <a:off x="2209800" y="9287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29028</xdr:rowOff>
    </xdr:to>
    <xdr:cxnSp macro="">
      <xdr:nvCxnSpPr>
        <xdr:cNvPr id="198" name="直線コネクタ 197"/>
        <xdr:cNvCxnSpPr/>
      </xdr:nvCxnSpPr>
      <xdr:spPr>
        <a:xfrm>
          <a:off x="1320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00" name="テキスト ボックス 19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2" name="テキスト ボックス 201"/>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8" name="円/楕円 207"/>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9"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0" name="円/楕円 209"/>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1" name="テキスト ボックス 210"/>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2" name="円/楕円 211"/>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3" name="テキスト ボックス 212"/>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4" name="円/楕円 213"/>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5" name="テキスト ボックス 214"/>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6" name="円/楕円 215"/>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7" name="テキスト ボックス 216"/>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全国平均、類似団体平均と比較して高い水準にある。これは、主に公共下水道の普及率が低く、公共下水道事業への基準内繰出金が高止まりとなっていることが要因である。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中期経営計画を着実に推進し、公共下水道経営の健全化を図るよう努める。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75293</xdr:rowOff>
    </xdr:from>
    <xdr:to>
      <xdr:col>24</xdr:col>
      <xdr:colOff>31750</xdr:colOff>
      <xdr:row>59</xdr:row>
      <xdr:rowOff>118835</xdr:rowOff>
    </xdr:to>
    <xdr:cxnSp macro="">
      <xdr:nvCxnSpPr>
        <xdr:cNvPr id="252" name="直線コネクタ 251"/>
        <xdr:cNvCxnSpPr/>
      </xdr:nvCxnSpPr>
      <xdr:spPr>
        <a:xfrm>
          <a:off x="15671800" y="10190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64407</xdr:rowOff>
    </xdr:from>
    <xdr:to>
      <xdr:col>22</xdr:col>
      <xdr:colOff>565150</xdr:colOff>
      <xdr:row>59</xdr:row>
      <xdr:rowOff>75293</xdr:rowOff>
    </xdr:to>
    <xdr:cxnSp macro="">
      <xdr:nvCxnSpPr>
        <xdr:cNvPr id="255" name="直線コネクタ 254"/>
        <xdr:cNvCxnSpPr/>
      </xdr:nvCxnSpPr>
      <xdr:spPr>
        <a:xfrm>
          <a:off x="14782800" y="1017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159657</xdr:rowOff>
    </xdr:from>
    <xdr:to>
      <xdr:col>21</xdr:col>
      <xdr:colOff>361950</xdr:colOff>
      <xdr:row>59</xdr:row>
      <xdr:rowOff>64407</xdr:rowOff>
    </xdr:to>
    <xdr:cxnSp macro="">
      <xdr:nvCxnSpPr>
        <xdr:cNvPr id="258" name="直線コネクタ 257"/>
        <xdr:cNvCxnSpPr/>
      </xdr:nvCxnSpPr>
      <xdr:spPr>
        <a:xfrm>
          <a:off x="13893800" y="10103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159657</xdr:rowOff>
    </xdr:from>
    <xdr:to>
      <xdr:col>20</xdr:col>
      <xdr:colOff>158750</xdr:colOff>
      <xdr:row>59</xdr:row>
      <xdr:rowOff>75293</xdr:rowOff>
    </xdr:to>
    <xdr:cxnSp macro="">
      <xdr:nvCxnSpPr>
        <xdr:cNvPr id="261" name="直線コネクタ 260"/>
        <xdr:cNvCxnSpPr/>
      </xdr:nvCxnSpPr>
      <xdr:spPr>
        <a:xfrm flipV="1">
          <a:off x="13004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160762</xdr:rowOff>
    </xdr:from>
    <xdr:ext cx="762000" cy="259045"/>
    <xdr:sp macro="" textlink="">
      <xdr:nvSpPr>
        <xdr:cNvPr id="263" name="テキスト ボックス 262"/>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21970</xdr:rowOff>
    </xdr:from>
    <xdr:ext cx="762000" cy="259045"/>
    <xdr:sp macro="" textlink="">
      <xdr:nvSpPr>
        <xdr:cNvPr id="265" name="テキスト ボックス 264"/>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68035</xdr:rowOff>
    </xdr:from>
    <xdr:to>
      <xdr:col>24</xdr:col>
      <xdr:colOff>82550</xdr:colOff>
      <xdr:row>59</xdr:row>
      <xdr:rowOff>169635</xdr:rowOff>
    </xdr:to>
    <xdr:sp macro="" textlink="">
      <xdr:nvSpPr>
        <xdr:cNvPr id="271" name="円/楕円 270"/>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40112</xdr:rowOff>
    </xdr:from>
    <xdr:ext cx="762000" cy="259045"/>
    <xdr:sp macro="" textlink="">
      <xdr:nvSpPr>
        <xdr:cNvPr id="272" name="その他該当値テキスト"/>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24493</xdr:rowOff>
    </xdr:from>
    <xdr:to>
      <xdr:col>22</xdr:col>
      <xdr:colOff>615950</xdr:colOff>
      <xdr:row>59</xdr:row>
      <xdr:rowOff>126093</xdr:rowOff>
    </xdr:to>
    <xdr:sp macro="" textlink="">
      <xdr:nvSpPr>
        <xdr:cNvPr id="273" name="円/楕円 272"/>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110870</xdr:rowOff>
    </xdr:from>
    <xdr:ext cx="736600" cy="259045"/>
    <xdr:sp macro="" textlink="">
      <xdr:nvSpPr>
        <xdr:cNvPr id="274" name="テキスト ボックス 273"/>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13607</xdr:rowOff>
    </xdr:from>
    <xdr:to>
      <xdr:col>21</xdr:col>
      <xdr:colOff>412750</xdr:colOff>
      <xdr:row>59</xdr:row>
      <xdr:rowOff>115207</xdr:rowOff>
    </xdr:to>
    <xdr:sp macro="" textlink="">
      <xdr:nvSpPr>
        <xdr:cNvPr id="275" name="円/楕円 274"/>
        <xdr:cNvSpPr/>
      </xdr:nvSpPr>
      <xdr:spPr>
        <a:xfrm>
          <a:off x="14732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99984</xdr:rowOff>
    </xdr:from>
    <xdr:ext cx="762000" cy="259045"/>
    <xdr:sp macro="" textlink="">
      <xdr:nvSpPr>
        <xdr:cNvPr id="276" name="テキスト ボックス 275"/>
        <xdr:cNvSpPr txBox="1"/>
      </xdr:nvSpPr>
      <xdr:spPr>
        <a:xfrm>
          <a:off x="14401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108857</xdr:rowOff>
    </xdr:from>
    <xdr:to>
      <xdr:col>20</xdr:col>
      <xdr:colOff>209550</xdr:colOff>
      <xdr:row>59</xdr:row>
      <xdr:rowOff>39007</xdr:rowOff>
    </xdr:to>
    <xdr:sp macro="" textlink="">
      <xdr:nvSpPr>
        <xdr:cNvPr id="277" name="円/楕円 276"/>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23784</xdr:rowOff>
    </xdr:from>
    <xdr:ext cx="762000" cy="259045"/>
    <xdr:sp macro="" textlink="">
      <xdr:nvSpPr>
        <xdr:cNvPr id="278" name="テキスト ボックス 277"/>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24493</xdr:rowOff>
    </xdr:from>
    <xdr:to>
      <xdr:col>19</xdr:col>
      <xdr:colOff>6350</xdr:colOff>
      <xdr:row>59</xdr:row>
      <xdr:rowOff>126093</xdr:rowOff>
    </xdr:to>
    <xdr:sp macro="" textlink="">
      <xdr:nvSpPr>
        <xdr:cNvPr id="279" name="円/楕円 278"/>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110870</xdr:rowOff>
    </xdr:from>
    <xdr:ext cx="762000" cy="259045"/>
    <xdr:sp macro="" textlink="">
      <xdr:nvSpPr>
        <xdr:cNvPr id="280" name="テキスト ボックス 279"/>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全国平均、類似団体平均と比較して低い水準にある。これは、平成１９年度に補助金、負担金の見直しを行い、低い水準を維持していることによるものである。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今後も補助金の適正な執行を推進するよう努める。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81280</xdr:rowOff>
    </xdr:to>
    <xdr:cxnSp macro="">
      <xdr:nvCxnSpPr>
        <xdr:cNvPr id="312" name="直線コネクタ 311"/>
        <xdr:cNvCxnSpPr/>
      </xdr:nvCxnSpPr>
      <xdr:spPr>
        <a:xfrm>
          <a:off x="15671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81280</xdr:rowOff>
    </xdr:to>
    <xdr:cxnSp macro="">
      <xdr:nvCxnSpPr>
        <xdr:cNvPr id="315" name="直線コネクタ 314"/>
        <xdr:cNvCxnSpPr/>
      </xdr:nvCxnSpPr>
      <xdr:spPr>
        <a:xfrm>
          <a:off x="14782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66040</xdr:rowOff>
    </xdr:from>
    <xdr:to>
      <xdr:col>21</xdr:col>
      <xdr:colOff>361950</xdr:colOff>
      <xdr:row>34</xdr:row>
      <xdr:rowOff>81280</xdr:rowOff>
    </xdr:to>
    <xdr:cxnSp macro="">
      <xdr:nvCxnSpPr>
        <xdr:cNvPr id="318" name="直線コネクタ 317"/>
        <xdr:cNvCxnSpPr/>
      </xdr:nvCxnSpPr>
      <xdr:spPr>
        <a:xfrm>
          <a:off x="13893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66040</xdr:rowOff>
    </xdr:from>
    <xdr:to>
      <xdr:col>20</xdr:col>
      <xdr:colOff>158750</xdr:colOff>
      <xdr:row>34</xdr:row>
      <xdr:rowOff>73660</xdr:rowOff>
    </xdr:to>
    <xdr:cxnSp macro="">
      <xdr:nvCxnSpPr>
        <xdr:cNvPr id="321" name="直線コネクタ 320"/>
        <xdr:cNvCxnSpPr/>
      </xdr:nvCxnSpPr>
      <xdr:spPr>
        <a:xfrm flipV="1">
          <a:off x="13004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3" name="テキスト ボックス 322"/>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5" name="テキスト ボックス 32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31" name="円/楕円 330"/>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32"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3" name="円/楕円 332"/>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4" name="テキスト ボックス 333"/>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5" name="円/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15240</xdr:rowOff>
    </xdr:from>
    <xdr:to>
      <xdr:col>20</xdr:col>
      <xdr:colOff>209550</xdr:colOff>
      <xdr:row>34</xdr:row>
      <xdr:rowOff>116840</xdr:rowOff>
    </xdr:to>
    <xdr:sp macro="" textlink="">
      <xdr:nvSpPr>
        <xdr:cNvPr id="337" name="円/楕円 336"/>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127017</xdr:rowOff>
    </xdr:from>
    <xdr:ext cx="762000" cy="259045"/>
    <xdr:sp macro="" textlink="">
      <xdr:nvSpPr>
        <xdr:cNvPr id="338" name="テキスト ボックス 337"/>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22860</xdr:rowOff>
    </xdr:from>
    <xdr:to>
      <xdr:col>19</xdr:col>
      <xdr:colOff>6350</xdr:colOff>
      <xdr:row>34</xdr:row>
      <xdr:rowOff>124460</xdr:rowOff>
    </xdr:to>
    <xdr:sp macro="" textlink="">
      <xdr:nvSpPr>
        <xdr:cNvPr id="339" name="円/楕円 338"/>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134637</xdr:rowOff>
    </xdr:from>
    <xdr:ext cx="762000" cy="259045"/>
    <xdr:sp macro="" textlink="">
      <xdr:nvSpPr>
        <xdr:cNvPr id="340" name="テキスト ボックス 339"/>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新たに平成</a:t>
          </a:r>
          <a:r>
            <a:rPr kumimoji="1" lang="en-US" altLang="ja-JP" sz="1300">
              <a:latin typeface="ＭＳ Ｐゴシック"/>
            </a:rPr>
            <a:t>21</a:t>
          </a:r>
          <a:r>
            <a:rPr kumimoji="1" lang="ja-JP" altLang="en-US" sz="1300">
              <a:latin typeface="ＭＳ Ｐゴシック"/>
            </a:rPr>
            <a:t>年度合併特例債などの元金償還が開始したことなどの影響で、前年度より</a:t>
          </a:r>
          <a:r>
            <a:rPr kumimoji="1" lang="en-US" altLang="ja-JP" sz="1300">
              <a:latin typeface="ＭＳ Ｐゴシック"/>
            </a:rPr>
            <a:t>0.3</a:t>
          </a:r>
          <a:r>
            <a:rPr kumimoji="1" lang="ja-JP" altLang="en-US" sz="1300">
              <a:latin typeface="ＭＳ Ｐゴシック"/>
            </a:rPr>
            <a:t>ポイントの増となった。</a:t>
          </a:r>
        </a:p>
        <a:p>
          <a:r>
            <a:rPr kumimoji="1" lang="ja-JP" altLang="en-US" sz="1300" baseline="0">
              <a:latin typeface="ＭＳ Ｐゴシック"/>
            </a:rPr>
            <a:t>   次年度以降は、過去に借り入れた事業債の償還が終了することなどから、減少に転じる見込みである。</a:t>
          </a:r>
          <a:r>
            <a:rPr kumimoji="1" lang="ja-JP" altLang="en-US" sz="1300">
              <a:latin typeface="ＭＳ Ｐゴシック"/>
            </a:rPr>
            <a:t>　</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引き続き、投資的事業の調整を行い、将来世代へ過度な負担を残さないよう事業債の発行抑制に努める。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79</xdr:row>
      <xdr:rowOff>88137</xdr:rowOff>
    </xdr:to>
    <xdr:cxnSp macro="">
      <xdr:nvCxnSpPr>
        <xdr:cNvPr id="370" name="直線コネクタ 369"/>
        <xdr:cNvCxnSpPr/>
      </xdr:nvCxnSpPr>
      <xdr:spPr>
        <a:xfrm>
          <a:off x="3987800" y="136189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74422</xdr:rowOff>
    </xdr:to>
    <xdr:cxnSp macro="">
      <xdr:nvCxnSpPr>
        <xdr:cNvPr id="373" name="直線コネクタ 372"/>
        <xdr:cNvCxnSpPr/>
      </xdr:nvCxnSpPr>
      <xdr:spPr>
        <a:xfrm>
          <a:off x="3098800" y="13586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42418</xdr:rowOff>
    </xdr:to>
    <xdr:cxnSp macro="">
      <xdr:nvCxnSpPr>
        <xdr:cNvPr id="376" name="直線コネクタ 375"/>
        <xdr:cNvCxnSpPr/>
      </xdr:nvCxnSpPr>
      <xdr:spPr>
        <a:xfrm>
          <a:off x="2209800" y="13545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78994</xdr:rowOff>
    </xdr:to>
    <xdr:cxnSp macro="">
      <xdr:nvCxnSpPr>
        <xdr:cNvPr id="379" name="直線コネクタ 378"/>
        <xdr:cNvCxnSpPr/>
      </xdr:nvCxnSpPr>
      <xdr:spPr>
        <a:xfrm flipV="1">
          <a:off x="1320800" y="135458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83" name="テキスト ボックス 38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37337</xdr:rowOff>
    </xdr:from>
    <xdr:to>
      <xdr:col>7</xdr:col>
      <xdr:colOff>66675</xdr:colOff>
      <xdr:row>79</xdr:row>
      <xdr:rowOff>138937</xdr:rowOff>
    </xdr:to>
    <xdr:sp macro="" textlink="">
      <xdr:nvSpPr>
        <xdr:cNvPr id="389" name="円/楕円 388"/>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9414</xdr:rowOff>
    </xdr:from>
    <xdr:ext cx="762000" cy="259045"/>
    <xdr:sp macro="" textlink="">
      <xdr:nvSpPr>
        <xdr:cNvPr id="390"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23622</xdr:rowOff>
    </xdr:from>
    <xdr:to>
      <xdr:col>5</xdr:col>
      <xdr:colOff>600075</xdr:colOff>
      <xdr:row>79</xdr:row>
      <xdr:rowOff>125222</xdr:rowOff>
    </xdr:to>
    <xdr:sp macro="" textlink="">
      <xdr:nvSpPr>
        <xdr:cNvPr id="391" name="円/楕円 390"/>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109999</xdr:rowOff>
    </xdr:from>
    <xdr:ext cx="736600" cy="259045"/>
    <xdr:sp macro="" textlink="">
      <xdr:nvSpPr>
        <xdr:cNvPr id="392" name="テキスト ボックス 391"/>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163068</xdr:rowOff>
    </xdr:from>
    <xdr:to>
      <xdr:col>4</xdr:col>
      <xdr:colOff>396875</xdr:colOff>
      <xdr:row>79</xdr:row>
      <xdr:rowOff>93218</xdr:rowOff>
    </xdr:to>
    <xdr:sp macro="" textlink="">
      <xdr:nvSpPr>
        <xdr:cNvPr id="393" name="円/楕円 392"/>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77995</xdr:rowOff>
    </xdr:from>
    <xdr:ext cx="762000" cy="259045"/>
    <xdr:sp macro="" textlink="">
      <xdr:nvSpPr>
        <xdr:cNvPr id="394" name="テキスト ボックス 393"/>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5" name="円/楕円 394"/>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6" name="テキスト ボックス 395"/>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28194</xdr:rowOff>
    </xdr:from>
    <xdr:to>
      <xdr:col>1</xdr:col>
      <xdr:colOff>676275</xdr:colOff>
      <xdr:row>79</xdr:row>
      <xdr:rowOff>129794</xdr:rowOff>
    </xdr:to>
    <xdr:sp macro="" textlink="">
      <xdr:nvSpPr>
        <xdr:cNvPr id="397" name="円/楕円 396"/>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114571</xdr:rowOff>
    </xdr:from>
    <xdr:ext cx="762000" cy="259045"/>
    <xdr:sp macro="" textlink="">
      <xdr:nvSpPr>
        <xdr:cNvPr id="398" name="テキスト ボックス 397"/>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合併算定替の影響による普通交付税の減少などにより、分母である経常一般財源が減少するとともに、分子である公債費を除く経常経費充当一般財源が増加したため、前年度より</a:t>
          </a:r>
          <a:r>
            <a:rPr kumimoji="1" lang="en-US" altLang="ja-JP" sz="1300">
              <a:latin typeface="ＭＳ Ｐゴシック"/>
            </a:rPr>
            <a:t>0.3</a:t>
          </a:r>
          <a:r>
            <a:rPr kumimoji="1" lang="ja-JP" altLang="en-US" sz="1300">
              <a:latin typeface="ＭＳ Ｐゴシック"/>
            </a:rPr>
            <a:t>ポイントの増となった。</a:t>
          </a:r>
        </a:p>
        <a:p>
          <a:r>
            <a:rPr kumimoji="1" lang="ja-JP" altLang="en-US" sz="1300">
              <a:latin typeface="ＭＳ Ｐゴシック"/>
            </a:rPr>
            <a:t>　今後も社会保障関係費の増加による扶助費や、施設の老朽化による維持補修費の増加などが見込まれるため、引き続き、財政健全化に向け、定員管理の推進による人件費の抑制や、各種施設の効率的な活用、事業の見直しなどに取り組む。</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136144</xdr:rowOff>
    </xdr:from>
    <xdr:to>
      <xdr:col>24</xdr:col>
      <xdr:colOff>31750</xdr:colOff>
      <xdr:row>76</xdr:row>
      <xdr:rowOff>149861</xdr:rowOff>
    </xdr:to>
    <xdr:cxnSp macro="">
      <xdr:nvCxnSpPr>
        <xdr:cNvPr id="429" name="直線コネクタ 428"/>
        <xdr:cNvCxnSpPr/>
      </xdr:nvCxnSpPr>
      <xdr:spPr>
        <a:xfrm>
          <a:off x="15671800" y="131663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19558</xdr:rowOff>
    </xdr:to>
    <xdr:cxnSp macro="">
      <xdr:nvCxnSpPr>
        <xdr:cNvPr id="432" name="直線コネクタ 431"/>
        <xdr:cNvCxnSpPr/>
      </xdr:nvCxnSpPr>
      <xdr:spPr>
        <a:xfrm flipV="1">
          <a:off x="14782800" y="13166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77</xdr:row>
      <xdr:rowOff>19558</xdr:rowOff>
    </xdr:to>
    <xdr:cxnSp macro="">
      <xdr:nvCxnSpPr>
        <xdr:cNvPr id="435" name="直線コネクタ 434"/>
        <xdr:cNvCxnSpPr/>
      </xdr:nvCxnSpPr>
      <xdr:spPr>
        <a:xfrm>
          <a:off x="13893800" y="13116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78994</xdr:rowOff>
    </xdr:to>
    <xdr:cxnSp macro="">
      <xdr:nvCxnSpPr>
        <xdr:cNvPr id="438" name="直線コネクタ 437"/>
        <xdr:cNvCxnSpPr/>
      </xdr:nvCxnSpPr>
      <xdr:spPr>
        <a:xfrm flipV="1">
          <a:off x="13004800" y="131160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8" name="円/楕円 447"/>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49"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85344</xdr:rowOff>
    </xdr:from>
    <xdr:to>
      <xdr:col>22</xdr:col>
      <xdr:colOff>615950</xdr:colOff>
      <xdr:row>77</xdr:row>
      <xdr:rowOff>15494</xdr:rowOff>
    </xdr:to>
    <xdr:sp macro="" textlink="">
      <xdr:nvSpPr>
        <xdr:cNvPr id="450" name="円/楕円 449"/>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25671</xdr:rowOff>
    </xdr:from>
    <xdr:ext cx="736600" cy="259045"/>
    <xdr:sp macro="" textlink="">
      <xdr:nvSpPr>
        <xdr:cNvPr id="451" name="テキスト ボックス 450"/>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140208</xdr:rowOff>
    </xdr:from>
    <xdr:to>
      <xdr:col>21</xdr:col>
      <xdr:colOff>412750</xdr:colOff>
      <xdr:row>77</xdr:row>
      <xdr:rowOff>70358</xdr:rowOff>
    </xdr:to>
    <xdr:sp macro="" textlink="">
      <xdr:nvSpPr>
        <xdr:cNvPr id="452" name="円/楕円 451"/>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55135</xdr:rowOff>
    </xdr:from>
    <xdr:ext cx="762000" cy="259045"/>
    <xdr:sp macro="" textlink="">
      <xdr:nvSpPr>
        <xdr:cNvPr id="453" name="テキスト ボックス 452"/>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54" name="円/楕円 453"/>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146829</xdr:rowOff>
    </xdr:from>
    <xdr:ext cx="762000" cy="259045"/>
    <xdr:sp macro="" textlink="">
      <xdr:nvSpPr>
        <xdr:cNvPr id="455" name="テキスト ボックス 454"/>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56" name="円/楕円 455"/>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57" name="テキスト ボックス 456"/>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広島県廿日市市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136416</xdr:rowOff>
    </xdr:from>
    <xdr:to>
      <xdr:col>4</xdr:col>
      <xdr:colOff>1117600</xdr:colOff>
      <xdr:row>14</xdr:row>
      <xdr:rowOff>26786</xdr:rowOff>
    </xdr:to>
    <xdr:cxnSp macro="">
      <xdr:nvCxnSpPr>
        <xdr:cNvPr id="52" name="直線コネクタ 51"/>
        <xdr:cNvCxnSpPr/>
      </xdr:nvCxnSpPr>
      <xdr:spPr bwMode="auto">
        <a:xfrm>
          <a:off x="5003800" y="2412891"/>
          <a:ext cx="6477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86647</xdr:rowOff>
    </xdr:from>
    <xdr:to>
      <xdr:col>4</xdr:col>
      <xdr:colOff>469900</xdr:colOff>
      <xdr:row>13</xdr:row>
      <xdr:rowOff>136416</xdr:rowOff>
    </xdr:to>
    <xdr:cxnSp macro="">
      <xdr:nvCxnSpPr>
        <xdr:cNvPr id="55" name="直線コネクタ 54"/>
        <xdr:cNvCxnSpPr/>
      </xdr:nvCxnSpPr>
      <xdr:spPr bwMode="auto">
        <a:xfrm>
          <a:off x="4305300" y="2363122"/>
          <a:ext cx="698500" cy="4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86647</xdr:rowOff>
    </xdr:from>
    <xdr:to>
      <xdr:col>3</xdr:col>
      <xdr:colOff>904875</xdr:colOff>
      <xdr:row>13</xdr:row>
      <xdr:rowOff>133902</xdr:rowOff>
    </xdr:to>
    <xdr:cxnSp macro="">
      <xdr:nvCxnSpPr>
        <xdr:cNvPr id="58" name="直線コネクタ 57"/>
        <xdr:cNvCxnSpPr/>
      </xdr:nvCxnSpPr>
      <xdr:spPr bwMode="auto">
        <a:xfrm flipV="1">
          <a:off x="3606800" y="2363122"/>
          <a:ext cx="698500" cy="47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96183</xdr:rowOff>
    </xdr:from>
    <xdr:to>
      <xdr:col>3</xdr:col>
      <xdr:colOff>206375</xdr:colOff>
      <xdr:row>13</xdr:row>
      <xdr:rowOff>133902</xdr:rowOff>
    </xdr:to>
    <xdr:cxnSp macro="">
      <xdr:nvCxnSpPr>
        <xdr:cNvPr id="61" name="直線コネクタ 60"/>
        <xdr:cNvCxnSpPr/>
      </xdr:nvCxnSpPr>
      <xdr:spPr bwMode="auto">
        <a:xfrm>
          <a:off x="2908300" y="2372658"/>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71507</xdr:rowOff>
    </xdr:from>
    <xdr:ext cx="762000" cy="259045"/>
    <xdr:sp macro="" textlink="">
      <xdr:nvSpPr>
        <xdr:cNvPr id="63" name="テキスト ボックス 62"/>
        <xdr:cNvSpPr txBox="1"/>
      </xdr:nvSpPr>
      <xdr:spPr>
        <a:xfrm>
          <a:off x="32258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18211</xdr:rowOff>
    </xdr:from>
    <xdr:ext cx="762000" cy="259045"/>
    <xdr:sp macro="" textlink="">
      <xdr:nvSpPr>
        <xdr:cNvPr id="65" name="テキスト ボックス 64"/>
        <xdr:cNvSpPr txBox="1"/>
      </xdr:nvSpPr>
      <xdr:spPr>
        <a:xfrm>
          <a:off x="2527300" y="280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147436</xdr:rowOff>
    </xdr:from>
    <xdr:to>
      <xdr:col>5</xdr:col>
      <xdr:colOff>34925</xdr:colOff>
      <xdr:row>14</xdr:row>
      <xdr:rowOff>77586</xdr:rowOff>
    </xdr:to>
    <xdr:sp macro="" textlink="">
      <xdr:nvSpPr>
        <xdr:cNvPr id="71" name="円/楕円 70"/>
        <xdr:cNvSpPr/>
      </xdr:nvSpPr>
      <xdr:spPr bwMode="auto">
        <a:xfrm>
          <a:off x="5600700" y="242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163963</xdr:rowOff>
    </xdr:from>
    <xdr:ext cx="762000" cy="259045"/>
    <xdr:sp macro="" textlink="">
      <xdr:nvSpPr>
        <xdr:cNvPr id="72" name="人口1人当たり決算額の推移該当値テキスト130"/>
        <xdr:cNvSpPr txBox="1"/>
      </xdr:nvSpPr>
      <xdr:spPr>
        <a:xfrm>
          <a:off x="5740400" y="226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74,777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85616</xdr:rowOff>
    </xdr:from>
    <xdr:to>
      <xdr:col>4</xdr:col>
      <xdr:colOff>520700</xdr:colOff>
      <xdr:row>14</xdr:row>
      <xdr:rowOff>15766</xdr:rowOff>
    </xdr:to>
    <xdr:sp macro="" textlink="">
      <xdr:nvSpPr>
        <xdr:cNvPr id="73" name="円/楕円 72"/>
        <xdr:cNvSpPr/>
      </xdr:nvSpPr>
      <xdr:spPr bwMode="auto">
        <a:xfrm>
          <a:off x="4953000" y="236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25943</xdr:rowOff>
    </xdr:from>
    <xdr:ext cx="736600" cy="259045"/>
    <xdr:sp macro="" textlink="">
      <xdr:nvSpPr>
        <xdr:cNvPr id="74" name="テキスト ボックス 73"/>
        <xdr:cNvSpPr txBox="1"/>
      </xdr:nvSpPr>
      <xdr:spPr>
        <a:xfrm>
          <a:off x="4622800" y="2130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35847</xdr:rowOff>
    </xdr:from>
    <xdr:to>
      <xdr:col>3</xdr:col>
      <xdr:colOff>955675</xdr:colOff>
      <xdr:row>13</xdr:row>
      <xdr:rowOff>137447</xdr:rowOff>
    </xdr:to>
    <xdr:sp macro="" textlink="">
      <xdr:nvSpPr>
        <xdr:cNvPr id="75" name="円/楕円 74"/>
        <xdr:cNvSpPr/>
      </xdr:nvSpPr>
      <xdr:spPr bwMode="auto">
        <a:xfrm>
          <a:off x="4254500" y="231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147624</xdr:rowOff>
    </xdr:from>
    <xdr:ext cx="762000" cy="259045"/>
    <xdr:sp macro="" textlink="">
      <xdr:nvSpPr>
        <xdr:cNvPr id="76" name="テキスト ボックス 75"/>
        <xdr:cNvSpPr txBox="1"/>
      </xdr:nvSpPr>
      <xdr:spPr>
        <a:xfrm>
          <a:off x="3924300" y="20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78,194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83102</xdr:rowOff>
    </xdr:from>
    <xdr:to>
      <xdr:col>3</xdr:col>
      <xdr:colOff>257175</xdr:colOff>
      <xdr:row>14</xdr:row>
      <xdr:rowOff>13252</xdr:rowOff>
    </xdr:to>
    <xdr:sp macro="" textlink="">
      <xdr:nvSpPr>
        <xdr:cNvPr id="77" name="円/楕円 76"/>
        <xdr:cNvSpPr/>
      </xdr:nvSpPr>
      <xdr:spPr bwMode="auto">
        <a:xfrm>
          <a:off x="3556000" y="235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23429</xdr:rowOff>
    </xdr:from>
    <xdr:ext cx="762000" cy="259045"/>
    <xdr:sp macro="" textlink="">
      <xdr:nvSpPr>
        <xdr:cNvPr id="78" name="テキスト ボックス 77"/>
        <xdr:cNvSpPr txBox="1"/>
      </xdr:nvSpPr>
      <xdr:spPr>
        <a:xfrm>
          <a:off x="3225800" y="212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76,747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45383</xdr:rowOff>
    </xdr:from>
    <xdr:to>
      <xdr:col>2</xdr:col>
      <xdr:colOff>692150</xdr:colOff>
      <xdr:row>13</xdr:row>
      <xdr:rowOff>146983</xdr:rowOff>
    </xdr:to>
    <xdr:sp macro="" textlink="">
      <xdr:nvSpPr>
        <xdr:cNvPr id="79" name="円/楕円 78"/>
        <xdr:cNvSpPr/>
      </xdr:nvSpPr>
      <xdr:spPr bwMode="auto">
        <a:xfrm>
          <a:off x="2857500" y="232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157160</xdr:rowOff>
    </xdr:from>
    <xdr:ext cx="762000" cy="259045"/>
    <xdr:sp macro="" textlink="">
      <xdr:nvSpPr>
        <xdr:cNvPr id="80" name="テキスト ボックス 79"/>
        <xdr:cNvSpPr txBox="1"/>
      </xdr:nvSpPr>
      <xdr:spPr>
        <a:xfrm>
          <a:off x="2527300" y="209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12896</xdr:rowOff>
    </xdr:from>
    <xdr:to>
      <xdr:col>4</xdr:col>
      <xdr:colOff>1117600</xdr:colOff>
      <xdr:row>36</xdr:row>
      <xdr:rowOff>48394</xdr:rowOff>
    </xdr:to>
    <xdr:cxnSp macro="">
      <xdr:nvCxnSpPr>
        <xdr:cNvPr id="116" name="直線コネクタ 115"/>
        <xdr:cNvCxnSpPr/>
      </xdr:nvCxnSpPr>
      <xdr:spPr bwMode="auto">
        <a:xfrm flipV="1">
          <a:off x="5003800" y="6966146"/>
          <a:ext cx="6477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44476</xdr:rowOff>
    </xdr:from>
    <xdr:to>
      <xdr:col>4</xdr:col>
      <xdr:colOff>469900</xdr:colOff>
      <xdr:row>36</xdr:row>
      <xdr:rowOff>48394</xdr:rowOff>
    </xdr:to>
    <xdr:cxnSp macro="">
      <xdr:nvCxnSpPr>
        <xdr:cNvPr id="119" name="直線コネクタ 118"/>
        <xdr:cNvCxnSpPr/>
      </xdr:nvCxnSpPr>
      <xdr:spPr bwMode="auto">
        <a:xfrm>
          <a:off x="4305300" y="6997726"/>
          <a:ext cx="698500" cy="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30563</xdr:rowOff>
    </xdr:from>
    <xdr:to>
      <xdr:col>3</xdr:col>
      <xdr:colOff>904875</xdr:colOff>
      <xdr:row>36</xdr:row>
      <xdr:rowOff>44476</xdr:rowOff>
    </xdr:to>
    <xdr:cxnSp macro="">
      <xdr:nvCxnSpPr>
        <xdr:cNvPr id="122" name="直線コネクタ 121"/>
        <xdr:cNvCxnSpPr/>
      </xdr:nvCxnSpPr>
      <xdr:spPr bwMode="auto">
        <a:xfrm>
          <a:off x="3606800" y="6983813"/>
          <a:ext cx="698500" cy="13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282089</xdr:rowOff>
    </xdr:from>
    <xdr:to>
      <xdr:col>3</xdr:col>
      <xdr:colOff>206375</xdr:colOff>
      <xdr:row>36</xdr:row>
      <xdr:rowOff>30563</xdr:rowOff>
    </xdr:to>
    <xdr:cxnSp macro="">
      <xdr:nvCxnSpPr>
        <xdr:cNvPr id="125" name="直線コネクタ 124"/>
        <xdr:cNvCxnSpPr/>
      </xdr:nvCxnSpPr>
      <xdr:spPr bwMode="auto">
        <a:xfrm>
          <a:off x="2908300" y="6892439"/>
          <a:ext cx="698500" cy="9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304996</xdr:rowOff>
    </xdr:from>
    <xdr:to>
      <xdr:col>5</xdr:col>
      <xdr:colOff>34925</xdr:colOff>
      <xdr:row>36</xdr:row>
      <xdr:rowOff>63696</xdr:rowOff>
    </xdr:to>
    <xdr:sp macro="" textlink="">
      <xdr:nvSpPr>
        <xdr:cNvPr id="135" name="円/楕円 134"/>
        <xdr:cNvSpPr/>
      </xdr:nvSpPr>
      <xdr:spPr bwMode="auto">
        <a:xfrm>
          <a:off x="5600700" y="691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150073</xdr:rowOff>
    </xdr:from>
    <xdr:ext cx="762000" cy="259045"/>
    <xdr:sp macro="" textlink="">
      <xdr:nvSpPr>
        <xdr:cNvPr id="136" name="人口1人当たり決算額の推移該当値テキスト445"/>
        <xdr:cNvSpPr txBox="1"/>
      </xdr:nvSpPr>
      <xdr:spPr>
        <a:xfrm>
          <a:off x="5740400" y="676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340494</xdr:rowOff>
    </xdr:from>
    <xdr:to>
      <xdr:col>4</xdr:col>
      <xdr:colOff>520700</xdr:colOff>
      <xdr:row>36</xdr:row>
      <xdr:rowOff>99194</xdr:rowOff>
    </xdr:to>
    <xdr:sp macro="" textlink="">
      <xdr:nvSpPr>
        <xdr:cNvPr id="137" name="円/楕円 136"/>
        <xdr:cNvSpPr/>
      </xdr:nvSpPr>
      <xdr:spPr bwMode="auto">
        <a:xfrm>
          <a:off x="4953000" y="695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109371</xdr:rowOff>
    </xdr:from>
    <xdr:ext cx="736600" cy="259045"/>
    <xdr:sp macro="" textlink="">
      <xdr:nvSpPr>
        <xdr:cNvPr id="138" name="テキスト ボックス 137"/>
        <xdr:cNvSpPr txBox="1"/>
      </xdr:nvSpPr>
      <xdr:spPr>
        <a:xfrm>
          <a:off x="4622800" y="671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336576</xdr:rowOff>
    </xdr:from>
    <xdr:to>
      <xdr:col>3</xdr:col>
      <xdr:colOff>955675</xdr:colOff>
      <xdr:row>36</xdr:row>
      <xdr:rowOff>95276</xdr:rowOff>
    </xdr:to>
    <xdr:sp macro="" textlink="">
      <xdr:nvSpPr>
        <xdr:cNvPr id="139" name="円/楕円 138"/>
        <xdr:cNvSpPr/>
      </xdr:nvSpPr>
      <xdr:spPr bwMode="auto">
        <a:xfrm>
          <a:off x="4254500" y="6946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105453</xdr:rowOff>
    </xdr:from>
    <xdr:ext cx="762000" cy="259045"/>
    <xdr:sp macro="" textlink="">
      <xdr:nvSpPr>
        <xdr:cNvPr id="140" name="テキスト ボックス 139"/>
        <xdr:cNvSpPr txBox="1"/>
      </xdr:nvSpPr>
      <xdr:spPr>
        <a:xfrm>
          <a:off x="3924300" y="671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322663</xdr:rowOff>
    </xdr:from>
    <xdr:to>
      <xdr:col>3</xdr:col>
      <xdr:colOff>257175</xdr:colOff>
      <xdr:row>36</xdr:row>
      <xdr:rowOff>81363</xdr:rowOff>
    </xdr:to>
    <xdr:sp macro="" textlink="">
      <xdr:nvSpPr>
        <xdr:cNvPr id="141" name="円/楕円 140"/>
        <xdr:cNvSpPr/>
      </xdr:nvSpPr>
      <xdr:spPr bwMode="auto">
        <a:xfrm>
          <a:off x="3556000" y="693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91540</xdr:rowOff>
    </xdr:from>
    <xdr:ext cx="762000" cy="259045"/>
    <xdr:sp macro="" textlink="">
      <xdr:nvSpPr>
        <xdr:cNvPr id="142" name="テキスト ボックス 141"/>
        <xdr:cNvSpPr txBox="1"/>
      </xdr:nvSpPr>
      <xdr:spPr>
        <a:xfrm>
          <a:off x="3225800" y="670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231289</xdr:rowOff>
    </xdr:from>
    <xdr:to>
      <xdr:col>2</xdr:col>
      <xdr:colOff>692150</xdr:colOff>
      <xdr:row>35</xdr:row>
      <xdr:rowOff>332889</xdr:rowOff>
    </xdr:to>
    <xdr:sp macro="" textlink="">
      <xdr:nvSpPr>
        <xdr:cNvPr id="143" name="円/楕円 142"/>
        <xdr:cNvSpPr/>
      </xdr:nvSpPr>
      <xdr:spPr bwMode="auto">
        <a:xfrm>
          <a:off x="2857500" y="684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xdr:rowOff>
    </xdr:from>
    <xdr:ext cx="762000" cy="259045"/>
    <xdr:sp macro="" textlink="">
      <xdr:nvSpPr>
        <xdr:cNvPr id="144" name="テキスト ボックス 143"/>
        <xdr:cNvSpPr txBox="1"/>
      </xdr:nvSpPr>
      <xdr:spPr>
        <a:xfrm>
          <a:off x="2527300" y="66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行財政改革に取り組んだ結果、財政調整基金を取り崩すことなく、標準財政規模に対する基金残高は安定して確保されている。歳入は市税、各種交付金などが増加し、地方交付税などが減少している。歳出は職員給与費等の減などにより人件費が減少し、小中一貫校などの施設整備に伴う投資的経費が増加している。実質収支額は黒字となったものの、実質単年度収支は赤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年間において、一般会計等の実質収支額は赤字となっておらず、公営企業会計の資金についても不足は発生していない。</a:t>
          </a:r>
        </a:p>
        <a:p>
          <a:r>
            <a:rPr kumimoji="1" lang="ja-JP" altLang="en-US" sz="1400">
              <a:latin typeface="ＭＳ ゴシック" pitchFamily="49" charset="-128"/>
              <a:ea typeface="ＭＳ ゴシック" pitchFamily="49" charset="-128"/>
            </a:rPr>
            <a:t>　いずれも黒字であるため健全化判断比率に係る連結赤字比率は算定されない。</a:t>
          </a:r>
        </a:p>
        <a:p>
          <a:r>
            <a:rPr kumimoji="1" lang="ja-JP" altLang="en-US" sz="1400">
              <a:latin typeface="ＭＳ ゴシック" pitchFamily="49" charset="-128"/>
              <a:ea typeface="ＭＳ ゴシック" pitchFamily="49" charset="-128"/>
            </a:rPr>
            <a:t>　水道事業会計の標準財政規模比が高いのは、後年度に見込まれる施設、設備の更新の負担増に備え、資金を留保しているためである。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における主な各会計の実質収支額又は資金剰余額（分子）</a:t>
          </a:r>
        </a:p>
        <a:p>
          <a:r>
            <a:rPr kumimoji="1" lang="ja-JP" altLang="en-US" sz="1400">
              <a:latin typeface="ＭＳ ゴシック" pitchFamily="49" charset="-128"/>
              <a:ea typeface="ＭＳ ゴシック" pitchFamily="49" charset="-128"/>
            </a:rPr>
            <a:t>  水道事業会計</a:t>
          </a:r>
          <a:r>
            <a:rPr kumimoji="1" lang="en-US" altLang="ja-JP" sz="1400">
              <a:latin typeface="ＭＳ ゴシック" pitchFamily="49" charset="-128"/>
              <a:ea typeface="ＭＳ ゴシック" pitchFamily="49" charset="-128"/>
            </a:rPr>
            <a:t>3,378</a:t>
          </a:r>
          <a:r>
            <a:rPr kumimoji="1" lang="ja-JP" altLang="en-US" sz="1400">
              <a:latin typeface="ＭＳ ゴシック" pitchFamily="49" charset="-128"/>
              <a:ea typeface="ＭＳ ゴシック" pitchFamily="49" charset="-128"/>
            </a:rPr>
            <a:t>百万円、国民宿舎事業会計</a:t>
          </a:r>
          <a:r>
            <a:rPr kumimoji="1" lang="en-US" altLang="ja-JP" sz="1400">
              <a:latin typeface="ＭＳ ゴシック" pitchFamily="49" charset="-128"/>
              <a:ea typeface="ＭＳ ゴシック" pitchFamily="49" charset="-128"/>
            </a:rPr>
            <a:t>625</a:t>
          </a:r>
          <a:r>
            <a:rPr kumimoji="1" lang="ja-JP" altLang="en-US" sz="1400">
              <a:latin typeface="ＭＳ ゴシック" pitchFamily="49" charset="-128"/>
              <a:ea typeface="ＭＳ ゴシック" pitchFamily="49" charset="-128"/>
            </a:rPr>
            <a:t>百万円、一般会計</a:t>
          </a:r>
          <a:r>
            <a:rPr kumimoji="1" lang="en-US" altLang="ja-JP" sz="1400">
              <a:latin typeface="ＭＳ ゴシック" pitchFamily="49" charset="-128"/>
              <a:ea typeface="ＭＳ ゴシック" pitchFamily="49" charset="-128"/>
            </a:rPr>
            <a:t>198</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百万円、宮島水族館事業特別会計</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百万円、国民健康保険会計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百万円、介護保険特別会計</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百万円、漁港管理特別会計</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百万円、後期高齢者医療特別会計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　</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○標準財政規模（分母）</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　</a:t>
          </a:r>
          <a:r>
            <a:rPr kumimoji="1" lang="en-US" altLang="ja-JP" sz="1400">
              <a:latin typeface="ＭＳ ゴシック" pitchFamily="49" charset="-128"/>
              <a:ea typeface="ＭＳ ゴシック" pitchFamily="49" charset="-128"/>
            </a:rPr>
            <a:t>27,483</a:t>
          </a:r>
          <a:r>
            <a:rPr kumimoji="1" lang="ja-JP" altLang="en-US" sz="1400">
              <a:latin typeface="ＭＳ ゴシック" pitchFamily="49" charset="-128"/>
              <a:ea typeface="ＭＳ ゴシック" pitchFamily="49" charset="-128"/>
            </a:rPr>
            <a:t>百万円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地方債の繰上償還や新規市債の発行額の抑制などに努めているが、新たに合併特例事業に係る</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年度債などの償還が始まったことや公共下水道事業特別会計の公債費に充当された繰出金の増加などの影響で、元利償還金等が前年度より増加した。</a:t>
          </a:r>
          <a:r>
            <a:rPr kumimoji="1" lang="en-US" altLang="ja-JP" sz="1400">
              <a:latin typeface="ＭＳ ゴシック" pitchFamily="49" charset="-128"/>
              <a:ea typeface="ＭＳ ゴシック" pitchFamily="49" charset="-128"/>
            </a:rPr>
            <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実質公債費比率の分子についても同様の理由により前年度より増加した。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将来負担額は、地方債の現在高が減少したことなどにより、前年度より減少となった。</a:t>
          </a:r>
        </a:p>
        <a:p>
          <a:r>
            <a:rPr kumimoji="1" lang="ja-JP" altLang="en-US" sz="1400">
              <a:latin typeface="ＭＳ ゴシック" pitchFamily="49" charset="-128"/>
              <a:ea typeface="ＭＳ ゴシック" pitchFamily="49" charset="-128"/>
            </a:rPr>
            <a:t>　主な要因は、平成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年度に借入れた合併特例債や臨時財政対策債などの償還が開始したことや借入と償還の調整を行い、適正な起債残高の管理に努めたことによるものである。</a:t>
          </a:r>
        </a:p>
        <a:p>
          <a:r>
            <a:rPr kumimoji="1" lang="ja-JP" altLang="en-US" sz="1400">
              <a:latin typeface="ＭＳ ゴシック" pitchFamily="49" charset="-128"/>
              <a:ea typeface="ＭＳ ゴシック" pitchFamily="49" charset="-128"/>
            </a:rPr>
            <a:t>　また、将来負担額から差し引く充当可能財源等は、財政調整基金などの増加により、充当可能基金が増加したことから前年度より増加となった。</a:t>
          </a:r>
        </a:p>
        <a:p>
          <a:r>
            <a:rPr kumimoji="1" lang="ja-JP" altLang="en-US" sz="1400">
              <a:latin typeface="ＭＳ ゴシック" pitchFamily="49" charset="-128"/>
              <a:ea typeface="ＭＳ ゴシック" pitchFamily="49" charset="-128"/>
            </a:rPr>
            <a:t>　将来負担比率の分子は前年度より減少しているものの、類似団体と比較して高い水準にあるため、今後も市債の発行の抑制等を図り、財政の健全化に努める。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44759395</v>
      </c>
      <c r="BO4" s="349"/>
      <c r="BP4" s="349"/>
      <c r="BQ4" s="349"/>
      <c r="BR4" s="349"/>
      <c r="BS4" s="349"/>
      <c r="BT4" s="349"/>
      <c r="BU4" s="350"/>
      <c r="BV4" s="348">
        <v>43114896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1.1000000000000001</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44378419</v>
      </c>
      <c r="BO5" s="386"/>
      <c r="BP5" s="386"/>
      <c r="BQ5" s="386"/>
      <c r="BR5" s="386"/>
      <c r="BS5" s="386"/>
      <c r="BT5" s="386"/>
      <c r="BU5" s="387"/>
      <c r="BV5" s="385">
        <v>42139835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95.9</v>
      </c>
      <c r="CU5" s="383"/>
      <c r="CV5" s="383"/>
      <c r="CW5" s="383"/>
      <c r="CX5" s="383"/>
      <c r="CY5" s="383"/>
      <c r="CZ5" s="383"/>
      <c r="DA5" s="384"/>
      <c r="DB5" s="382">
        <v>95.3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380976</v>
      </c>
      <c r="BO6" s="386"/>
      <c r="BP6" s="386"/>
      <c r="BQ6" s="386"/>
      <c r="BR6" s="386"/>
      <c r="BS6" s="386"/>
      <c r="BT6" s="386"/>
      <c r="BU6" s="387"/>
      <c r="BV6" s="385">
        <v>975061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105.8</v>
      </c>
      <c r="CU6" s="423"/>
      <c r="CV6" s="423"/>
      <c r="CW6" s="423"/>
      <c r="CX6" s="423"/>
      <c r="CY6" s="423"/>
      <c r="CZ6" s="423"/>
      <c r="DA6" s="424"/>
      <c r="DB6" s="422">
        <v>104.7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90705</v>
      </c>
      <c r="BO7" s="386"/>
      <c r="BP7" s="386"/>
      <c r="BQ7" s="386"/>
      <c r="BR7" s="386"/>
      <c r="BS7" s="386"/>
      <c r="BT7" s="386"/>
      <c r="BU7" s="387"/>
      <c r="BV7" s="385">
        <v>155992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27482542</v>
      </c>
      <c r="CU7" s="386"/>
      <c r="CV7" s="386"/>
      <c r="CW7" s="386"/>
      <c r="CX7" s="386"/>
      <c r="CY7" s="386"/>
      <c r="CZ7" s="386"/>
      <c r="DA7" s="387"/>
      <c r="DB7" s="385">
        <v>27540534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290271</v>
      </c>
      <c r="BO8" s="386"/>
      <c r="BP8" s="386"/>
      <c r="BQ8" s="386"/>
      <c r="BR8" s="386"/>
      <c r="BS8" s="386"/>
      <c r="BT8" s="386"/>
      <c r="BU8" s="387"/>
      <c r="BV8" s="385">
        <v>819069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114038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-528798</v>
      </c>
      <c r="BO9" s="386"/>
      <c r="BP9" s="386"/>
      <c r="BQ9" s="386"/>
      <c r="BR9" s="386"/>
      <c r="BS9" s="386"/>
      <c r="BT9" s="386"/>
      <c r="BU9" s="387"/>
      <c r="BV9" s="385">
        <v>-305631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20.3</v>
      </c>
      <c r="CU9" s="383"/>
      <c r="CV9" s="383"/>
      <c r="CW9" s="383"/>
      <c r="CX9" s="383"/>
      <c r="CY9" s="383"/>
      <c r="CZ9" s="383"/>
      <c r="DA9" s="384"/>
      <c r="DB9" s="382">
        <v>20.5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115530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25675</v>
      </c>
      <c r="BO10" s="386"/>
      <c r="BP10" s="386"/>
      <c r="BQ10" s="386"/>
      <c r="BR10" s="386"/>
      <c r="BS10" s="386"/>
      <c r="BT10" s="386"/>
      <c r="BU10" s="387"/>
      <c r="BV10" s="385">
        <v>22979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58162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117623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116668</v>
      </c>
      <c r="S13" s="467"/>
      <c r="T13" s="467"/>
      <c r="U13" s="467"/>
      <c r="V13" s="468"/>
      <c r="W13" s="401" t="s">
        <v>124</v>
      </c>
      <c r="X13" s="402"/>
      <c r="Y13" s="402"/>
      <c r="Z13" s="402"/>
      <c r="AA13" s="402"/>
      <c r="AB13" s="392"/>
      <c r="AC13" s="436">
        <v>1241</v>
      </c>
      <c r="AD13" s="437"/>
      <c r="AE13" s="437"/>
      <c r="AF13" s="437"/>
      <c r="AG13" s="476"/>
      <c r="AH13" s="436">
        <v>1574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-503123</v>
      </c>
      <c r="BO13" s="386"/>
      <c r="BP13" s="386"/>
      <c r="BQ13" s="386"/>
      <c r="BR13" s="386"/>
      <c r="BS13" s="386"/>
      <c r="BT13" s="386"/>
      <c r="BU13" s="387"/>
      <c r="BV13" s="385">
        <v>-224490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117858</v>
      </c>
      <c r="S14" s="467"/>
      <c r="T14" s="467"/>
      <c r="U14" s="467"/>
      <c r="V14" s="468"/>
      <c r="W14" s="375"/>
      <c r="X14" s="376"/>
      <c r="Y14" s="376"/>
      <c r="Z14" s="376"/>
      <c r="AA14" s="376"/>
      <c r="AB14" s="365"/>
      <c r="AC14" s="469">
        <v>2.2999999999999998</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64.099999999999994</v>
      </c>
      <c r="CU14" s="481"/>
      <c r="CV14" s="481"/>
      <c r="CW14" s="481"/>
      <c r="CX14" s="481"/>
      <c r="CY14" s="481"/>
      <c r="CZ14" s="481"/>
      <c r="DA14" s="482"/>
      <c r="DB14" s="480">
        <v>74.400000000000006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116906</v>
      </c>
      <c r="S15" s="467"/>
      <c r="T15" s="467"/>
      <c r="U15" s="467"/>
      <c r="V15" s="468"/>
      <c r="W15" s="401" t="s">
        <v>131</v>
      </c>
      <c r="X15" s="402"/>
      <c r="Y15" s="402"/>
      <c r="Z15" s="402"/>
      <c r="AA15" s="402"/>
      <c r="AB15" s="392"/>
      <c r="AC15" s="436">
        <v>12764</v>
      </c>
      <c r="AD15" s="437"/>
      <c r="AE15" s="437"/>
      <c r="AF15" s="437"/>
      <c r="AG15" s="476"/>
      <c r="AH15" s="436">
        <v>14384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12439800</v>
      </c>
      <c r="BO15" s="349"/>
      <c r="BP15" s="349"/>
      <c r="BQ15" s="349"/>
      <c r="BR15" s="349"/>
      <c r="BS15" s="349"/>
      <c r="BT15" s="349"/>
      <c r="BU15" s="350"/>
      <c r="BV15" s="348">
        <v>12329616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24</v>
      </c>
      <c r="AD16" s="470"/>
      <c r="AE16" s="470"/>
      <c r="AF16" s="470"/>
      <c r="AG16" s="471"/>
      <c r="AH16" s="469">
        <v>25.5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18960888</v>
      </c>
      <c r="BO16" s="386"/>
      <c r="BP16" s="386"/>
      <c r="BQ16" s="386"/>
      <c r="BR16" s="386"/>
      <c r="BS16" s="386"/>
      <c r="BT16" s="386"/>
      <c r="BU16" s="387"/>
      <c r="BV16" s="385">
        <v>19006839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39230</v>
      </c>
      <c r="AD17" s="437"/>
      <c r="AE17" s="437"/>
      <c r="AF17" s="437"/>
      <c r="AG17" s="476"/>
      <c r="AH17" s="436">
        <v>39864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16082832</v>
      </c>
      <c r="BO17" s="386"/>
      <c r="BP17" s="386"/>
      <c r="BQ17" s="386"/>
      <c r="BR17" s="386"/>
      <c r="BS17" s="386"/>
      <c r="BT17" s="386"/>
      <c r="BU17" s="387"/>
      <c r="BV17" s="385">
        <v>15920764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489.42</v>
      </c>
      <c r="M18" s="498"/>
      <c r="N18" s="498"/>
      <c r="O18" s="498"/>
      <c r="P18" s="498"/>
      <c r="Q18" s="498"/>
      <c r="R18" s="499"/>
      <c r="S18" s="499"/>
      <c r="T18" s="499"/>
      <c r="U18" s="499"/>
      <c r="V18" s="500"/>
      <c r="W18" s="403"/>
      <c r="X18" s="404"/>
      <c r="Y18" s="404"/>
      <c r="Z18" s="404"/>
      <c r="AA18" s="404"/>
      <c r="AB18" s="395"/>
      <c r="AC18" s="501">
        <v>73.7</v>
      </c>
      <c r="AD18" s="502"/>
      <c r="AE18" s="502"/>
      <c r="AF18" s="502"/>
      <c r="AG18" s="503"/>
      <c r="AH18" s="501">
        <v>70.8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26708893</v>
      </c>
      <c r="BO18" s="386"/>
      <c r="BP18" s="386"/>
      <c r="BQ18" s="386"/>
      <c r="BR18" s="386"/>
      <c r="BS18" s="386"/>
      <c r="BT18" s="386"/>
      <c r="BU18" s="387"/>
      <c r="BV18" s="385">
        <v>26605161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31449226</v>
      </c>
      <c r="BO19" s="386"/>
      <c r="BP19" s="386"/>
      <c r="BQ19" s="386"/>
      <c r="BR19" s="386"/>
      <c r="BS19" s="386"/>
      <c r="BT19" s="386"/>
      <c r="BU19" s="387"/>
      <c r="BV19" s="385">
        <v>31057304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44644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56025791</v>
      </c>
      <c r="BO23" s="386"/>
      <c r="BP23" s="386"/>
      <c r="BQ23" s="386"/>
      <c r="BR23" s="386"/>
      <c r="BS23" s="386"/>
      <c r="BT23" s="386"/>
      <c r="BU23" s="387"/>
      <c r="BV23" s="385">
        <v>56480935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9200</v>
      </c>
      <c r="R24" s="437"/>
      <c r="S24" s="437"/>
      <c r="T24" s="437"/>
      <c r="U24" s="437"/>
      <c r="V24" s="476"/>
      <c r="W24" s="531"/>
      <c r="X24" s="519"/>
      <c r="Y24" s="520"/>
      <c r="Z24" s="435" t="s">
        <v>154</v>
      </c>
      <c r="AA24" s="415"/>
      <c r="AB24" s="415"/>
      <c r="AC24" s="415"/>
      <c r="AD24" s="415"/>
      <c r="AE24" s="415"/>
      <c r="AF24" s="415"/>
      <c r="AG24" s="416"/>
      <c r="AH24" s="436">
        <v>962</v>
      </c>
      <c r="AI24" s="437"/>
      <c r="AJ24" s="437"/>
      <c r="AK24" s="437"/>
      <c r="AL24" s="476"/>
      <c r="AM24" s="436">
        <v>3169790</v>
      </c>
      <c r="AN24" s="437"/>
      <c r="AO24" s="437"/>
      <c r="AP24" s="437"/>
      <c r="AQ24" s="437"/>
      <c r="AR24" s="476"/>
      <c r="AS24" s="436">
        <v>3295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34584017</v>
      </c>
      <c r="BO24" s="386"/>
      <c r="BP24" s="386"/>
      <c r="BQ24" s="386"/>
      <c r="BR24" s="386"/>
      <c r="BS24" s="386"/>
      <c r="BT24" s="386"/>
      <c r="BU24" s="387"/>
      <c r="BV24" s="385">
        <v>34421553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7450</v>
      </c>
      <c r="R25" s="437"/>
      <c r="S25" s="437"/>
      <c r="T25" s="437"/>
      <c r="U25" s="437"/>
      <c r="V25" s="476"/>
      <c r="W25" s="531"/>
      <c r="X25" s="519"/>
      <c r="Y25" s="520"/>
      <c r="Z25" s="435" t="s">
        <v>157</v>
      </c>
      <c r="AA25" s="415"/>
      <c r="AB25" s="415"/>
      <c r="AC25" s="415"/>
      <c r="AD25" s="415"/>
      <c r="AE25" s="415"/>
      <c r="AF25" s="415"/>
      <c r="AG25" s="416"/>
      <c r="AH25" s="436">
        <v>181</v>
      </c>
      <c r="AI25" s="437"/>
      <c r="AJ25" s="437"/>
      <c r="AK25" s="437"/>
      <c r="AL25" s="476"/>
      <c r="AM25" s="436">
        <v>607255</v>
      </c>
      <c r="AN25" s="437"/>
      <c r="AO25" s="437"/>
      <c r="AP25" s="437"/>
      <c r="AQ25" s="437"/>
      <c r="AR25" s="476"/>
      <c r="AS25" s="436">
        <v>3355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14033697</v>
      </c>
      <c r="BO25" s="349"/>
      <c r="BP25" s="349"/>
      <c r="BQ25" s="349"/>
      <c r="BR25" s="349"/>
      <c r="BS25" s="349"/>
      <c r="BT25" s="349"/>
      <c r="BU25" s="350"/>
      <c r="BV25" s="348">
        <v>7355993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6450</v>
      </c>
      <c r="R26" s="437"/>
      <c r="S26" s="437"/>
      <c r="T26" s="437"/>
      <c r="U26" s="437"/>
      <c r="V26" s="476"/>
      <c r="W26" s="531"/>
      <c r="X26" s="519"/>
      <c r="Y26" s="520"/>
      <c r="Z26" s="435" t="s">
        <v>160</v>
      </c>
      <c r="AA26" s="539"/>
      <c r="AB26" s="539"/>
      <c r="AC26" s="539"/>
      <c r="AD26" s="539"/>
      <c r="AE26" s="539"/>
      <c r="AF26" s="539"/>
      <c r="AG26" s="540"/>
      <c r="AH26" s="436">
        <v>28</v>
      </c>
      <c r="AI26" s="437"/>
      <c r="AJ26" s="437"/>
      <c r="AK26" s="437"/>
      <c r="AL26" s="476"/>
      <c r="AM26" s="436">
        <v>95256</v>
      </c>
      <c r="AN26" s="437"/>
      <c r="AO26" s="437"/>
      <c r="AP26" s="437"/>
      <c r="AQ26" s="437"/>
      <c r="AR26" s="476"/>
      <c r="AS26" s="436">
        <v>3402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5000</v>
      </c>
      <c r="R27" s="437"/>
      <c r="S27" s="437"/>
      <c r="T27" s="437"/>
      <c r="U27" s="437"/>
      <c r="V27" s="476"/>
      <c r="W27" s="531"/>
      <c r="X27" s="519"/>
      <c r="Y27" s="520"/>
      <c r="Z27" s="435" t="s">
        <v>163</v>
      </c>
      <c r="AA27" s="415"/>
      <c r="AB27" s="415"/>
      <c r="AC27" s="415"/>
      <c r="AD27" s="415"/>
      <c r="AE27" s="415"/>
      <c r="AF27" s="415"/>
      <c r="AG27" s="416"/>
      <c r="AH27" s="436">
        <v>10</v>
      </c>
      <c r="AI27" s="437"/>
      <c r="AJ27" s="437"/>
      <c r="AK27" s="437"/>
      <c r="AL27" s="476"/>
      <c r="AM27" s="436">
        <v>38818</v>
      </c>
      <c r="AN27" s="437"/>
      <c r="AO27" s="437"/>
      <c r="AP27" s="437"/>
      <c r="AQ27" s="437"/>
      <c r="AR27" s="476"/>
      <c r="AS27" s="436">
        <v>3882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1581081</v>
      </c>
      <c r="BO27" s="553"/>
      <c r="BP27" s="553"/>
      <c r="BQ27" s="553"/>
      <c r="BR27" s="553"/>
      <c r="BS27" s="553"/>
      <c r="BT27" s="553"/>
      <c r="BU27" s="554"/>
      <c r="BV27" s="552">
        <v>1578279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4600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6438232</v>
      </c>
      <c r="BO28" s="349"/>
      <c r="BP28" s="349"/>
      <c r="BQ28" s="349"/>
      <c r="BR28" s="349"/>
      <c r="BS28" s="349"/>
      <c r="BT28" s="349"/>
      <c r="BU28" s="350"/>
      <c r="BV28" s="348">
        <v>5912557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28</v>
      </c>
      <c r="M29" s="437"/>
      <c r="N29" s="437"/>
      <c r="O29" s="437"/>
      <c r="P29" s="476"/>
      <c r="Q29" s="436">
        <v>4200</v>
      </c>
      <c r="R29" s="437"/>
      <c r="S29" s="437"/>
      <c r="T29" s="437"/>
      <c r="U29" s="437"/>
      <c r="V29" s="476"/>
      <c r="W29" s="531"/>
      <c r="X29" s="519"/>
      <c r="Y29" s="520"/>
      <c r="Z29" s="435" t="s">
        <v>170</v>
      </c>
      <c r="AA29" s="415"/>
      <c r="AB29" s="415"/>
      <c r="AC29" s="415"/>
      <c r="AD29" s="415"/>
      <c r="AE29" s="415"/>
      <c r="AF29" s="415"/>
      <c r="AG29" s="416"/>
      <c r="AH29" s="436">
        <v>972</v>
      </c>
      <c r="AI29" s="437"/>
      <c r="AJ29" s="437"/>
      <c r="AK29" s="437"/>
      <c r="AL29" s="476"/>
      <c r="AM29" s="436">
        <v>3208608</v>
      </c>
      <c r="AN29" s="437"/>
      <c r="AO29" s="437"/>
      <c r="AP29" s="437"/>
      <c r="AQ29" s="437"/>
      <c r="AR29" s="476"/>
      <c r="AS29" s="436">
        <v>3301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1059874</v>
      </c>
      <c r="BO29" s="386"/>
      <c r="BP29" s="386"/>
      <c r="BQ29" s="386"/>
      <c r="BR29" s="386"/>
      <c r="BS29" s="386"/>
      <c r="BT29" s="386"/>
      <c r="BU29" s="387"/>
      <c r="BV29" s="385">
        <v>385565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4705383</v>
      </c>
      <c r="BO30" s="553"/>
      <c r="BP30" s="553"/>
      <c r="BQ30" s="553"/>
      <c r="BR30" s="553"/>
      <c r="BS30" s="553"/>
      <c r="BT30" s="553"/>
      <c r="BU30" s="554"/>
      <c r="BV30" s="552">
        <v>3990208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9</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12</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14</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19</v>
      </c>
      <c r="BX34" s="564"/>
      <c r="BY34" s="565" t="str">
        <f>IF('各会計、関係団体の財政状況及び健全化判断比率'!B68="","",'各会計、関係団体の財政状況及び健全化判断比率'!B68)</f>
        <v>広島県後期高齢者医療広域連合（一般会計）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廿日市市文化スポーツ振興事業財団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漁港管理特別会計</v>
      </c>
      <c r="F35" s="565"/>
      <c r="G35" s="565"/>
      <c r="H35" s="565"/>
      <c r="I35" s="565"/>
      <c r="J35" s="565"/>
      <c r="K35" s="565"/>
      <c r="L35" s="565"/>
      <c r="M35" s="565"/>
      <c r="N35" s="565"/>
      <c r="O35" s="565"/>
      <c r="P35" s="565"/>
      <c r="Q35" s="565"/>
      <c r="R35" s="565"/>
      <c r="S35" s="565"/>
      <c r="T35" s="165"/>
      <c r="U35" s="564">
        <f>IF(W35="","",U34+1)</f>
        <v>10</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13</v>
      </c>
      <c r="AN35" s="564"/>
      <c r="AO35" s="565" t="str">
        <f>IF('各会計、関係団体の財政状況及び健全化判断比率'!B32="","",'各会計、関係団体の財政状況及び健全化判断比率'!B32)</f>
        <v>国民宿舎事業会計</v>
      </c>
      <c r="AP35" s="565"/>
      <c r="AQ35" s="565"/>
      <c r="AR35" s="565"/>
      <c r="AS35" s="565"/>
      <c r="AT35" s="565"/>
      <c r="AU35" s="565"/>
      <c r="AV35" s="565"/>
      <c r="AW35" s="565"/>
      <c r="AX35" s="565"/>
      <c r="AY35" s="565"/>
      <c r="AZ35" s="565"/>
      <c r="BA35" s="565"/>
      <c r="BB35" s="565"/>
      <c r="BC35" s="565"/>
      <c r="BD35" s="165"/>
      <c r="BE35" s="564">
        <f t="shared" ref="BE35:BE43" si="1">IF(BG35="","",BE34+1)</f>
        <v>15</v>
      </c>
      <c r="BF35" s="564"/>
      <c r="BG35" s="565" t="str">
        <f>IF('各会計、関係団体の財政状況及び健全化判断比率'!B34="","",'各会計、関係団体の財政状況及び健全化判断比率'!B34)</f>
        <v>簡易水道事業特別会計</v>
      </c>
      <c r="BH35" s="565"/>
      <c r="BI35" s="565"/>
      <c r="BJ35" s="565"/>
      <c r="BK35" s="565"/>
      <c r="BL35" s="565"/>
      <c r="BM35" s="565"/>
      <c r="BN35" s="565"/>
      <c r="BO35" s="565"/>
      <c r="BP35" s="565"/>
      <c r="BQ35" s="565"/>
      <c r="BR35" s="565"/>
      <c r="BS35" s="565"/>
      <c r="BT35" s="565"/>
      <c r="BU35" s="565"/>
      <c r="BV35" s="165"/>
      <c r="BW35" s="564">
        <f t="shared" ref="BW35:BW43" si="2">IF(BY35="","",BW34+1)</f>
        <v>20</v>
      </c>
      <c r="BX35" s="564"/>
      <c r="BY35" s="565" t="str">
        <f>IF('各会計、関係団体の財政状況及び健全化判断比率'!B69="","",'各会計、関係団体の財政状況及び健全化判断比率'!B69)</f>
        <v>広島県後期高齢者医療広域連合（特別会計）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廿日市市水産振興基金</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小規模下水道事業特別会計</v>
      </c>
      <c r="F36" s="565"/>
      <c r="G36" s="565"/>
      <c r="H36" s="565"/>
      <c r="I36" s="565"/>
      <c r="J36" s="565"/>
      <c r="K36" s="565"/>
      <c r="L36" s="565"/>
      <c r="M36" s="565"/>
      <c r="N36" s="565"/>
      <c r="O36" s="565"/>
      <c r="P36" s="565"/>
      <c r="Q36" s="565"/>
      <c r="R36" s="565"/>
      <c r="S36" s="565"/>
      <c r="T36" s="165"/>
      <c r="U36" s="564">
        <f t="shared" ref="U36:U43" si="4">IF(W36="","",U35+1)</f>
        <v>11</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16</v>
      </c>
      <c r="BF36" s="564"/>
      <c r="BG36" s="565" t="str">
        <f>IF('各会計、関係団体の財政状況及び健全化判断比率'!B35="","",'各会計、関係団体の財政状況及び健全化判断比率'!B35)</f>
        <v>農業集落排水事業特別会計</v>
      </c>
      <c r="BH36" s="565"/>
      <c r="BI36" s="565"/>
      <c r="BJ36" s="565"/>
      <c r="BK36" s="565"/>
      <c r="BL36" s="565"/>
      <c r="BM36" s="565"/>
      <c r="BN36" s="565"/>
      <c r="BO36" s="565"/>
      <c r="BP36" s="565"/>
      <c r="BQ36" s="565"/>
      <c r="BR36" s="565"/>
      <c r="BS36" s="565"/>
      <c r="BT36" s="565"/>
      <c r="BU36" s="565"/>
      <c r="BV36" s="165"/>
      <c r="BW36" s="564">
        <f t="shared" si="2"/>
        <v>21</v>
      </c>
      <c r="BX36" s="564"/>
      <c r="BY36" s="565" t="str">
        <f>IF('各会計、関係団体の財政状況及び健全化判断比率'!B70="","",'各会計、関係団体の財政状況及び健全化判断比率'!B70)</f>
        <v>宮島競艇施行組合</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もみのき森林公園協会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墓地管理事業特別会計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17</v>
      </c>
      <c r="BF37" s="564"/>
      <c r="BG37" s="565" t="str">
        <f>IF('各会計、関係団体の財政状況及び健全化判断比率'!B36="","",'各会計、関係団体の財政状況及び健全化判断比率'!B36)</f>
        <v>包ヶ浦観光事業特別会計</v>
      </c>
      <c r="BH37" s="565"/>
      <c r="BI37" s="565"/>
      <c r="BJ37" s="565"/>
      <c r="BK37" s="565"/>
      <c r="BL37" s="565"/>
      <c r="BM37" s="565"/>
      <c r="BN37" s="565"/>
      <c r="BO37" s="565"/>
      <c r="BP37" s="565"/>
      <c r="BQ37" s="565"/>
      <c r="BR37" s="565"/>
      <c r="BS37" s="565"/>
      <c r="BT37" s="565"/>
      <c r="BU37" s="565"/>
      <c r="BV37" s="165"/>
      <c r="BW37" s="564">
        <f t="shared" si="2"/>
        <v>22</v>
      </c>
      <c r="BX37" s="564"/>
      <c r="BY37" s="565" t="str">
        <f>IF('各会計、関係団体の財政状況及び健全化判断比率'!B71="","",'各会計、関係団体の財政状況及び健全化判断比率'!B71)</f>
        <v>広島県市町総合事務組合</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廿日市市土地開発公社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v>
      </c>
      <c r="DH37" s="566"/>
      <c r="DI37" s="169"/>
      <c r="DJ37" s="137"/>
      <c r="DK37" s="137"/>
      <c r="DL37" s="137"/>
      <c r="DM37" s="137"/>
      <c r="DN37" s="137"/>
      <c r="DO37" s="137"/>
    </row>
    <row r="38" spans="1:119" ht="32.25" customHeight="1" x14ac:dyDescent="0.15">
      <c r="A38" s="138"/>
      <c r="B38" s="164"/>
      <c r="C38" s="564">
        <f t="shared" ref="C38:C43" si="5">IF(E38="","",C37+1)</f>
        <v>5</v>
      </c>
      <c r="D38" s="564"/>
      <c r="E38" s="565" t="str">
        <f>IF('各会計、関係団体の財政状況及び健全化判断比率'!B11="","",'各会計、関係団体の財政状況及び健全化判断比率'!B11)</f>
        <v>港湾管理事業特別会計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18</v>
      </c>
      <c r="BF38" s="564"/>
      <c r="BG38" s="565" t="str">
        <f>IF('各会計、関係団体の財政状況及び健全化判断比率'!B37="","",'各会計、関係団体の財政状況及び健全化判断比率'!B37)</f>
        <v>廿日市駅北土地区画整理事業特別会計（特別会計）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f t="shared" si="5"/>
        <v>6</v>
      </c>
      <c r="D39" s="564"/>
      <c r="E39" s="565" t="str">
        <f>IF('各会計、関係団体の財政状況及び健全化判断比率'!B12="","",'各会計、関係団体の財政状況及び健全化判断比率'!B12)</f>
        <v>市営住宅事業特別会計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f t="shared" si="5"/>
        <v>7</v>
      </c>
      <c r="D40" s="564"/>
      <c r="E40" s="565" t="str">
        <f>IF('各会計、関係団体の財政状況及び健全化判断比率'!B13="","",'各会計、関係団体の財政状況及び健全化判断比率'!B13)</f>
        <v>宮島水族館事業特別会計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f t="shared" si="5"/>
        <v>8</v>
      </c>
      <c r="D41" s="564"/>
      <c r="E41" s="565" t="str">
        <f>IF('各会計、関係団体の財政状況及び健全化判断比率'!B14="","",'各会計、関係団体の財政状況及び健全化判断比率'!B14)</f>
        <v>廿日市駅北土地区画整理事業特別会計（一般会計）</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207</v>
      </c>
      <c r="C5" s="578"/>
      <c r="D5" s="578"/>
      <c r="E5" s="578"/>
      <c r="F5" s="578"/>
      <c r="G5" s="578"/>
      <c r="H5" s="578"/>
      <c r="I5" s="578"/>
      <c r="J5" s="578"/>
      <c r="K5" s="578"/>
      <c r="L5" s="578"/>
      <c r="M5" s="578"/>
      <c r="N5" s="578"/>
      <c r="O5" s="578"/>
      <c r="P5" s="578"/>
      <c r="Q5" s="579"/>
      <c r="R5" s="580">
        <v>15348926</v>
      </c>
      <c r="S5" s="581"/>
      <c r="T5" s="581"/>
      <c r="U5" s="581"/>
      <c r="V5" s="581"/>
      <c r="W5" s="581"/>
      <c r="X5" s="581"/>
      <c r="Y5" s="582"/>
      <c r="Z5" s="583">
        <v>34.299999999999997</v>
      </c>
      <c r="AA5" s="583"/>
      <c r="AB5" s="583"/>
      <c r="AC5" s="583"/>
      <c r="AD5" s="584">
        <v>14545821</v>
      </c>
      <c r="AE5" s="584"/>
      <c r="AF5" s="584"/>
      <c r="AG5" s="584"/>
      <c r="AH5" s="584"/>
      <c r="AI5" s="584"/>
      <c r="AJ5" s="584"/>
      <c r="AK5" s="584"/>
      <c r="AL5" s="585">
        <v>57.6</v>
      </c>
      <c r="AM5" s="586"/>
      <c r="AN5" s="586"/>
      <c r="AO5" s="587"/>
      <c r="AP5" s="577" t="s">
        <v>208</v>
      </c>
      <c r="AQ5" s="578"/>
      <c r="AR5" s="578"/>
      <c r="AS5" s="578"/>
      <c r="AT5" s="578"/>
      <c r="AU5" s="578"/>
      <c r="AV5" s="578"/>
      <c r="AW5" s="578"/>
      <c r="AX5" s="578"/>
      <c r="AY5" s="578"/>
      <c r="AZ5" s="578"/>
      <c r="BA5" s="578"/>
      <c r="BB5" s="578"/>
      <c r="BC5" s="578"/>
      <c r="BD5" s="578"/>
      <c r="BE5" s="578"/>
      <c r="BF5" s="579"/>
      <c r="BG5" s="591">
        <v>14522101</v>
      </c>
      <c r="BH5" s="592"/>
      <c r="BI5" s="592"/>
      <c r="BJ5" s="592"/>
      <c r="BK5" s="592"/>
      <c r="BL5" s="592"/>
      <c r="BM5" s="592"/>
      <c r="BN5" s="593"/>
      <c r="BO5" s="594">
        <v>94.6</v>
      </c>
      <c r="BP5" s="594"/>
      <c r="BQ5" s="594"/>
      <c r="BR5" s="594"/>
      <c r="BS5" s="595">
        <v>84074</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x14ac:dyDescent="0.15">
      <c r="B6" s="588" t="s">
        <v>212</v>
      </c>
      <c r="C6" s="589"/>
      <c r="D6" s="589"/>
      <c r="E6" s="589"/>
      <c r="F6" s="589"/>
      <c r="G6" s="589"/>
      <c r="H6" s="589"/>
      <c r="I6" s="589"/>
      <c r="J6" s="589"/>
      <c r="K6" s="589"/>
      <c r="L6" s="589"/>
      <c r="M6" s="589"/>
      <c r="N6" s="589"/>
      <c r="O6" s="589"/>
      <c r="P6" s="589"/>
      <c r="Q6" s="590"/>
      <c r="R6" s="591">
        <v>299096</v>
      </c>
      <c r="S6" s="592"/>
      <c r="T6" s="592"/>
      <c r="U6" s="592"/>
      <c r="V6" s="592"/>
      <c r="W6" s="592"/>
      <c r="X6" s="592"/>
      <c r="Y6" s="593"/>
      <c r="Z6" s="594">
        <v>0.7</v>
      </c>
      <c r="AA6" s="594"/>
      <c r="AB6" s="594"/>
      <c r="AC6" s="594"/>
      <c r="AD6" s="595">
        <v>299096</v>
      </c>
      <c r="AE6" s="595"/>
      <c r="AF6" s="595"/>
      <c r="AG6" s="595"/>
      <c r="AH6" s="595"/>
      <c r="AI6" s="595"/>
      <c r="AJ6" s="595"/>
      <c r="AK6" s="595"/>
      <c r="AL6" s="596">
        <v>1.2</v>
      </c>
      <c r="AM6" s="597"/>
      <c r="AN6" s="597"/>
      <c r="AO6" s="598"/>
      <c r="AP6" s="588" t="s">
        <v>213</v>
      </c>
      <c r="AQ6" s="589"/>
      <c r="AR6" s="589"/>
      <c r="AS6" s="589"/>
      <c r="AT6" s="589"/>
      <c r="AU6" s="589"/>
      <c r="AV6" s="589"/>
      <c r="AW6" s="589"/>
      <c r="AX6" s="589"/>
      <c r="AY6" s="589"/>
      <c r="AZ6" s="589"/>
      <c r="BA6" s="589"/>
      <c r="BB6" s="589"/>
      <c r="BC6" s="589"/>
      <c r="BD6" s="589"/>
      <c r="BE6" s="589"/>
      <c r="BF6" s="590"/>
      <c r="BG6" s="591">
        <v>14522101</v>
      </c>
      <c r="BH6" s="592"/>
      <c r="BI6" s="592"/>
      <c r="BJ6" s="592"/>
      <c r="BK6" s="592"/>
      <c r="BL6" s="592"/>
      <c r="BM6" s="592"/>
      <c r="BN6" s="593"/>
      <c r="BO6" s="594">
        <v>94.6</v>
      </c>
      <c r="BP6" s="594"/>
      <c r="BQ6" s="594"/>
      <c r="BR6" s="594"/>
      <c r="BS6" s="595">
        <v>84074</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368568</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368568</v>
      </c>
      <c r="DR6" s="592"/>
      <c r="DS6" s="592"/>
      <c r="DT6" s="592"/>
      <c r="DU6" s="592"/>
      <c r="DV6" s="592"/>
      <c r="DW6" s="592"/>
      <c r="DX6" s="592"/>
      <c r="DY6" s="592"/>
      <c r="DZ6" s="592"/>
      <c r="EA6" s="592"/>
      <c r="EB6" s="592"/>
      <c r="EC6" s="601"/>
    </row>
    <row r="7" spans="2:143" ht="11.25" customHeight="1" x14ac:dyDescent="0.15">
      <c r="B7" s="588" t="s">
        <v>216</v>
      </c>
      <c r="C7" s="589"/>
      <c r="D7" s="589"/>
      <c r="E7" s="589"/>
      <c r="F7" s="589"/>
      <c r="G7" s="589"/>
      <c r="H7" s="589"/>
      <c r="I7" s="589"/>
      <c r="J7" s="589"/>
      <c r="K7" s="589"/>
      <c r="L7" s="589"/>
      <c r="M7" s="589"/>
      <c r="N7" s="589"/>
      <c r="O7" s="589"/>
      <c r="P7" s="589"/>
      <c r="Q7" s="590"/>
      <c r="R7" s="591">
        <v>44863</v>
      </c>
      <c r="S7" s="592"/>
      <c r="T7" s="592"/>
      <c r="U7" s="592"/>
      <c r="V7" s="592"/>
      <c r="W7" s="592"/>
      <c r="X7" s="592"/>
      <c r="Y7" s="593"/>
      <c r="Z7" s="594">
        <v>0.1</v>
      </c>
      <c r="AA7" s="594"/>
      <c r="AB7" s="594"/>
      <c r="AC7" s="594"/>
      <c r="AD7" s="595">
        <v>44863</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6811957</v>
      </c>
      <c r="BH7" s="592"/>
      <c r="BI7" s="592"/>
      <c r="BJ7" s="592"/>
      <c r="BK7" s="592"/>
      <c r="BL7" s="592"/>
      <c r="BM7" s="592"/>
      <c r="BN7" s="593"/>
      <c r="BO7" s="594">
        <v>44.4</v>
      </c>
      <c r="BP7" s="594"/>
      <c r="BQ7" s="594"/>
      <c r="BR7" s="594"/>
      <c r="BS7" s="595">
        <v>84074</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5352711</v>
      </c>
      <c r="CS7" s="592"/>
      <c r="CT7" s="592"/>
      <c r="CU7" s="592"/>
      <c r="CV7" s="592"/>
      <c r="CW7" s="592"/>
      <c r="CX7" s="592"/>
      <c r="CY7" s="593"/>
      <c r="CZ7" s="594">
        <v>12.1</v>
      </c>
      <c r="DA7" s="594"/>
      <c r="DB7" s="594"/>
      <c r="DC7" s="594"/>
      <c r="DD7" s="600">
        <v>163110</v>
      </c>
      <c r="DE7" s="592"/>
      <c r="DF7" s="592"/>
      <c r="DG7" s="592"/>
      <c r="DH7" s="592"/>
      <c r="DI7" s="592"/>
      <c r="DJ7" s="592"/>
      <c r="DK7" s="592"/>
      <c r="DL7" s="592"/>
      <c r="DM7" s="592"/>
      <c r="DN7" s="592"/>
      <c r="DO7" s="592"/>
      <c r="DP7" s="593"/>
      <c r="DQ7" s="600">
        <v>4815437</v>
      </c>
      <c r="DR7" s="592"/>
      <c r="DS7" s="592"/>
      <c r="DT7" s="592"/>
      <c r="DU7" s="592"/>
      <c r="DV7" s="592"/>
      <c r="DW7" s="592"/>
      <c r="DX7" s="592"/>
      <c r="DY7" s="592"/>
      <c r="DZ7" s="592"/>
      <c r="EA7" s="592"/>
      <c r="EB7" s="592"/>
      <c r="EC7" s="601"/>
    </row>
    <row r="8" spans="2:143" ht="11.25" customHeight="1" x14ac:dyDescent="0.15">
      <c r="B8" s="588" t="s">
        <v>219</v>
      </c>
      <c r="C8" s="589"/>
      <c r="D8" s="589"/>
      <c r="E8" s="589"/>
      <c r="F8" s="589"/>
      <c r="G8" s="589"/>
      <c r="H8" s="589"/>
      <c r="I8" s="589"/>
      <c r="J8" s="589"/>
      <c r="K8" s="589"/>
      <c r="L8" s="589"/>
      <c r="M8" s="589"/>
      <c r="N8" s="589"/>
      <c r="O8" s="589"/>
      <c r="P8" s="589"/>
      <c r="Q8" s="590"/>
      <c r="R8" s="591">
        <v>66749</v>
      </c>
      <c r="S8" s="592"/>
      <c r="T8" s="592"/>
      <c r="U8" s="592"/>
      <c r="V8" s="592"/>
      <c r="W8" s="592"/>
      <c r="X8" s="592"/>
      <c r="Y8" s="593"/>
      <c r="Z8" s="594">
        <v>0.1</v>
      </c>
      <c r="AA8" s="594"/>
      <c r="AB8" s="594"/>
      <c r="AC8" s="594"/>
      <c r="AD8" s="595">
        <v>66749</v>
      </c>
      <c r="AE8" s="595"/>
      <c r="AF8" s="595"/>
      <c r="AG8" s="595"/>
      <c r="AH8" s="595"/>
      <c r="AI8" s="595"/>
      <c r="AJ8" s="595"/>
      <c r="AK8" s="595"/>
      <c r="AL8" s="596">
        <v>0.3</v>
      </c>
      <c r="AM8" s="597"/>
      <c r="AN8" s="597"/>
      <c r="AO8" s="598"/>
      <c r="AP8" s="588" t="s">
        <v>220</v>
      </c>
      <c r="AQ8" s="589"/>
      <c r="AR8" s="589"/>
      <c r="AS8" s="589"/>
      <c r="AT8" s="589"/>
      <c r="AU8" s="589"/>
      <c r="AV8" s="589"/>
      <c r="AW8" s="589"/>
      <c r="AX8" s="589"/>
      <c r="AY8" s="589"/>
      <c r="AZ8" s="589"/>
      <c r="BA8" s="589"/>
      <c r="BB8" s="589"/>
      <c r="BC8" s="589"/>
      <c r="BD8" s="589"/>
      <c r="BE8" s="589"/>
      <c r="BF8" s="590"/>
      <c r="BG8" s="591">
        <v>184054</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13416005</v>
      </c>
      <c r="CS8" s="592"/>
      <c r="CT8" s="592"/>
      <c r="CU8" s="592"/>
      <c r="CV8" s="592"/>
      <c r="CW8" s="592"/>
      <c r="CX8" s="592"/>
      <c r="CY8" s="593"/>
      <c r="CZ8" s="594">
        <v>30.2</v>
      </c>
      <c r="DA8" s="594"/>
      <c r="DB8" s="594"/>
      <c r="DC8" s="594"/>
      <c r="DD8" s="600">
        <v>215209</v>
      </c>
      <c r="DE8" s="592"/>
      <c r="DF8" s="592"/>
      <c r="DG8" s="592"/>
      <c r="DH8" s="592"/>
      <c r="DI8" s="592"/>
      <c r="DJ8" s="592"/>
      <c r="DK8" s="592"/>
      <c r="DL8" s="592"/>
      <c r="DM8" s="592"/>
      <c r="DN8" s="592"/>
      <c r="DO8" s="592"/>
      <c r="DP8" s="593"/>
      <c r="DQ8" s="600">
        <v>7520866</v>
      </c>
      <c r="DR8" s="592"/>
      <c r="DS8" s="592"/>
      <c r="DT8" s="592"/>
      <c r="DU8" s="592"/>
      <c r="DV8" s="592"/>
      <c r="DW8" s="592"/>
      <c r="DX8" s="592"/>
      <c r="DY8" s="592"/>
      <c r="DZ8" s="592"/>
      <c r="EA8" s="592"/>
      <c r="EB8" s="592"/>
      <c r="EC8" s="601"/>
    </row>
    <row r="9" spans="2:143" ht="11.25" customHeight="1" x14ac:dyDescent="0.15">
      <c r="B9" s="588" t="s">
        <v>222</v>
      </c>
      <c r="C9" s="589"/>
      <c r="D9" s="589"/>
      <c r="E9" s="589"/>
      <c r="F9" s="589"/>
      <c r="G9" s="589"/>
      <c r="H9" s="589"/>
      <c r="I9" s="589"/>
      <c r="J9" s="589"/>
      <c r="K9" s="589"/>
      <c r="L9" s="589"/>
      <c r="M9" s="589"/>
      <c r="N9" s="589"/>
      <c r="O9" s="589"/>
      <c r="P9" s="589"/>
      <c r="Q9" s="590"/>
      <c r="R9" s="591">
        <v>98862</v>
      </c>
      <c r="S9" s="592"/>
      <c r="T9" s="592"/>
      <c r="U9" s="592"/>
      <c r="V9" s="592"/>
      <c r="W9" s="592"/>
      <c r="X9" s="592"/>
      <c r="Y9" s="593"/>
      <c r="Z9" s="594">
        <v>0.2</v>
      </c>
      <c r="AA9" s="594"/>
      <c r="AB9" s="594"/>
      <c r="AC9" s="594"/>
      <c r="AD9" s="595">
        <v>98862</v>
      </c>
      <c r="AE9" s="595"/>
      <c r="AF9" s="595"/>
      <c r="AG9" s="595"/>
      <c r="AH9" s="595"/>
      <c r="AI9" s="595"/>
      <c r="AJ9" s="595"/>
      <c r="AK9" s="595"/>
      <c r="AL9" s="596">
        <v>0.4</v>
      </c>
      <c r="AM9" s="597"/>
      <c r="AN9" s="597"/>
      <c r="AO9" s="598"/>
      <c r="AP9" s="588" t="s">
        <v>223</v>
      </c>
      <c r="AQ9" s="589"/>
      <c r="AR9" s="589"/>
      <c r="AS9" s="589"/>
      <c r="AT9" s="589"/>
      <c r="AU9" s="589"/>
      <c r="AV9" s="589"/>
      <c r="AW9" s="589"/>
      <c r="AX9" s="589"/>
      <c r="AY9" s="589"/>
      <c r="AZ9" s="589"/>
      <c r="BA9" s="589"/>
      <c r="BB9" s="589"/>
      <c r="BC9" s="589"/>
      <c r="BD9" s="589"/>
      <c r="BE9" s="589"/>
      <c r="BF9" s="590"/>
      <c r="BG9" s="591">
        <v>5809827</v>
      </c>
      <c r="BH9" s="592"/>
      <c r="BI9" s="592"/>
      <c r="BJ9" s="592"/>
      <c r="BK9" s="592"/>
      <c r="BL9" s="592"/>
      <c r="BM9" s="592"/>
      <c r="BN9" s="593"/>
      <c r="BO9" s="594">
        <v>37.9</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3335579</v>
      </c>
      <c r="CS9" s="592"/>
      <c r="CT9" s="592"/>
      <c r="CU9" s="592"/>
      <c r="CV9" s="592"/>
      <c r="CW9" s="592"/>
      <c r="CX9" s="592"/>
      <c r="CY9" s="593"/>
      <c r="CZ9" s="594">
        <v>7.5</v>
      </c>
      <c r="DA9" s="594"/>
      <c r="DB9" s="594"/>
      <c r="DC9" s="594"/>
      <c r="DD9" s="600">
        <v>75827</v>
      </c>
      <c r="DE9" s="592"/>
      <c r="DF9" s="592"/>
      <c r="DG9" s="592"/>
      <c r="DH9" s="592"/>
      <c r="DI9" s="592"/>
      <c r="DJ9" s="592"/>
      <c r="DK9" s="592"/>
      <c r="DL9" s="592"/>
      <c r="DM9" s="592"/>
      <c r="DN9" s="592"/>
      <c r="DO9" s="592"/>
      <c r="DP9" s="593"/>
      <c r="DQ9" s="600">
        <v>2907398</v>
      </c>
      <c r="DR9" s="592"/>
      <c r="DS9" s="592"/>
      <c r="DT9" s="592"/>
      <c r="DU9" s="592"/>
      <c r="DV9" s="592"/>
      <c r="DW9" s="592"/>
      <c r="DX9" s="592"/>
      <c r="DY9" s="592"/>
      <c r="DZ9" s="592"/>
      <c r="EA9" s="592"/>
      <c r="EB9" s="592"/>
      <c r="EC9" s="601"/>
    </row>
    <row r="10" spans="2:143" ht="11.25" customHeight="1" x14ac:dyDescent="0.15">
      <c r="B10" s="588" t="s">
        <v>225</v>
      </c>
      <c r="C10" s="589"/>
      <c r="D10" s="589"/>
      <c r="E10" s="589"/>
      <c r="F10" s="589"/>
      <c r="G10" s="589"/>
      <c r="H10" s="589"/>
      <c r="I10" s="589"/>
      <c r="J10" s="589"/>
      <c r="K10" s="589"/>
      <c r="L10" s="589"/>
      <c r="M10" s="589"/>
      <c r="N10" s="589"/>
      <c r="O10" s="589"/>
      <c r="P10" s="589"/>
      <c r="Q10" s="590"/>
      <c r="R10" s="591">
        <v>986226</v>
      </c>
      <c r="S10" s="592"/>
      <c r="T10" s="592"/>
      <c r="U10" s="592"/>
      <c r="V10" s="592"/>
      <c r="W10" s="592"/>
      <c r="X10" s="592"/>
      <c r="Y10" s="593"/>
      <c r="Z10" s="594">
        <v>2.2000000000000002</v>
      </c>
      <c r="AA10" s="594"/>
      <c r="AB10" s="594"/>
      <c r="AC10" s="594"/>
      <c r="AD10" s="595">
        <v>986226</v>
      </c>
      <c r="AE10" s="595"/>
      <c r="AF10" s="595"/>
      <c r="AG10" s="595"/>
      <c r="AH10" s="595"/>
      <c r="AI10" s="595"/>
      <c r="AJ10" s="595"/>
      <c r="AK10" s="595"/>
      <c r="AL10" s="596">
        <v>3.9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260876</v>
      </c>
      <c r="BH10" s="592"/>
      <c r="BI10" s="592"/>
      <c r="BJ10" s="592"/>
      <c r="BK10" s="592"/>
      <c r="BL10" s="592"/>
      <c r="BM10" s="592"/>
      <c r="BN10" s="593"/>
      <c r="BO10" s="594">
        <v>1.7</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355988</v>
      </c>
      <c r="CS10" s="592"/>
      <c r="CT10" s="592"/>
      <c r="CU10" s="592"/>
      <c r="CV10" s="592"/>
      <c r="CW10" s="592"/>
      <c r="CX10" s="592"/>
      <c r="CY10" s="593"/>
      <c r="CZ10" s="594">
        <v>0.8</v>
      </c>
      <c r="DA10" s="594"/>
      <c r="DB10" s="594"/>
      <c r="DC10" s="594"/>
      <c r="DD10" s="600" t="s">
        <v>112</v>
      </c>
      <c r="DE10" s="592"/>
      <c r="DF10" s="592"/>
      <c r="DG10" s="592"/>
      <c r="DH10" s="592"/>
      <c r="DI10" s="592"/>
      <c r="DJ10" s="592"/>
      <c r="DK10" s="592"/>
      <c r="DL10" s="592"/>
      <c r="DM10" s="592"/>
      <c r="DN10" s="592"/>
      <c r="DO10" s="592"/>
      <c r="DP10" s="593"/>
      <c r="DQ10" s="600">
        <v>138384</v>
      </c>
      <c r="DR10" s="592"/>
      <c r="DS10" s="592"/>
      <c r="DT10" s="592"/>
      <c r="DU10" s="592"/>
      <c r="DV10" s="592"/>
      <c r="DW10" s="592"/>
      <c r="DX10" s="592"/>
      <c r="DY10" s="592"/>
      <c r="DZ10" s="592"/>
      <c r="EA10" s="592"/>
      <c r="EB10" s="592"/>
      <c r="EC10" s="601"/>
    </row>
    <row r="11" spans="2:143" ht="11.25" customHeight="1" x14ac:dyDescent="0.15">
      <c r="B11" s="588" t="s">
        <v>228</v>
      </c>
      <c r="C11" s="589"/>
      <c r="D11" s="589"/>
      <c r="E11" s="589"/>
      <c r="F11" s="589"/>
      <c r="G11" s="589"/>
      <c r="H11" s="589"/>
      <c r="I11" s="589"/>
      <c r="J11" s="589"/>
      <c r="K11" s="589"/>
      <c r="L11" s="589"/>
      <c r="M11" s="589"/>
      <c r="N11" s="589"/>
      <c r="O11" s="589"/>
      <c r="P11" s="589"/>
      <c r="Q11" s="590"/>
      <c r="R11" s="591">
        <v>74004</v>
      </c>
      <c r="S11" s="592"/>
      <c r="T11" s="592"/>
      <c r="U11" s="592"/>
      <c r="V11" s="592"/>
      <c r="W11" s="592"/>
      <c r="X11" s="592"/>
      <c r="Y11" s="593"/>
      <c r="Z11" s="594">
        <v>0.2</v>
      </c>
      <c r="AA11" s="594"/>
      <c r="AB11" s="594"/>
      <c r="AC11" s="594"/>
      <c r="AD11" s="595">
        <v>74004</v>
      </c>
      <c r="AE11" s="595"/>
      <c r="AF11" s="595"/>
      <c r="AG11" s="595"/>
      <c r="AH11" s="595"/>
      <c r="AI11" s="595"/>
      <c r="AJ11" s="595"/>
      <c r="AK11" s="595"/>
      <c r="AL11" s="596">
        <v>0.3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557200</v>
      </c>
      <c r="BH11" s="592"/>
      <c r="BI11" s="592"/>
      <c r="BJ11" s="592"/>
      <c r="BK11" s="592"/>
      <c r="BL11" s="592"/>
      <c r="BM11" s="592"/>
      <c r="BN11" s="593"/>
      <c r="BO11" s="594">
        <v>3.6</v>
      </c>
      <c r="BP11" s="594"/>
      <c r="BQ11" s="594"/>
      <c r="BR11" s="594"/>
      <c r="BS11" s="600">
        <v>84074</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1000772</v>
      </c>
      <c r="CS11" s="592"/>
      <c r="CT11" s="592"/>
      <c r="CU11" s="592"/>
      <c r="CV11" s="592"/>
      <c r="CW11" s="592"/>
      <c r="CX11" s="592"/>
      <c r="CY11" s="593"/>
      <c r="CZ11" s="594">
        <v>2.2999999999999998</v>
      </c>
      <c r="DA11" s="594"/>
      <c r="DB11" s="594"/>
      <c r="DC11" s="594"/>
      <c r="DD11" s="600">
        <v>341108</v>
      </c>
      <c r="DE11" s="592"/>
      <c r="DF11" s="592"/>
      <c r="DG11" s="592"/>
      <c r="DH11" s="592"/>
      <c r="DI11" s="592"/>
      <c r="DJ11" s="592"/>
      <c r="DK11" s="592"/>
      <c r="DL11" s="592"/>
      <c r="DM11" s="592"/>
      <c r="DN11" s="592"/>
      <c r="DO11" s="592"/>
      <c r="DP11" s="593"/>
      <c r="DQ11" s="600">
        <v>494433</v>
      </c>
      <c r="DR11" s="592"/>
      <c r="DS11" s="592"/>
      <c r="DT11" s="592"/>
      <c r="DU11" s="592"/>
      <c r="DV11" s="592"/>
      <c r="DW11" s="592"/>
      <c r="DX11" s="592"/>
      <c r="DY11" s="592"/>
      <c r="DZ11" s="592"/>
      <c r="EA11" s="592"/>
      <c r="EB11" s="592"/>
      <c r="EC11" s="601"/>
    </row>
    <row r="12" spans="2:143" ht="11.25" customHeight="1" x14ac:dyDescent="0.15">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6859801</v>
      </c>
      <c r="BH12" s="592"/>
      <c r="BI12" s="592"/>
      <c r="BJ12" s="592"/>
      <c r="BK12" s="592"/>
      <c r="BL12" s="592"/>
      <c r="BM12" s="592"/>
      <c r="BN12" s="593"/>
      <c r="BO12" s="594">
        <v>44.7</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802055</v>
      </c>
      <c r="CS12" s="592"/>
      <c r="CT12" s="592"/>
      <c r="CU12" s="592"/>
      <c r="CV12" s="592"/>
      <c r="CW12" s="592"/>
      <c r="CX12" s="592"/>
      <c r="CY12" s="593"/>
      <c r="CZ12" s="594">
        <v>1.8</v>
      </c>
      <c r="DA12" s="594"/>
      <c r="DB12" s="594"/>
      <c r="DC12" s="594"/>
      <c r="DD12" s="600">
        <v>28751</v>
      </c>
      <c r="DE12" s="592"/>
      <c r="DF12" s="592"/>
      <c r="DG12" s="592"/>
      <c r="DH12" s="592"/>
      <c r="DI12" s="592"/>
      <c r="DJ12" s="592"/>
      <c r="DK12" s="592"/>
      <c r="DL12" s="592"/>
      <c r="DM12" s="592"/>
      <c r="DN12" s="592"/>
      <c r="DO12" s="592"/>
      <c r="DP12" s="593"/>
      <c r="DQ12" s="600">
        <v>487502</v>
      </c>
      <c r="DR12" s="592"/>
      <c r="DS12" s="592"/>
      <c r="DT12" s="592"/>
      <c r="DU12" s="592"/>
      <c r="DV12" s="592"/>
      <c r="DW12" s="592"/>
      <c r="DX12" s="592"/>
      <c r="DY12" s="592"/>
      <c r="DZ12" s="592"/>
      <c r="EA12" s="592"/>
      <c r="EB12" s="592"/>
      <c r="EC12" s="601"/>
    </row>
    <row r="13" spans="2:143" ht="11.25" customHeight="1" x14ac:dyDescent="0.15">
      <c r="B13" s="588" t="s">
        <v>234</v>
      </c>
      <c r="C13" s="589"/>
      <c r="D13" s="589"/>
      <c r="E13" s="589"/>
      <c r="F13" s="589"/>
      <c r="G13" s="589"/>
      <c r="H13" s="589"/>
      <c r="I13" s="589"/>
      <c r="J13" s="589"/>
      <c r="K13" s="589"/>
      <c r="L13" s="589"/>
      <c r="M13" s="589"/>
      <c r="N13" s="589"/>
      <c r="O13" s="589"/>
      <c r="P13" s="589"/>
      <c r="Q13" s="590"/>
      <c r="R13" s="591">
        <v>91811</v>
      </c>
      <c r="S13" s="592"/>
      <c r="T13" s="592"/>
      <c r="U13" s="592"/>
      <c r="V13" s="592"/>
      <c r="W13" s="592"/>
      <c r="X13" s="592"/>
      <c r="Y13" s="593"/>
      <c r="Z13" s="594">
        <v>0.2</v>
      </c>
      <c r="AA13" s="594"/>
      <c r="AB13" s="594"/>
      <c r="AC13" s="594"/>
      <c r="AD13" s="595">
        <v>91811</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6822959</v>
      </c>
      <c r="BH13" s="592"/>
      <c r="BI13" s="592"/>
      <c r="BJ13" s="592"/>
      <c r="BK13" s="592"/>
      <c r="BL13" s="592"/>
      <c r="BM13" s="592"/>
      <c r="BN13" s="593"/>
      <c r="BO13" s="594">
        <v>44.5</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5824836</v>
      </c>
      <c r="CS13" s="592"/>
      <c r="CT13" s="592"/>
      <c r="CU13" s="592"/>
      <c r="CV13" s="592"/>
      <c r="CW13" s="592"/>
      <c r="CX13" s="592"/>
      <c r="CY13" s="593"/>
      <c r="CZ13" s="594">
        <v>13.1</v>
      </c>
      <c r="DA13" s="594"/>
      <c r="DB13" s="594"/>
      <c r="DC13" s="594"/>
      <c r="DD13" s="600">
        <v>2537148</v>
      </c>
      <c r="DE13" s="592"/>
      <c r="DF13" s="592"/>
      <c r="DG13" s="592"/>
      <c r="DH13" s="592"/>
      <c r="DI13" s="592"/>
      <c r="DJ13" s="592"/>
      <c r="DK13" s="592"/>
      <c r="DL13" s="592"/>
      <c r="DM13" s="592"/>
      <c r="DN13" s="592"/>
      <c r="DO13" s="592"/>
      <c r="DP13" s="593"/>
      <c r="DQ13" s="600">
        <v>3200482</v>
      </c>
      <c r="DR13" s="592"/>
      <c r="DS13" s="592"/>
      <c r="DT13" s="592"/>
      <c r="DU13" s="592"/>
      <c r="DV13" s="592"/>
      <c r="DW13" s="592"/>
      <c r="DX13" s="592"/>
      <c r="DY13" s="592"/>
      <c r="DZ13" s="592"/>
      <c r="EA13" s="592"/>
      <c r="EB13" s="592"/>
      <c r="EC13" s="601"/>
    </row>
    <row r="14" spans="2:143" ht="11.25" customHeight="1" x14ac:dyDescent="0.15">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202889</v>
      </c>
      <c r="BH14" s="592"/>
      <c r="BI14" s="592"/>
      <c r="BJ14" s="592"/>
      <c r="BK14" s="592"/>
      <c r="BL14" s="592"/>
      <c r="BM14" s="592"/>
      <c r="BN14" s="593"/>
      <c r="BO14" s="594">
        <v>1.3</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1996694</v>
      </c>
      <c r="CS14" s="592"/>
      <c r="CT14" s="592"/>
      <c r="CU14" s="592"/>
      <c r="CV14" s="592"/>
      <c r="CW14" s="592"/>
      <c r="CX14" s="592"/>
      <c r="CY14" s="593"/>
      <c r="CZ14" s="594">
        <v>4.5</v>
      </c>
      <c r="DA14" s="594"/>
      <c r="DB14" s="594"/>
      <c r="DC14" s="594"/>
      <c r="DD14" s="600">
        <v>282503</v>
      </c>
      <c r="DE14" s="592"/>
      <c r="DF14" s="592"/>
      <c r="DG14" s="592"/>
      <c r="DH14" s="592"/>
      <c r="DI14" s="592"/>
      <c r="DJ14" s="592"/>
      <c r="DK14" s="592"/>
      <c r="DL14" s="592"/>
      <c r="DM14" s="592"/>
      <c r="DN14" s="592"/>
      <c r="DO14" s="592"/>
      <c r="DP14" s="593"/>
      <c r="DQ14" s="600">
        <v>1747023</v>
      </c>
      <c r="DR14" s="592"/>
      <c r="DS14" s="592"/>
      <c r="DT14" s="592"/>
      <c r="DU14" s="592"/>
      <c r="DV14" s="592"/>
      <c r="DW14" s="592"/>
      <c r="DX14" s="592"/>
      <c r="DY14" s="592"/>
      <c r="DZ14" s="592"/>
      <c r="EA14" s="592"/>
      <c r="EB14" s="592"/>
      <c r="EC14" s="601"/>
    </row>
    <row r="15" spans="2:143" ht="11.25" customHeight="1" x14ac:dyDescent="0.15">
      <c r="B15" s="588" t="s">
        <v>240</v>
      </c>
      <c r="C15" s="589"/>
      <c r="D15" s="589"/>
      <c r="E15" s="589"/>
      <c r="F15" s="589"/>
      <c r="G15" s="589"/>
      <c r="H15" s="589"/>
      <c r="I15" s="589"/>
      <c r="J15" s="589"/>
      <c r="K15" s="589"/>
      <c r="L15" s="589"/>
      <c r="M15" s="589"/>
      <c r="N15" s="589"/>
      <c r="O15" s="589"/>
      <c r="P15" s="589"/>
      <c r="Q15" s="590"/>
      <c r="R15" s="591">
        <v>78471</v>
      </c>
      <c r="S15" s="592"/>
      <c r="T15" s="592"/>
      <c r="U15" s="592"/>
      <c r="V15" s="592"/>
      <c r="W15" s="592"/>
      <c r="X15" s="592"/>
      <c r="Y15" s="593"/>
      <c r="Z15" s="594">
        <v>0.2</v>
      </c>
      <c r="AA15" s="594"/>
      <c r="AB15" s="594"/>
      <c r="AC15" s="594"/>
      <c r="AD15" s="595">
        <v>78471</v>
      </c>
      <c r="AE15" s="595"/>
      <c r="AF15" s="595"/>
      <c r="AG15" s="595"/>
      <c r="AH15" s="595"/>
      <c r="AI15" s="595"/>
      <c r="AJ15" s="595"/>
      <c r="AK15" s="595"/>
      <c r="AL15" s="596">
        <v>0.3</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647454</v>
      </c>
      <c r="BH15" s="592"/>
      <c r="BI15" s="592"/>
      <c r="BJ15" s="592"/>
      <c r="BK15" s="592"/>
      <c r="BL15" s="592"/>
      <c r="BM15" s="592"/>
      <c r="BN15" s="593"/>
      <c r="BO15" s="594">
        <v>4.2</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5343192</v>
      </c>
      <c r="CS15" s="592"/>
      <c r="CT15" s="592"/>
      <c r="CU15" s="592"/>
      <c r="CV15" s="592"/>
      <c r="CW15" s="592"/>
      <c r="CX15" s="592"/>
      <c r="CY15" s="593"/>
      <c r="CZ15" s="594">
        <v>12</v>
      </c>
      <c r="DA15" s="594"/>
      <c r="DB15" s="594"/>
      <c r="DC15" s="594"/>
      <c r="DD15" s="600">
        <v>2084229</v>
      </c>
      <c r="DE15" s="592"/>
      <c r="DF15" s="592"/>
      <c r="DG15" s="592"/>
      <c r="DH15" s="592"/>
      <c r="DI15" s="592"/>
      <c r="DJ15" s="592"/>
      <c r="DK15" s="592"/>
      <c r="DL15" s="592"/>
      <c r="DM15" s="592"/>
      <c r="DN15" s="592"/>
      <c r="DO15" s="592"/>
      <c r="DP15" s="593"/>
      <c r="DQ15" s="600">
        <v>2998907</v>
      </c>
      <c r="DR15" s="592"/>
      <c r="DS15" s="592"/>
      <c r="DT15" s="592"/>
      <c r="DU15" s="592"/>
      <c r="DV15" s="592"/>
      <c r="DW15" s="592"/>
      <c r="DX15" s="592"/>
      <c r="DY15" s="592"/>
      <c r="DZ15" s="592"/>
      <c r="EA15" s="592"/>
      <c r="EB15" s="592"/>
      <c r="EC15" s="601"/>
    </row>
    <row r="16" spans="2:143" ht="11.25" customHeight="1" x14ac:dyDescent="0.15">
      <c r="B16" s="588" t="s">
        <v>243</v>
      </c>
      <c r="C16" s="589"/>
      <c r="D16" s="589"/>
      <c r="E16" s="589"/>
      <c r="F16" s="589"/>
      <c r="G16" s="589"/>
      <c r="H16" s="589"/>
      <c r="I16" s="589"/>
      <c r="J16" s="589"/>
      <c r="K16" s="589"/>
      <c r="L16" s="589"/>
      <c r="M16" s="589"/>
      <c r="N16" s="589"/>
      <c r="O16" s="589"/>
      <c r="P16" s="589"/>
      <c r="Q16" s="590"/>
      <c r="R16" s="591">
        <v>9723696</v>
      </c>
      <c r="S16" s="592"/>
      <c r="T16" s="592"/>
      <c r="U16" s="592"/>
      <c r="V16" s="592"/>
      <c r="W16" s="592"/>
      <c r="X16" s="592"/>
      <c r="Y16" s="593"/>
      <c r="Z16" s="594">
        <v>21.7</v>
      </c>
      <c r="AA16" s="594"/>
      <c r="AB16" s="594"/>
      <c r="AC16" s="594"/>
      <c r="AD16" s="595">
        <v>8806350</v>
      </c>
      <c r="AE16" s="595"/>
      <c r="AF16" s="595"/>
      <c r="AG16" s="595"/>
      <c r="AH16" s="595"/>
      <c r="AI16" s="595"/>
      <c r="AJ16" s="595"/>
      <c r="AK16" s="595"/>
      <c r="AL16" s="596">
        <v>34.9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8319</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8319</v>
      </c>
      <c r="DR16" s="592"/>
      <c r="DS16" s="592"/>
      <c r="DT16" s="592"/>
      <c r="DU16" s="592"/>
      <c r="DV16" s="592"/>
      <c r="DW16" s="592"/>
      <c r="DX16" s="592"/>
      <c r="DY16" s="592"/>
      <c r="DZ16" s="592"/>
      <c r="EA16" s="592"/>
      <c r="EB16" s="592"/>
      <c r="EC16" s="601"/>
    </row>
    <row r="17" spans="2:133" ht="11.25" customHeight="1" x14ac:dyDescent="0.15">
      <c r="B17" s="588" t="s">
        <v>246</v>
      </c>
      <c r="C17" s="589"/>
      <c r="D17" s="589"/>
      <c r="E17" s="589"/>
      <c r="F17" s="589"/>
      <c r="G17" s="589"/>
      <c r="H17" s="589"/>
      <c r="I17" s="589"/>
      <c r="J17" s="589"/>
      <c r="K17" s="589"/>
      <c r="L17" s="589"/>
      <c r="M17" s="589"/>
      <c r="N17" s="589"/>
      <c r="O17" s="589"/>
      <c r="P17" s="589"/>
      <c r="Q17" s="590"/>
      <c r="R17" s="591">
        <v>8806350</v>
      </c>
      <c r="S17" s="592"/>
      <c r="T17" s="592"/>
      <c r="U17" s="592"/>
      <c r="V17" s="592"/>
      <c r="W17" s="592"/>
      <c r="X17" s="592"/>
      <c r="Y17" s="593"/>
      <c r="Z17" s="594">
        <v>19.7</v>
      </c>
      <c r="AA17" s="594"/>
      <c r="AB17" s="594"/>
      <c r="AC17" s="594"/>
      <c r="AD17" s="595">
        <v>8806350</v>
      </c>
      <c r="AE17" s="595"/>
      <c r="AF17" s="595"/>
      <c r="AG17" s="595"/>
      <c r="AH17" s="595"/>
      <c r="AI17" s="595"/>
      <c r="AJ17" s="595"/>
      <c r="AK17" s="595"/>
      <c r="AL17" s="596">
        <v>34.9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6573700</v>
      </c>
      <c r="CS17" s="592"/>
      <c r="CT17" s="592"/>
      <c r="CU17" s="592"/>
      <c r="CV17" s="592"/>
      <c r="CW17" s="592"/>
      <c r="CX17" s="592"/>
      <c r="CY17" s="593"/>
      <c r="CZ17" s="594">
        <v>14.8</v>
      </c>
      <c r="DA17" s="594"/>
      <c r="DB17" s="594"/>
      <c r="DC17" s="594"/>
      <c r="DD17" s="600" t="s">
        <v>112</v>
      </c>
      <c r="DE17" s="592"/>
      <c r="DF17" s="592"/>
      <c r="DG17" s="592"/>
      <c r="DH17" s="592"/>
      <c r="DI17" s="592"/>
      <c r="DJ17" s="592"/>
      <c r="DK17" s="592"/>
      <c r="DL17" s="592"/>
      <c r="DM17" s="592"/>
      <c r="DN17" s="592"/>
      <c r="DO17" s="592"/>
      <c r="DP17" s="593"/>
      <c r="DQ17" s="600">
        <v>6380931</v>
      </c>
      <c r="DR17" s="592"/>
      <c r="DS17" s="592"/>
      <c r="DT17" s="592"/>
      <c r="DU17" s="592"/>
      <c r="DV17" s="592"/>
      <c r="DW17" s="592"/>
      <c r="DX17" s="592"/>
      <c r="DY17" s="592"/>
      <c r="DZ17" s="592"/>
      <c r="EA17" s="592"/>
      <c r="EB17" s="592"/>
      <c r="EC17" s="601"/>
    </row>
    <row r="18" spans="2:133" ht="11.25" customHeight="1" x14ac:dyDescent="0.15">
      <c r="B18" s="588" t="s">
        <v>249</v>
      </c>
      <c r="C18" s="589"/>
      <c r="D18" s="589"/>
      <c r="E18" s="589"/>
      <c r="F18" s="589"/>
      <c r="G18" s="589"/>
      <c r="H18" s="589"/>
      <c r="I18" s="589"/>
      <c r="J18" s="589"/>
      <c r="K18" s="589"/>
      <c r="L18" s="589"/>
      <c r="M18" s="589"/>
      <c r="N18" s="589"/>
      <c r="O18" s="589"/>
      <c r="P18" s="589"/>
      <c r="Q18" s="590"/>
      <c r="R18" s="591">
        <v>917300</v>
      </c>
      <c r="S18" s="592"/>
      <c r="T18" s="592"/>
      <c r="U18" s="592"/>
      <c r="V18" s="592"/>
      <c r="W18" s="592"/>
      <c r="X18" s="592"/>
      <c r="Y18" s="593"/>
      <c r="Z18" s="594">
        <v>2</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252</v>
      </c>
      <c r="C19" s="589"/>
      <c r="D19" s="589"/>
      <c r="E19" s="589"/>
      <c r="F19" s="589"/>
      <c r="G19" s="589"/>
      <c r="H19" s="589"/>
      <c r="I19" s="589"/>
      <c r="J19" s="589"/>
      <c r="K19" s="589"/>
      <c r="L19" s="589"/>
      <c r="M19" s="589"/>
      <c r="N19" s="589"/>
      <c r="O19" s="589"/>
      <c r="P19" s="589"/>
      <c r="Q19" s="590"/>
      <c r="R19" s="591">
        <v>46</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826825</v>
      </c>
      <c r="BH19" s="592"/>
      <c r="BI19" s="592"/>
      <c r="BJ19" s="592"/>
      <c r="BK19" s="592"/>
      <c r="BL19" s="592"/>
      <c r="BM19" s="592"/>
      <c r="BN19" s="593"/>
      <c r="BO19" s="594">
        <v>5.4</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255</v>
      </c>
      <c r="C20" s="589"/>
      <c r="D20" s="589"/>
      <c r="E20" s="589"/>
      <c r="F20" s="589"/>
      <c r="G20" s="589"/>
      <c r="H20" s="589"/>
      <c r="I20" s="589"/>
      <c r="J20" s="589"/>
      <c r="K20" s="589"/>
      <c r="L20" s="589"/>
      <c r="M20" s="589"/>
      <c r="N20" s="589"/>
      <c r="O20" s="589"/>
      <c r="P20" s="589"/>
      <c r="Q20" s="590"/>
      <c r="R20" s="591">
        <v>26812704</v>
      </c>
      <c r="S20" s="592"/>
      <c r="T20" s="592"/>
      <c r="U20" s="592"/>
      <c r="V20" s="592"/>
      <c r="W20" s="592"/>
      <c r="X20" s="592"/>
      <c r="Y20" s="593"/>
      <c r="Z20" s="594">
        <v>59.9</v>
      </c>
      <c r="AA20" s="594"/>
      <c r="AB20" s="594"/>
      <c r="AC20" s="594"/>
      <c r="AD20" s="595">
        <v>25092253</v>
      </c>
      <c r="AE20" s="595"/>
      <c r="AF20" s="595"/>
      <c r="AG20" s="595"/>
      <c r="AH20" s="595"/>
      <c r="AI20" s="595"/>
      <c r="AJ20" s="595"/>
      <c r="AK20" s="595"/>
      <c r="AL20" s="596">
        <v>99.4</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826825</v>
      </c>
      <c r="BH20" s="592"/>
      <c r="BI20" s="592"/>
      <c r="BJ20" s="592"/>
      <c r="BK20" s="592"/>
      <c r="BL20" s="592"/>
      <c r="BM20" s="592"/>
      <c r="BN20" s="593"/>
      <c r="BO20" s="594">
        <v>5.4</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44378419</v>
      </c>
      <c r="CS20" s="592"/>
      <c r="CT20" s="592"/>
      <c r="CU20" s="592"/>
      <c r="CV20" s="592"/>
      <c r="CW20" s="592"/>
      <c r="CX20" s="592"/>
      <c r="CY20" s="593"/>
      <c r="CZ20" s="594">
        <v>100</v>
      </c>
      <c r="DA20" s="594"/>
      <c r="DB20" s="594"/>
      <c r="DC20" s="594"/>
      <c r="DD20" s="600">
        <v>5727885</v>
      </c>
      <c r="DE20" s="592"/>
      <c r="DF20" s="592"/>
      <c r="DG20" s="592"/>
      <c r="DH20" s="592"/>
      <c r="DI20" s="592"/>
      <c r="DJ20" s="592"/>
      <c r="DK20" s="592"/>
      <c r="DL20" s="592"/>
      <c r="DM20" s="592"/>
      <c r="DN20" s="592"/>
      <c r="DO20" s="592"/>
      <c r="DP20" s="593"/>
      <c r="DQ20" s="600">
        <v>31068250</v>
      </c>
      <c r="DR20" s="592"/>
      <c r="DS20" s="592"/>
      <c r="DT20" s="592"/>
      <c r="DU20" s="592"/>
      <c r="DV20" s="592"/>
      <c r="DW20" s="592"/>
      <c r="DX20" s="592"/>
      <c r="DY20" s="592"/>
      <c r="DZ20" s="592"/>
      <c r="EA20" s="592"/>
      <c r="EB20" s="592"/>
      <c r="EC20" s="601"/>
    </row>
    <row r="21" spans="2:133" ht="11.25" customHeight="1" x14ac:dyDescent="0.15">
      <c r="B21" s="588" t="s">
        <v>258</v>
      </c>
      <c r="C21" s="589"/>
      <c r="D21" s="589"/>
      <c r="E21" s="589"/>
      <c r="F21" s="589"/>
      <c r="G21" s="589"/>
      <c r="H21" s="589"/>
      <c r="I21" s="589"/>
      <c r="J21" s="589"/>
      <c r="K21" s="589"/>
      <c r="L21" s="589"/>
      <c r="M21" s="589"/>
      <c r="N21" s="589"/>
      <c r="O21" s="589"/>
      <c r="P21" s="589"/>
      <c r="Q21" s="590"/>
      <c r="R21" s="591">
        <v>19808</v>
      </c>
      <c r="S21" s="592"/>
      <c r="T21" s="592"/>
      <c r="U21" s="592"/>
      <c r="V21" s="592"/>
      <c r="W21" s="592"/>
      <c r="X21" s="592"/>
      <c r="Y21" s="593"/>
      <c r="Z21" s="594">
        <v>0</v>
      </c>
      <c r="AA21" s="594"/>
      <c r="AB21" s="594"/>
      <c r="AC21" s="594"/>
      <c r="AD21" s="595">
        <v>19808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23720</v>
      </c>
      <c r="BH21" s="592"/>
      <c r="BI21" s="592"/>
      <c r="BJ21" s="592"/>
      <c r="BK21" s="592"/>
      <c r="BL21" s="592"/>
      <c r="BM21" s="592"/>
      <c r="BN21" s="593"/>
      <c r="BO21" s="594">
        <v>0.2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260</v>
      </c>
      <c r="C22" s="589"/>
      <c r="D22" s="589"/>
      <c r="E22" s="589"/>
      <c r="F22" s="589"/>
      <c r="G22" s="589"/>
      <c r="H22" s="589"/>
      <c r="I22" s="589"/>
      <c r="J22" s="589"/>
      <c r="K22" s="589"/>
      <c r="L22" s="589"/>
      <c r="M22" s="589"/>
      <c r="N22" s="589"/>
      <c r="O22" s="589"/>
      <c r="P22" s="589"/>
      <c r="Q22" s="590"/>
      <c r="R22" s="591">
        <v>150747</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263</v>
      </c>
      <c r="C23" s="589"/>
      <c r="D23" s="589"/>
      <c r="E23" s="589"/>
      <c r="F23" s="589"/>
      <c r="G23" s="589"/>
      <c r="H23" s="589"/>
      <c r="I23" s="589"/>
      <c r="J23" s="589"/>
      <c r="K23" s="589"/>
      <c r="L23" s="589"/>
      <c r="M23" s="589"/>
      <c r="N23" s="589"/>
      <c r="O23" s="589"/>
      <c r="P23" s="589"/>
      <c r="Q23" s="590"/>
      <c r="R23" s="591">
        <v>1829844</v>
      </c>
      <c r="S23" s="592"/>
      <c r="T23" s="592"/>
      <c r="U23" s="592"/>
      <c r="V23" s="592"/>
      <c r="W23" s="592"/>
      <c r="X23" s="592"/>
      <c r="Y23" s="593"/>
      <c r="Z23" s="594">
        <v>4.0999999999999996</v>
      </c>
      <c r="AA23" s="594"/>
      <c r="AB23" s="594"/>
      <c r="AC23" s="594"/>
      <c r="AD23" s="595">
        <v>85412</v>
      </c>
      <c r="AE23" s="595"/>
      <c r="AF23" s="595"/>
      <c r="AG23" s="595"/>
      <c r="AH23" s="595"/>
      <c r="AI23" s="595"/>
      <c r="AJ23" s="595"/>
      <c r="AK23" s="595"/>
      <c r="AL23" s="596">
        <v>0.3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803105</v>
      </c>
      <c r="BH23" s="592"/>
      <c r="BI23" s="592"/>
      <c r="BJ23" s="592"/>
      <c r="BK23" s="592"/>
      <c r="BL23" s="592"/>
      <c r="BM23" s="592"/>
      <c r="BN23" s="593"/>
      <c r="BO23" s="594">
        <v>5.2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x14ac:dyDescent="0.15">
      <c r="B24" s="588" t="s">
        <v>270</v>
      </c>
      <c r="C24" s="589"/>
      <c r="D24" s="589"/>
      <c r="E24" s="589"/>
      <c r="F24" s="589"/>
      <c r="G24" s="589"/>
      <c r="H24" s="589"/>
      <c r="I24" s="589"/>
      <c r="J24" s="589"/>
      <c r="K24" s="589"/>
      <c r="L24" s="589"/>
      <c r="M24" s="589"/>
      <c r="N24" s="589"/>
      <c r="O24" s="589"/>
      <c r="P24" s="589"/>
      <c r="Q24" s="590"/>
      <c r="R24" s="591">
        <v>219802</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22571936</v>
      </c>
      <c r="CS24" s="581"/>
      <c r="CT24" s="581"/>
      <c r="CU24" s="581"/>
      <c r="CV24" s="581"/>
      <c r="CW24" s="581"/>
      <c r="CX24" s="581"/>
      <c r="CY24" s="582"/>
      <c r="CZ24" s="618">
        <v>50.9</v>
      </c>
      <c r="DA24" s="619"/>
      <c r="DB24" s="619"/>
      <c r="DC24" s="620"/>
      <c r="DD24" s="617">
        <v>16813520</v>
      </c>
      <c r="DE24" s="581"/>
      <c r="DF24" s="581"/>
      <c r="DG24" s="581"/>
      <c r="DH24" s="581"/>
      <c r="DI24" s="581"/>
      <c r="DJ24" s="581"/>
      <c r="DK24" s="582"/>
      <c r="DL24" s="617">
        <v>16500014</v>
      </c>
      <c r="DM24" s="581"/>
      <c r="DN24" s="581"/>
      <c r="DO24" s="581"/>
      <c r="DP24" s="581"/>
      <c r="DQ24" s="581"/>
      <c r="DR24" s="581"/>
      <c r="DS24" s="581"/>
      <c r="DT24" s="581"/>
      <c r="DU24" s="581"/>
      <c r="DV24" s="582"/>
      <c r="DW24" s="585">
        <v>59.3</v>
      </c>
      <c r="DX24" s="586"/>
      <c r="DY24" s="586"/>
      <c r="DZ24" s="586"/>
      <c r="EA24" s="586"/>
      <c r="EB24" s="586"/>
      <c r="EC24" s="587"/>
    </row>
    <row r="25" spans="2:133" ht="11.25" customHeight="1" x14ac:dyDescent="0.15">
      <c r="B25" s="588" t="s">
        <v>273</v>
      </c>
      <c r="C25" s="589"/>
      <c r="D25" s="589"/>
      <c r="E25" s="589"/>
      <c r="F25" s="589"/>
      <c r="G25" s="589"/>
      <c r="H25" s="589"/>
      <c r="I25" s="589"/>
      <c r="J25" s="589"/>
      <c r="K25" s="589"/>
      <c r="L25" s="589"/>
      <c r="M25" s="589"/>
      <c r="N25" s="589"/>
      <c r="O25" s="589"/>
      <c r="P25" s="589"/>
      <c r="Q25" s="590"/>
      <c r="R25" s="591">
        <v>5980090</v>
      </c>
      <c r="S25" s="592"/>
      <c r="T25" s="592"/>
      <c r="U25" s="592"/>
      <c r="V25" s="592"/>
      <c r="W25" s="592"/>
      <c r="X25" s="592"/>
      <c r="Y25" s="593"/>
      <c r="Z25" s="594">
        <v>13.4</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8729765</v>
      </c>
      <c r="CS25" s="623"/>
      <c r="CT25" s="623"/>
      <c r="CU25" s="623"/>
      <c r="CV25" s="623"/>
      <c r="CW25" s="623"/>
      <c r="CX25" s="623"/>
      <c r="CY25" s="624"/>
      <c r="CZ25" s="625">
        <v>19.7</v>
      </c>
      <c r="DA25" s="626"/>
      <c r="DB25" s="626"/>
      <c r="DC25" s="627"/>
      <c r="DD25" s="600">
        <v>7668081</v>
      </c>
      <c r="DE25" s="623"/>
      <c r="DF25" s="623"/>
      <c r="DG25" s="623"/>
      <c r="DH25" s="623"/>
      <c r="DI25" s="623"/>
      <c r="DJ25" s="623"/>
      <c r="DK25" s="624"/>
      <c r="DL25" s="600">
        <v>7358403</v>
      </c>
      <c r="DM25" s="623"/>
      <c r="DN25" s="623"/>
      <c r="DO25" s="623"/>
      <c r="DP25" s="623"/>
      <c r="DQ25" s="623"/>
      <c r="DR25" s="623"/>
      <c r="DS25" s="623"/>
      <c r="DT25" s="623"/>
      <c r="DU25" s="623"/>
      <c r="DV25" s="624"/>
      <c r="DW25" s="596">
        <v>26.4</v>
      </c>
      <c r="DX25" s="621"/>
      <c r="DY25" s="621"/>
      <c r="DZ25" s="621"/>
      <c r="EA25" s="621"/>
      <c r="EB25" s="621"/>
      <c r="EC25" s="622"/>
    </row>
    <row r="26" spans="2:133" ht="11.25" customHeight="1" x14ac:dyDescent="0.15">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5607764</v>
      </c>
      <c r="CS26" s="592"/>
      <c r="CT26" s="592"/>
      <c r="CU26" s="592"/>
      <c r="CV26" s="592"/>
      <c r="CW26" s="592"/>
      <c r="CX26" s="592"/>
      <c r="CY26" s="593"/>
      <c r="CZ26" s="625">
        <v>12.6</v>
      </c>
      <c r="DA26" s="626"/>
      <c r="DB26" s="626"/>
      <c r="DC26" s="627"/>
      <c r="DD26" s="600">
        <v>4732620</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x14ac:dyDescent="0.15">
      <c r="B27" s="588" t="s">
        <v>279</v>
      </c>
      <c r="C27" s="589"/>
      <c r="D27" s="589"/>
      <c r="E27" s="589"/>
      <c r="F27" s="589"/>
      <c r="G27" s="589"/>
      <c r="H27" s="589"/>
      <c r="I27" s="589"/>
      <c r="J27" s="589"/>
      <c r="K27" s="589"/>
      <c r="L27" s="589"/>
      <c r="M27" s="589"/>
      <c r="N27" s="589"/>
      <c r="O27" s="589"/>
      <c r="P27" s="589"/>
      <c r="Q27" s="590"/>
      <c r="R27" s="591">
        <v>2636607</v>
      </c>
      <c r="S27" s="592"/>
      <c r="T27" s="592"/>
      <c r="U27" s="592"/>
      <c r="V27" s="592"/>
      <c r="W27" s="592"/>
      <c r="X27" s="592"/>
      <c r="Y27" s="593"/>
      <c r="Z27" s="594">
        <v>5.9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15348926</v>
      </c>
      <c r="BH27" s="592"/>
      <c r="BI27" s="592"/>
      <c r="BJ27" s="592"/>
      <c r="BK27" s="592"/>
      <c r="BL27" s="592"/>
      <c r="BM27" s="592"/>
      <c r="BN27" s="593"/>
      <c r="BO27" s="594">
        <v>100</v>
      </c>
      <c r="BP27" s="594"/>
      <c r="BQ27" s="594"/>
      <c r="BR27" s="594"/>
      <c r="BS27" s="600">
        <v>84074</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7268891</v>
      </c>
      <c r="CS27" s="623"/>
      <c r="CT27" s="623"/>
      <c r="CU27" s="623"/>
      <c r="CV27" s="623"/>
      <c r="CW27" s="623"/>
      <c r="CX27" s="623"/>
      <c r="CY27" s="624"/>
      <c r="CZ27" s="625">
        <v>16.399999999999999</v>
      </c>
      <c r="DA27" s="626"/>
      <c r="DB27" s="626"/>
      <c r="DC27" s="627"/>
      <c r="DD27" s="600">
        <v>2764508</v>
      </c>
      <c r="DE27" s="623"/>
      <c r="DF27" s="623"/>
      <c r="DG27" s="623"/>
      <c r="DH27" s="623"/>
      <c r="DI27" s="623"/>
      <c r="DJ27" s="623"/>
      <c r="DK27" s="624"/>
      <c r="DL27" s="600">
        <v>2760680</v>
      </c>
      <c r="DM27" s="623"/>
      <c r="DN27" s="623"/>
      <c r="DO27" s="623"/>
      <c r="DP27" s="623"/>
      <c r="DQ27" s="623"/>
      <c r="DR27" s="623"/>
      <c r="DS27" s="623"/>
      <c r="DT27" s="623"/>
      <c r="DU27" s="623"/>
      <c r="DV27" s="624"/>
      <c r="DW27" s="596">
        <v>9.9</v>
      </c>
      <c r="DX27" s="621"/>
      <c r="DY27" s="621"/>
      <c r="DZ27" s="621"/>
      <c r="EA27" s="621"/>
      <c r="EB27" s="621"/>
      <c r="EC27" s="622"/>
    </row>
    <row r="28" spans="2:133" ht="11.25" customHeight="1" x14ac:dyDescent="0.15">
      <c r="B28" s="588" t="s">
        <v>282</v>
      </c>
      <c r="C28" s="589"/>
      <c r="D28" s="589"/>
      <c r="E28" s="589"/>
      <c r="F28" s="589"/>
      <c r="G28" s="589"/>
      <c r="H28" s="589"/>
      <c r="I28" s="589"/>
      <c r="J28" s="589"/>
      <c r="K28" s="589"/>
      <c r="L28" s="589"/>
      <c r="M28" s="589"/>
      <c r="N28" s="589"/>
      <c r="O28" s="589"/>
      <c r="P28" s="589"/>
      <c r="Q28" s="590"/>
      <c r="R28" s="591">
        <v>273805</v>
      </c>
      <c r="S28" s="592"/>
      <c r="T28" s="592"/>
      <c r="U28" s="592"/>
      <c r="V28" s="592"/>
      <c r="W28" s="592"/>
      <c r="X28" s="592"/>
      <c r="Y28" s="593"/>
      <c r="Z28" s="594">
        <v>0.6</v>
      </c>
      <c r="AA28" s="594"/>
      <c r="AB28" s="594"/>
      <c r="AC28" s="594"/>
      <c r="AD28" s="595">
        <v>35513</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6573280</v>
      </c>
      <c r="CS28" s="592"/>
      <c r="CT28" s="592"/>
      <c r="CU28" s="592"/>
      <c r="CV28" s="592"/>
      <c r="CW28" s="592"/>
      <c r="CX28" s="592"/>
      <c r="CY28" s="593"/>
      <c r="CZ28" s="625">
        <v>14.8</v>
      </c>
      <c r="DA28" s="626"/>
      <c r="DB28" s="626"/>
      <c r="DC28" s="627"/>
      <c r="DD28" s="600">
        <v>6380931</v>
      </c>
      <c r="DE28" s="592"/>
      <c r="DF28" s="592"/>
      <c r="DG28" s="592"/>
      <c r="DH28" s="592"/>
      <c r="DI28" s="592"/>
      <c r="DJ28" s="592"/>
      <c r="DK28" s="593"/>
      <c r="DL28" s="600">
        <v>6380931</v>
      </c>
      <c r="DM28" s="592"/>
      <c r="DN28" s="592"/>
      <c r="DO28" s="592"/>
      <c r="DP28" s="592"/>
      <c r="DQ28" s="592"/>
      <c r="DR28" s="592"/>
      <c r="DS28" s="592"/>
      <c r="DT28" s="592"/>
      <c r="DU28" s="592"/>
      <c r="DV28" s="593"/>
      <c r="DW28" s="596">
        <v>22.9</v>
      </c>
      <c r="DX28" s="621"/>
      <c r="DY28" s="621"/>
      <c r="DZ28" s="621"/>
      <c r="EA28" s="621"/>
      <c r="EB28" s="621"/>
      <c r="EC28" s="622"/>
    </row>
    <row r="29" spans="2:133" ht="11.25" customHeight="1" x14ac:dyDescent="0.15">
      <c r="B29" s="588" t="s">
        <v>284</v>
      </c>
      <c r="C29" s="589"/>
      <c r="D29" s="589"/>
      <c r="E29" s="589"/>
      <c r="F29" s="589"/>
      <c r="G29" s="589"/>
      <c r="H29" s="589"/>
      <c r="I29" s="589"/>
      <c r="J29" s="589"/>
      <c r="K29" s="589"/>
      <c r="L29" s="589"/>
      <c r="M29" s="589"/>
      <c r="N29" s="589"/>
      <c r="O29" s="589"/>
      <c r="P29" s="589"/>
      <c r="Q29" s="590"/>
      <c r="R29" s="591">
        <v>4658</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6572922</v>
      </c>
      <c r="CS29" s="623"/>
      <c r="CT29" s="623"/>
      <c r="CU29" s="623"/>
      <c r="CV29" s="623"/>
      <c r="CW29" s="623"/>
      <c r="CX29" s="623"/>
      <c r="CY29" s="624"/>
      <c r="CZ29" s="625">
        <v>14.8</v>
      </c>
      <c r="DA29" s="626"/>
      <c r="DB29" s="626"/>
      <c r="DC29" s="627"/>
      <c r="DD29" s="600">
        <v>6380573</v>
      </c>
      <c r="DE29" s="623"/>
      <c r="DF29" s="623"/>
      <c r="DG29" s="623"/>
      <c r="DH29" s="623"/>
      <c r="DI29" s="623"/>
      <c r="DJ29" s="623"/>
      <c r="DK29" s="624"/>
      <c r="DL29" s="600">
        <v>6380573</v>
      </c>
      <c r="DM29" s="623"/>
      <c r="DN29" s="623"/>
      <c r="DO29" s="623"/>
      <c r="DP29" s="623"/>
      <c r="DQ29" s="623"/>
      <c r="DR29" s="623"/>
      <c r="DS29" s="623"/>
      <c r="DT29" s="623"/>
      <c r="DU29" s="623"/>
      <c r="DV29" s="624"/>
      <c r="DW29" s="596">
        <v>22.9</v>
      </c>
      <c r="DX29" s="621"/>
      <c r="DY29" s="621"/>
      <c r="DZ29" s="621"/>
      <c r="EA29" s="621"/>
      <c r="EB29" s="621"/>
      <c r="EC29" s="622"/>
    </row>
    <row r="30" spans="2:133" ht="11.25" customHeight="1" x14ac:dyDescent="0.15">
      <c r="B30" s="588" t="s">
        <v>288</v>
      </c>
      <c r="C30" s="589"/>
      <c r="D30" s="589"/>
      <c r="E30" s="589"/>
      <c r="F30" s="589"/>
      <c r="G30" s="589"/>
      <c r="H30" s="589"/>
      <c r="I30" s="589"/>
      <c r="J30" s="589"/>
      <c r="K30" s="589"/>
      <c r="L30" s="589"/>
      <c r="M30" s="589"/>
      <c r="N30" s="589"/>
      <c r="O30" s="589"/>
      <c r="P30" s="589"/>
      <c r="Q30" s="590"/>
      <c r="R30" s="591">
        <v>58289</v>
      </c>
      <c r="S30" s="592"/>
      <c r="T30" s="592"/>
      <c r="U30" s="592"/>
      <c r="V30" s="592"/>
      <c r="W30" s="592"/>
      <c r="X30" s="592"/>
      <c r="Y30" s="593"/>
      <c r="Z30" s="594">
        <v>0.1</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99.1</v>
      </c>
      <c r="BH30" s="650"/>
      <c r="BI30" s="650"/>
      <c r="BJ30" s="650"/>
      <c r="BK30" s="650"/>
      <c r="BL30" s="650"/>
      <c r="BM30" s="586">
        <v>96.3</v>
      </c>
      <c r="BN30" s="650"/>
      <c r="BO30" s="650"/>
      <c r="BP30" s="650"/>
      <c r="BQ30" s="651"/>
      <c r="BR30" s="649">
        <v>99</v>
      </c>
      <c r="BS30" s="650"/>
      <c r="BT30" s="650"/>
      <c r="BU30" s="650"/>
      <c r="BV30" s="650"/>
      <c r="BW30" s="650"/>
      <c r="BX30" s="586">
        <v>95.5</v>
      </c>
      <c r="BY30" s="650"/>
      <c r="BZ30" s="650"/>
      <c r="CA30" s="650"/>
      <c r="CB30" s="651"/>
      <c r="CD30" s="654"/>
      <c r="CE30" s="655"/>
      <c r="CF30" s="605" t="s">
        <v>291</v>
      </c>
      <c r="CG30" s="606"/>
      <c r="CH30" s="606"/>
      <c r="CI30" s="606"/>
      <c r="CJ30" s="606"/>
      <c r="CK30" s="606"/>
      <c r="CL30" s="606"/>
      <c r="CM30" s="606"/>
      <c r="CN30" s="606"/>
      <c r="CO30" s="606"/>
      <c r="CP30" s="606"/>
      <c r="CQ30" s="607"/>
      <c r="CR30" s="591">
        <v>5788604</v>
      </c>
      <c r="CS30" s="592"/>
      <c r="CT30" s="592"/>
      <c r="CU30" s="592"/>
      <c r="CV30" s="592"/>
      <c r="CW30" s="592"/>
      <c r="CX30" s="592"/>
      <c r="CY30" s="593"/>
      <c r="CZ30" s="625">
        <v>13</v>
      </c>
      <c r="DA30" s="626"/>
      <c r="DB30" s="626"/>
      <c r="DC30" s="627"/>
      <c r="DD30" s="600">
        <v>5618076</v>
      </c>
      <c r="DE30" s="592"/>
      <c r="DF30" s="592"/>
      <c r="DG30" s="592"/>
      <c r="DH30" s="592"/>
      <c r="DI30" s="592"/>
      <c r="DJ30" s="592"/>
      <c r="DK30" s="593"/>
      <c r="DL30" s="600">
        <v>5618076</v>
      </c>
      <c r="DM30" s="592"/>
      <c r="DN30" s="592"/>
      <c r="DO30" s="592"/>
      <c r="DP30" s="592"/>
      <c r="DQ30" s="592"/>
      <c r="DR30" s="592"/>
      <c r="DS30" s="592"/>
      <c r="DT30" s="592"/>
      <c r="DU30" s="592"/>
      <c r="DV30" s="593"/>
      <c r="DW30" s="596">
        <v>20.2</v>
      </c>
      <c r="DX30" s="621"/>
      <c r="DY30" s="621"/>
      <c r="DZ30" s="621"/>
      <c r="EA30" s="621"/>
      <c r="EB30" s="621"/>
      <c r="EC30" s="622"/>
    </row>
    <row r="31" spans="2:133" ht="11.25" customHeight="1" x14ac:dyDescent="0.15">
      <c r="B31" s="588" t="s">
        <v>292</v>
      </c>
      <c r="C31" s="589"/>
      <c r="D31" s="589"/>
      <c r="E31" s="589"/>
      <c r="F31" s="589"/>
      <c r="G31" s="589"/>
      <c r="H31" s="589"/>
      <c r="I31" s="589"/>
      <c r="J31" s="589"/>
      <c r="K31" s="589"/>
      <c r="L31" s="589"/>
      <c r="M31" s="589"/>
      <c r="N31" s="589"/>
      <c r="O31" s="589"/>
      <c r="P31" s="589"/>
      <c r="Q31" s="590"/>
      <c r="R31" s="591">
        <v>462267</v>
      </c>
      <c r="S31" s="592"/>
      <c r="T31" s="592"/>
      <c r="U31" s="592"/>
      <c r="V31" s="592"/>
      <c r="W31" s="592"/>
      <c r="X31" s="592"/>
      <c r="Y31" s="593"/>
      <c r="Z31" s="594">
        <v>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99.1</v>
      </c>
      <c r="BH31" s="623"/>
      <c r="BI31" s="623"/>
      <c r="BJ31" s="623"/>
      <c r="BK31" s="623"/>
      <c r="BL31" s="623"/>
      <c r="BM31" s="597">
        <v>96.2</v>
      </c>
      <c r="BN31" s="647"/>
      <c r="BO31" s="647"/>
      <c r="BP31" s="647"/>
      <c r="BQ31" s="648"/>
      <c r="BR31" s="646">
        <v>99</v>
      </c>
      <c r="BS31" s="623"/>
      <c r="BT31" s="623"/>
      <c r="BU31" s="623"/>
      <c r="BV31" s="623"/>
      <c r="BW31" s="623"/>
      <c r="BX31" s="597">
        <v>95.6</v>
      </c>
      <c r="BY31" s="647"/>
      <c r="BZ31" s="647"/>
      <c r="CA31" s="647"/>
      <c r="CB31" s="648"/>
      <c r="CD31" s="654"/>
      <c r="CE31" s="655"/>
      <c r="CF31" s="605" t="s">
        <v>295</v>
      </c>
      <c r="CG31" s="606"/>
      <c r="CH31" s="606"/>
      <c r="CI31" s="606"/>
      <c r="CJ31" s="606"/>
      <c r="CK31" s="606"/>
      <c r="CL31" s="606"/>
      <c r="CM31" s="606"/>
      <c r="CN31" s="606"/>
      <c r="CO31" s="606"/>
      <c r="CP31" s="606"/>
      <c r="CQ31" s="607"/>
      <c r="CR31" s="591">
        <v>784318</v>
      </c>
      <c r="CS31" s="623"/>
      <c r="CT31" s="623"/>
      <c r="CU31" s="623"/>
      <c r="CV31" s="623"/>
      <c r="CW31" s="623"/>
      <c r="CX31" s="623"/>
      <c r="CY31" s="624"/>
      <c r="CZ31" s="625">
        <v>1.8</v>
      </c>
      <c r="DA31" s="626"/>
      <c r="DB31" s="626"/>
      <c r="DC31" s="627"/>
      <c r="DD31" s="600">
        <v>762497</v>
      </c>
      <c r="DE31" s="623"/>
      <c r="DF31" s="623"/>
      <c r="DG31" s="623"/>
      <c r="DH31" s="623"/>
      <c r="DI31" s="623"/>
      <c r="DJ31" s="623"/>
      <c r="DK31" s="624"/>
      <c r="DL31" s="600">
        <v>762497</v>
      </c>
      <c r="DM31" s="623"/>
      <c r="DN31" s="623"/>
      <c r="DO31" s="623"/>
      <c r="DP31" s="623"/>
      <c r="DQ31" s="623"/>
      <c r="DR31" s="623"/>
      <c r="DS31" s="623"/>
      <c r="DT31" s="623"/>
      <c r="DU31" s="623"/>
      <c r="DV31" s="624"/>
      <c r="DW31" s="596">
        <v>2.7</v>
      </c>
      <c r="DX31" s="621"/>
      <c r="DY31" s="621"/>
      <c r="DZ31" s="621"/>
      <c r="EA31" s="621"/>
      <c r="EB31" s="621"/>
      <c r="EC31" s="622"/>
    </row>
    <row r="32" spans="2:133" ht="11.25" customHeight="1" x14ac:dyDescent="0.15">
      <c r="B32" s="588" t="s">
        <v>296</v>
      </c>
      <c r="C32" s="589"/>
      <c r="D32" s="589"/>
      <c r="E32" s="589"/>
      <c r="F32" s="589"/>
      <c r="G32" s="589"/>
      <c r="H32" s="589"/>
      <c r="I32" s="589"/>
      <c r="J32" s="589"/>
      <c r="K32" s="589"/>
      <c r="L32" s="589"/>
      <c r="M32" s="589"/>
      <c r="N32" s="589"/>
      <c r="O32" s="589"/>
      <c r="P32" s="589"/>
      <c r="Q32" s="590"/>
      <c r="R32" s="591">
        <v>977314</v>
      </c>
      <c r="S32" s="592"/>
      <c r="T32" s="592"/>
      <c r="U32" s="592"/>
      <c r="V32" s="592"/>
      <c r="W32" s="592"/>
      <c r="X32" s="592"/>
      <c r="Y32" s="593"/>
      <c r="Z32" s="594">
        <v>2.2000000000000002</v>
      </c>
      <c r="AA32" s="594"/>
      <c r="AB32" s="594"/>
      <c r="AC32" s="594"/>
      <c r="AD32" s="595">
        <v>12000</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v>
      </c>
      <c r="BH32" s="659"/>
      <c r="BI32" s="659"/>
      <c r="BJ32" s="659"/>
      <c r="BK32" s="659"/>
      <c r="BL32" s="659"/>
      <c r="BM32" s="660">
        <v>96</v>
      </c>
      <c r="BN32" s="659"/>
      <c r="BO32" s="659"/>
      <c r="BP32" s="659"/>
      <c r="BQ32" s="661"/>
      <c r="BR32" s="658">
        <v>98.9</v>
      </c>
      <c r="BS32" s="659"/>
      <c r="BT32" s="659"/>
      <c r="BU32" s="659"/>
      <c r="BV32" s="659"/>
      <c r="BW32" s="659"/>
      <c r="BX32" s="660">
        <v>95</v>
      </c>
      <c r="BY32" s="659"/>
      <c r="BZ32" s="659"/>
      <c r="CA32" s="659"/>
      <c r="CB32" s="661"/>
      <c r="CD32" s="656"/>
      <c r="CE32" s="657"/>
      <c r="CF32" s="605" t="s">
        <v>298</v>
      </c>
      <c r="CG32" s="606"/>
      <c r="CH32" s="606"/>
      <c r="CI32" s="606"/>
      <c r="CJ32" s="606"/>
      <c r="CK32" s="606"/>
      <c r="CL32" s="606"/>
      <c r="CM32" s="606"/>
      <c r="CN32" s="606"/>
      <c r="CO32" s="606"/>
      <c r="CP32" s="606"/>
      <c r="CQ32" s="607"/>
      <c r="CR32" s="591">
        <v>358</v>
      </c>
      <c r="CS32" s="592"/>
      <c r="CT32" s="592"/>
      <c r="CU32" s="592"/>
      <c r="CV32" s="592"/>
      <c r="CW32" s="592"/>
      <c r="CX32" s="592"/>
      <c r="CY32" s="593"/>
      <c r="CZ32" s="625">
        <v>0</v>
      </c>
      <c r="DA32" s="626"/>
      <c r="DB32" s="626"/>
      <c r="DC32" s="627"/>
      <c r="DD32" s="600">
        <v>358</v>
      </c>
      <c r="DE32" s="592"/>
      <c r="DF32" s="592"/>
      <c r="DG32" s="592"/>
      <c r="DH32" s="592"/>
      <c r="DI32" s="592"/>
      <c r="DJ32" s="592"/>
      <c r="DK32" s="593"/>
      <c r="DL32" s="600">
        <v>358</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299</v>
      </c>
      <c r="C33" s="589"/>
      <c r="D33" s="589"/>
      <c r="E33" s="589"/>
      <c r="F33" s="589"/>
      <c r="G33" s="589"/>
      <c r="H33" s="589"/>
      <c r="I33" s="589"/>
      <c r="J33" s="589"/>
      <c r="K33" s="589"/>
      <c r="L33" s="589"/>
      <c r="M33" s="589"/>
      <c r="N33" s="589"/>
      <c r="O33" s="589"/>
      <c r="P33" s="589"/>
      <c r="Q33" s="590"/>
      <c r="R33" s="591">
        <v>5333460</v>
      </c>
      <c r="S33" s="592"/>
      <c r="T33" s="592"/>
      <c r="U33" s="592"/>
      <c r="V33" s="592"/>
      <c r="W33" s="592"/>
      <c r="X33" s="592"/>
      <c r="Y33" s="593"/>
      <c r="Z33" s="594">
        <v>11.9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16070279</v>
      </c>
      <c r="CS33" s="623"/>
      <c r="CT33" s="623"/>
      <c r="CU33" s="623"/>
      <c r="CV33" s="623"/>
      <c r="CW33" s="623"/>
      <c r="CX33" s="623"/>
      <c r="CY33" s="624"/>
      <c r="CZ33" s="625">
        <v>36.200000000000003</v>
      </c>
      <c r="DA33" s="626"/>
      <c r="DB33" s="626"/>
      <c r="DC33" s="627"/>
      <c r="DD33" s="600">
        <v>12925747</v>
      </c>
      <c r="DE33" s="623"/>
      <c r="DF33" s="623"/>
      <c r="DG33" s="623"/>
      <c r="DH33" s="623"/>
      <c r="DI33" s="623"/>
      <c r="DJ33" s="623"/>
      <c r="DK33" s="624"/>
      <c r="DL33" s="600">
        <v>10208879</v>
      </c>
      <c r="DM33" s="623"/>
      <c r="DN33" s="623"/>
      <c r="DO33" s="623"/>
      <c r="DP33" s="623"/>
      <c r="DQ33" s="623"/>
      <c r="DR33" s="623"/>
      <c r="DS33" s="623"/>
      <c r="DT33" s="623"/>
      <c r="DU33" s="623"/>
      <c r="DV33" s="624"/>
      <c r="DW33" s="596">
        <v>36.700000000000003</v>
      </c>
      <c r="DX33" s="621"/>
      <c r="DY33" s="621"/>
      <c r="DZ33" s="621"/>
      <c r="EA33" s="621"/>
      <c r="EB33" s="621"/>
      <c r="EC33" s="622"/>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6518634</v>
      </c>
      <c r="CS34" s="592"/>
      <c r="CT34" s="592"/>
      <c r="CU34" s="592"/>
      <c r="CV34" s="592"/>
      <c r="CW34" s="592"/>
      <c r="CX34" s="592"/>
      <c r="CY34" s="593"/>
      <c r="CZ34" s="625">
        <v>14.7</v>
      </c>
      <c r="DA34" s="626"/>
      <c r="DB34" s="626"/>
      <c r="DC34" s="627"/>
      <c r="DD34" s="600">
        <v>4965787</v>
      </c>
      <c r="DE34" s="592"/>
      <c r="DF34" s="592"/>
      <c r="DG34" s="592"/>
      <c r="DH34" s="592"/>
      <c r="DI34" s="592"/>
      <c r="DJ34" s="592"/>
      <c r="DK34" s="593"/>
      <c r="DL34" s="600">
        <v>4508890</v>
      </c>
      <c r="DM34" s="592"/>
      <c r="DN34" s="592"/>
      <c r="DO34" s="592"/>
      <c r="DP34" s="592"/>
      <c r="DQ34" s="592"/>
      <c r="DR34" s="592"/>
      <c r="DS34" s="592"/>
      <c r="DT34" s="592"/>
      <c r="DU34" s="592"/>
      <c r="DV34" s="593"/>
      <c r="DW34" s="596">
        <v>16.2</v>
      </c>
      <c r="DX34" s="621"/>
      <c r="DY34" s="621"/>
      <c r="DZ34" s="621"/>
      <c r="EA34" s="621"/>
      <c r="EB34" s="621"/>
      <c r="EC34" s="622"/>
    </row>
    <row r="35" spans="2:133" ht="11.25" customHeight="1" x14ac:dyDescent="0.15">
      <c r="B35" s="588" t="s">
        <v>305</v>
      </c>
      <c r="C35" s="589"/>
      <c r="D35" s="589"/>
      <c r="E35" s="589"/>
      <c r="F35" s="589"/>
      <c r="G35" s="589"/>
      <c r="H35" s="589"/>
      <c r="I35" s="589"/>
      <c r="J35" s="589"/>
      <c r="K35" s="589"/>
      <c r="L35" s="589"/>
      <c r="M35" s="589"/>
      <c r="N35" s="589"/>
      <c r="O35" s="589"/>
      <c r="P35" s="589"/>
      <c r="Q35" s="590"/>
      <c r="R35" s="591">
        <v>2593360</v>
      </c>
      <c r="S35" s="592"/>
      <c r="T35" s="592"/>
      <c r="U35" s="592"/>
      <c r="V35" s="592"/>
      <c r="W35" s="592"/>
      <c r="X35" s="592"/>
      <c r="Y35" s="593"/>
      <c r="Z35" s="594">
        <v>5.8</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5314906</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30409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673491</v>
      </c>
      <c r="CS35" s="623"/>
      <c r="CT35" s="623"/>
      <c r="CU35" s="623"/>
      <c r="CV35" s="623"/>
      <c r="CW35" s="623"/>
      <c r="CX35" s="623"/>
      <c r="CY35" s="624"/>
      <c r="CZ35" s="625">
        <v>1.5</v>
      </c>
      <c r="DA35" s="626"/>
      <c r="DB35" s="626"/>
      <c r="DC35" s="627"/>
      <c r="DD35" s="600">
        <v>412239</v>
      </c>
      <c r="DE35" s="623"/>
      <c r="DF35" s="623"/>
      <c r="DG35" s="623"/>
      <c r="DH35" s="623"/>
      <c r="DI35" s="623"/>
      <c r="DJ35" s="623"/>
      <c r="DK35" s="624"/>
      <c r="DL35" s="600">
        <v>412239</v>
      </c>
      <c r="DM35" s="623"/>
      <c r="DN35" s="623"/>
      <c r="DO35" s="623"/>
      <c r="DP35" s="623"/>
      <c r="DQ35" s="623"/>
      <c r="DR35" s="623"/>
      <c r="DS35" s="623"/>
      <c r="DT35" s="623"/>
      <c r="DU35" s="623"/>
      <c r="DV35" s="624"/>
      <c r="DW35" s="596">
        <v>1.5</v>
      </c>
      <c r="DX35" s="621"/>
      <c r="DY35" s="621"/>
      <c r="DZ35" s="621"/>
      <c r="EA35" s="621"/>
      <c r="EB35" s="621"/>
      <c r="EC35" s="622"/>
    </row>
    <row r="36" spans="2:133" ht="11.25" customHeight="1" x14ac:dyDescent="0.15">
      <c r="B36" s="634" t="s">
        <v>309</v>
      </c>
      <c r="C36" s="635"/>
      <c r="D36" s="635"/>
      <c r="E36" s="635"/>
      <c r="F36" s="635"/>
      <c r="G36" s="635"/>
      <c r="H36" s="635"/>
      <c r="I36" s="635"/>
      <c r="J36" s="635"/>
      <c r="K36" s="635"/>
      <c r="L36" s="635"/>
      <c r="M36" s="635"/>
      <c r="N36" s="635"/>
      <c r="O36" s="635"/>
      <c r="P36" s="635"/>
      <c r="Q36" s="636"/>
      <c r="R36" s="663">
        <v>44759395</v>
      </c>
      <c r="S36" s="664"/>
      <c r="T36" s="664"/>
      <c r="U36" s="664"/>
      <c r="V36" s="664"/>
      <c r="W36" s="664"/>
      <c r="X36" s="664"/>
      <c r="Y36" s="665"/>
      <c r="Z36" s="666">
        <v>100</v>
      </c>
      <c r="AA36" s="666"/>
      <c r="AB36" s="666"/>
      <c r="AC36" s="666"/>
      <c r="AD36" s="667">
        <v>25244986</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1719665</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-232221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1610821</v>
      </c>
      <c r="CS36" s="592"/>
      <c r="CT36" s="592"/>
      <c r="CU36" s="592"/>
      <c r="CV36" s="592"/>
      <c r="CW36" s="592"/>
      <c r="CX36" s="592"/>
      <c r="CY36" s="593"/>
      <c r="CZ36" s="625">
        <v>3.6</v>
      </c>
      <c r="DA36" s="626"/>
      <c r="DB36" s="626"/>
      <c r="DC36" s="627"/>
      <c r="DD36" s="600">
        <v>1319227</v>
      </c>
      <c r="DE36" s="592"/>
      <c r="DF36" s="592"/>
      <c r="DG36" s="592"/>
      <c r="DH36" s="592"/>
      <c r="DI36" s="592"/>
      <c r="DJ36" s="592"/>
      <c r="DK36" s="593"/>
      <c r="DL36" s="600">
        <v>932956</v>
      </c>
      <c r="DM36" s="592"/>
      <c r="DN36" s="592"/>
      <c r="DO36" s="592"/>
      <c r="DP36" s="592"/>
      <c r="DQ36" s="592"/>
      <c r="DR36" s="592"/>
      <c r="DS36" s="592"/>
      <c r="DT36" s="592"/>
      <c r="DU36" s="592"/>
      <c r="DV36" s="593"/>
      <c r="DW36" s="596">
        <v>3.4</v>
      </c>
      <c r="DX36" s="621"/>
      <c r="DY36" s="621"/>
      <c r="DZ36" s="621"/>
      <c r="EA36" s="621"/>
      <c r="EB36" s="621"/>
      <c r="EC36" s="622"/>
    </row>
    <row r="37" spans="2:133" ht="11.25" customHeight="1" x14ac:dyDescent="0.15">
      <c r="AQ37" s="670" t="s">
        <v>313</v>
      </c>
      <c r="AR37" s="671"/>
      <c r="AS37" s="671"/>
      <c r="AT37" s="671"/>
      <c r="AU37" s="671"/>
      <c r="AV37" s="671"/>
      <c r="AW37" s="671"/>
      <c r="AX37" s="671"/>
      <c r="AY37" s="672"/>
      <c r="AZ37" s="591">
        <v>205464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17116</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7978</v>
      </c>
      <c r="CS37" s="623"/>
      <c r="CT37" s="623"/>
      <c r="CU37" s="623"/>
      <c r="CV37" s="623"/>
      <c r="CW37" s="623"/>
      <c r="CX37" s="623"/>
      <c r="CY37" s="624"/>
      <c r="CZ37" s="625">
        <v>0</v>
      </c>
      <c r="DA37" s="626"/>
      <c r="DB37" s="626"/>
      <c r="DC37" s="627"/>
      <c r="DD37" s="600">
        <v>7978</v>
      </c>
      <c r="DE37" s="623"/>
      <c r="DF37" s="623"/>
      <c r="DG37" s="623"/>
      <c r="DH37" s="623"/>
      <c r="DI37" s="623"/>
      <c r="DJ37" s="623"/>
      <c r="DK37" s="624"/>
      <c r="DL37" s="600">
        <v>7601</v>
      </c>
      <c r="DM37" s="623"/>
      <c r="DN37" s="623"/>
      <c r="DO37" s="623"/>
      <c r="DP37" s="623"/>
      <c r="DQ37" s="623"/>
      <c r="DR37" s="623"/>
      <c r="DS37" s="623"/>
      <c r="DT37" s="623"/>
      <c r="DU37" s="623"/>
      <c r="DV37" s="624"/>
      <c r="DW37" s="596">
        <v>0</v>
      </c>
      <c r="DX37" s="621"/>
      <c r="DY37" s="621"/>
      <c r="DZ37" s="621"/>
      <c r="EA37" s="621"/>
      <c r="EB37" s="621"/>
      <c r="EC37" s="622"/>
    </row>
    <row r="38" spans="2:133" ht="11.25" customHeight="1" x14ac:dyDescent="0.15">
      <c r="AQ38" s="670" t="s">
        <v>316</v>
      </c>
      <c r="AR38" s="671"/>
      <c r="AS38" s="671"/>
      <c r="AT38" s="671"/>
      <c r="AU38" s="671"/>
      <c r="AV38" s="671"/>
      <c r="AW38" s="671"/>
      <c r="AX38" s="671"/>
      <c r="AY38" s="672"/>
      <c r="AZ38" s="591">
        <v>13919</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29257</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5302039</v>
      </c>
      <c r="CS38" s="592"/>
      <c r="CT38" s="592"/>
      <c r="CU38" s="592"/>
      <c r="CV38" s="592"/>
      <c r="CW38" s="592"/>
      <c r="CX38" s="592"/>
      <c r="CY38" s="593"/>
      <c r="CZ38" s="625">
        <v>11.9</v>
      </c>
      <c r="DA38" s="626"/>
      <c r="DB38" s="626"/>
      <c r="DC38" s="627"/>
      <c r="DD38" s="600">
        <v>4880711</v>
      </c>
      <c r="DE38" s="592"/>
      <c r="DF38" s="592"/>
      <c r="DG38" s="592"/>
      <c r="DH38" s="592"/>
      <c r="DI38" s="592"/>
      <c r="DJ38" s="592"/>
      <c r="DK38" s="593"/>
      <c r="DL38" s="600">
        <v>4354794</v>
      </c>
      <c r="DM38" s="592"/>
      <c r="DN38" s="592"/>
      <c r="DO38" s="592"/>
      <c r="DP38" s="592"/>
      <c r="DQ38" s="592"/>
      <c r="DR38" s="592"/>
      <c r="DS38" s="592"/>
      <c r="DT38" s="592"/>
      <c r="DU38" s="592"/>
      <c r="DV38" s="593"/>
      <c r="DW38" s="596">
        <v>15.6</v>
      </c>
      <c r="DX38" s="621"/>
      <c r="DY38" s="621"/>
      <c r="DZ38" s="621"/>
      <c r="EA38" s="621"/>
      <c r="EB38" s="621"/>
      <c r="EC38" s="622"/>
    </row>
    <row r="39" spans="2:133" ht="11.25" customHeight="1" x14ac:dyDescent="0.15">
      <c r="AQ39" s="670" t="s">
        <v>319</v>
      </c>
      <c r="AR39" s="671"/>
      <c r="AS39" s="671"/>
      <c r="AT39" s="671"/>
      <c r="AU39" s="671"/>
      <c r="AV39" s="671"/>
      <c r="AW39" s="671"/>
      <c r="AX39" s="671"/>
      <c r="AY39" s="672"/>
      <c r="AZ39" s="591">
        <v>12867</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1460654</v>
      </c>
      <c r="CS39" s="623"/>
      <c r="CT39" s="623"/>
      <c r="CU39" s="623"/>
      <c r="CV39" s="623"/>
      <c r="CW39" s="623"/>
      <c r="CX39" s="623"/>
      <c r="CY39" s="624"/>
      <c r="CZ39" s="625">
        <v>3.3</v>
      </c>
      <c r="DA39" s="626"/>
      <c r="DB39" s="626"/>
      <c r="DC39" s="627"/>
      <c r="DD39" s="600">
        <v>1347783</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829567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504640</v>
      </c>
      <c r="CS40" s="592"/>
      <c r="CT40" s="592"/>
      <c r="CU40" s="592"/>
      <c r="CV40" s="592"/>
      <c r="CW40" s="592"/>
      <c r="CX40" s="592"/>
      <c r="CY40" s="593"/>
      <c r="CZ40" s="625">
        <v>1.1000000000000001</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2533424</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295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5736204</v>
      </c>
      <c r="CS42" s="592"/>
      <c r="CT42" s="592"/>
      <c r="CU42" s="592"/>
      <c r="CV42" s="592"/>
      <c r="CW42" s="592"/>
      <c r="CX42" s="592"/>
      <c r="CY42" s="593"/>
      <c r="CZ42" s="625">
        <v>12.9</v>
      </c>
      <c r="DA42" s="674"/>
      <c r="DB42" s="674"/>
      <c r="DC42" s="675"/>
      <c r="DD42" s="600">
        <v>1328983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299616</v>
      </c>
      <c r="CS43" s="623"/>
      <c r="CT43" s="623"/>
      <c r="CU43" s="623"/>
      <c r="CV43" s="623"/>
      <c r="CW43" s="623"/>
      <c r="CX43" s="623"/>
      <c r="CY43" s="624"/>
      <c r="CZ43" s="625">
        <v>0.7</v>
      </c>
      <c r="DA43" s="626"/>
      <c r="DB43" s="626"/>
      <c r="DC43" s="627"/>
      <c r="DD43" s="600">
        <v>299504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287</v>
      </c>
      <c r="CE44" s="698"/>
      <c r="CF44" s="588" t="s">
        <v>336</v>
      </c>
      <c r="CG44" s="589"/>
      <c r="CH44" s="589"/>
      <c r="CI44" s="589"/>
      <c r="CJ44" s="589"/>
      <c r="CK44" s="589"/>
      <c r="CL44" s="589"/>
      <c r="CM44" s="589"/>
      <c r="CN44" s="589"/>
      <c r="CO44" s="589"/>
      <c r="CP44" s="589"/>
      <c r="CQ44" s="590"/>
      <c r="CR44" s="591">
        <v>5727885</v>
      </c>
      <c r="CS44" s="592"/>
      <c r="CT44" s="592"/>
      <c r="CU44" s="592"/>
      <c r="CV44" s="592"/>
      <c r="CW44" s="592"/>
      <c r="CX44" s="592"/>
      <c r="CY44" s="593"/>
      <c r="CZ44" s="625">
        <v>12.9</v>
      </c>
      <c r="DA44" s="674"/>
      <c r="DB44" s="674"/>
      <c r="DC44" s="675"/>
      <c r="DD44" s="600">
        <v>1320664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3528306</v>
      </c>
      <c r="CS45" s="623"/>
      <c r="CT45" s="623"/>
      <c r="CU45" s="623"/>
      <c r="CV45" s="623"/>
      <c r="CW45" s="623"/>
      <c r="CX45" s="623"/>
      <c r="CY45" s="624"/>
      <c r="CZ45" s="625">
        <v>8</v>
      </c>
      <c r="DA45" s="626"/>
      <c r="DB45" s="626"/>
      <c r="DC45" s="627"/>
      <c r="DD45" s="600">
        <v>217049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1933597</v>
      </c>
      <c r="CS46" s="592"/>
      <c r="CT46" s="592"/>
      <c r="CU46" s="592"/>
      <c r="CV46" s="592"/>
      <c r="CW46" s="592"/>
      <c r="CX46" s="592"/>
      <c r="CY46" s="593"/>
      <c r="CZ46" s="625">
        <v>4.4000000000000004</v>
      </c>
      <c r="DA46" s="674"/>
      <c r="DB46" s="674"/>
      <c r="DC46" s="675"/>
      <c r="DD46" s="600">
        <v>1092721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v>8319</v>
      </c>
      <c r="CS47" s="623"/>
      <c r="CT47" s="623"/>
      <c r="CU47" s="623"/>
      <c r="CV47" s="623"/>
      <c r="CW47" s="623"/>
      <c r="CX47" s="623"/>
      <c r="CY47" s="624"/>
      <c r="CZ47" s="625">
        <v>0</v>
      </c>
      <c r="DA47" s="626"/>
      <c r="DB47" s="626"/>
      <c r="DC47" s="627"/>
      <c r="DD47" s="600">
        <v>8319</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44378419</v>
      </c>
      <c r="CS49" s="659"/>
      <c r="CT49" s="659"/>
      <c r="CU49" s="659"/>
      <c r="CV49" s="659"/>
      <c r="CW49" s="659"/>
      <c r="CX49" s="659"/>
      <c r="CY49" s="686"/>
      <c r="CZ49" s="687">
        <v>100</v>
      </c>
      <c r="DA49" s="688"/>
      <c r="DB49" s="688"/>
      <c r="DC49" s="689"/>
      <c r="DD49" s="690">
        <v>31068250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548</v>
      </c>
      <c r="DM5" s="710"/>
      <c r="DN5" s="710"/>
      <c r="DO5" s="710"/>
      <c r="DP5" s="711"/>
      <c r="DQ5" s="703" t="s">
        <v>362</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363</v>
      </c>
      <c r="C7" s="718"/>
      <c r="D7" s="718"/>
      <c r="E7" s="718"/>
      <c r="F7" s="718"/>
      <c r="G7" s="718"/>
      <c r="H7" s="718"/>
      <c r="I7" s="718"/>
      <c r="J7" s="718"/>
      <c r="K7" s="718"/>
      <c r="L7" s="718"/>
      <c r="M7" s="718"/>
      <c r="N7" s="718"/>
      <c r="O7" s="718"/>
      <c r="P7" s="719"/>
      <c r="Q7" s="720">
        <v>43088</v>
      </c>
      <c r="R7" s="721"/>
      <c r="S7" s="721"/>
      <c r="T7" s="721"/>
      <c r="U7" s="721"/>
      <c r="V7" s="721">
        <v>42840</v>
      </c>
      <c r="W7" s="721"/>
      <c r="X7" s="721"/>
      <c r="Y7" s="721"/>
      <c r="Z7" s="721"/>
      <c r="AA7" s="721">
        <v>248</v>
      </c>
      <c r="AB7" s="721"/>
      <c r="AC7" s="721"/>
      <c r="AD7" s="721"/>
      <c r="AE7" s="722"/>
      <c r="AF7" s="723">
        <v>198</v>
      </c>
      <c r="AG7" s="724"/>
      <c r="AH7" s="724"/>
      <c r="AI7" s="724"/>
      <c r="AJ7" s="725"/>
      <c r="AK7" s="760">
        <v>22</v>
      </c>
      <c r="AL7" s="761"/>
      <c r="AM7" s="761"/>
      <c r="AN7" s="761"/>
      <c r="AO7" s="761"/>
      <c r="AP7" s="761">
        <v>52190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560</v>
      </c>
      <c r="BT7" s="765"/>
      <c r="BU7" s="765"/>
      <c r="BV7" s="765"/>
      <c r="BW7" s="765"/>
      <c r="BX7" s="765"/>
      <c r="BY7" s="765"/>
      <c r="BZ7" s="765"/>
      <c r="CA7" s="765"/>
      <c r="CB7" s="765"/>
      <c r="CC7" s="765"/>
      <c r="CD7" s="765"/>
      <c r="CE7" s="765"/>
      <c r="CF7" s="765"/>
      <c r="CG7" s="766"/>
      <c r="CH7" s="757">
        <v>1</v>
      </c>
      <c r="CI7" s="758"/>
      <c r="CJ7" s="758"/>
      <c r="CK7" s="758"/>
      <c r="CL7" s="759"/>
      <c r="CM7" s="757">
        <v>121</v>
      </c>
      <c r="CN7" s="758"/>
      <c r="CO7" s="758"/>
      <c r="CP7" s="758"/>
      <c r="CQ7" s="759"/>
      <c r="CR7" s="757">
        <v>50</v>
      </c>
      <c r="CS7" s="758"/>
      <c r="CT7" s="758"/>
      <c r="CU7" s="758"/>
      <c r="CV7" s="759"/>
      <c r="CW7" s="757">
        <v>38</v>
      </c>
      <c r="CX7" s="758"/>
      <c r="CY7" s="758"/>
      <c r="CZ7" s="758"/>
      <c r="DA7" s="759"/>
      <c r="DB7" s="757" t="s">
        <v>545</v>
      </c>
      <c r="DC7" s="758"/>
      <c r="DD7" s="758"/>
      <c r="DE7" s="758"/>
      <c r="DF7" s="759"/>
      <c r="DG7" s="757" t="s">
        <v>545</v>
      </c>
      <c r="DH7" s="758"/>
      <c r="DI7" s="758"/>
      <c r="DJ7" s="758"/>
      <c r="DK7" s="759"/>
      <c r="DL7" s="757" t="s">
        <v>545</v>
      </c>
      <c r="DM7" s="758"/>
      <c r="DN7" s="758"/>
      <c r="DO7" s="758"/>
      <c r="DP7" s="759"/>
      <c r="DQ7" s="757" t="s">
        <v>552</v>
      </c>
      <c r="DR7" s="758"/>
      <c r="DS7" s="758"/>
      <c r="DT7" s="758"/>
      <c r="DU7" s="759"/>
      <c r="DV7" s="738"/>
      <c r="DW7" s="739"/>
      <c r="DX7" s="739"/>
      <c r="DY7" s="739"/>
      <c r="DZ7" s="740"/>
      <c r="EA7" s="205"/>
    </row>
    <row r="8" spans="1:131" s="206" customFormat="1" ht="26.25" customHeight="1" x14ac:dyDescent="0.15">
      <c r="A8" s="212">
        <v>2</v>
      </c>
      <c r="B8" s="741" t="s">
        <v>364</v>
      </c>
      <c r="C8" s="742"/>
      <c r="D8" s="742"/>
      <c r="E8" s="742"/>
      <c r="F8" s="742"/>
      <c r="G8" s="742"/>
      <c r="H8" s="742"/>
      <c r="I8" s="742"/>
      <c r="J8" s="742"/>
      <c r="K8" s="742"/>
      <c r="L8" s="742"/>
      <c r="M8" s="742"/>
      <c r="N8" s="742"/>
      <c r="O8" s="742"/>
      <c r="P8" s="743"/>
      <c r="Q8" s="744">
        <v>25</v>
      </c>
      <c r="R8" s="745"/>
      <c r="S8" s="745"/>
      <c r="T8" s="745"/>
      <c r="U8" s="745"/>
      <c r="V8" s="745">
        <v>14</v>
      </c>
      <c r="W8" s="745"/>
      <c r="X8" s="745"/>
      <c r="Y8" s="745"/>
      <c r="Z8" s="745"/>
      <c r="AA8" s="745">
        <v>11</v>
      </c>
      <c r="AB8" s="745"/>
      <c r="AC8" s="745"/>
      <c r="AD8" s="745"/>
      <c r="AE8" s="746"/>
      <c r="AF8" s="747">
        <v>11</v>
      </c>
      <c r="AG8" s="748"/>
      <c r="AH8" s="748"/>
      <c r="AI8" s="748"/>
      <c r="AJ8" s="749"/>
      <c r="AK8" s="750" t="s">
        <v>550</v>
      </c>
      <c r="AL8" s="751"/>
      <c r="AM8" s="751"/>
      <c r="AN8" s="751"/>
      <c r="AO8" s="751"/>
      <c r="AP8" s="751" t="s">
        <v>552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542</v>
      </c>
      <c r="BT8" s="755"/>
      <c r="BU8" s="755"/>
      <c r="BV8" s="755"/>
      <c r="BW8" s="755"/>
      <c r="BX8" s="755"/>
      <c r="BY8" s="755"/>
      <c r="BZ8" s="755"/>
      <c r="CA8" s="755"/>
      <c r="CB8" s="755"/>
      <c r="CC8" s="755"/>
      <c r="CD8" s="755"/>
      <c r="CE8" s="755"/>
      <c r="CF8" s="755"/>
      <c r="CG8" s="756"/>
      <c r="CH8" s="767">
        <v>-12</v>
      </c>
      <c r="CI8" s="768"/>
      <c r="CJ8" s="768"/>
      <c r="CK8" s="768"/>
      <c r="CL8" s="769"/>
      <c r="CM8" s="767">
        <v>296</v>
      </c>
      <c r="CN8" s="768"/>
      <c r="CO8" s="768"/>
      <c r="CP8" s="768"/>
      <c r="CQ8" s="769"/>
      <c r="CR8" s="767">
        <v>470</v>
      </c>
      <c r="CS8" s="768"/>
      <c r="CT8" s="768"/>
      <c r="CU8" s="768"/>
      <c r="CV8" s="769"/>
      <c r="CW8" s="767" t="s">
        <v>545</v>
      </c>
      <c r="CX8" s="768"/>
      <c r="CY8" s="768"/>
      <c r="CZ8" s="768"/>
      <c r="DA8" s="769"/>
      <c r="DB8" s="767" t="s">
        <v>545</v>
      </c>
      <c r="DC8" s="768"/>
      <c r="DD8" s="768"/>
      <c r="DE8" s="768"/>
      <c r="DF8" s="769"/>
      <c r="DG8" s="767" t="s">
        <v>545</v>
      </c>
      <c r="DH8" s="768"/>
      <c r="DI8" s="768"/>
      <c r="DJ8" s="768"/>
      <c r="DK8" s="769"/>
      <c r="DL8" s="767" t="s">
        <v>545</v>
      </c>
      <c r="DM8" s="768"/>
      <c r="DN8" s="768"/>
      <c r="DO8" s="768"/>
      <c r="DP8" s="769"/>
      <c r="DQ8" s="767" t="s">
        <v>553</v>
      </c>
      <c r="DR8" s="768"/>
      <c r="DS8" s="768"/>
      <c r="DT8" s="768"/>
      <c r="DU8" s="769"/>
      <c r="DV8" s="770"/>
      <c r="DW8" s="771"/>
      <c r="DX8" s="771"/>
      <c r="DY8" s="771"/>
      <c r="DZ8" s="772"/>
      <c r="EA8" s="205"/>
    </row>
    <row r="9" spans="1:131" s="206" customFormat="1" ht="26.25" customHeight="1" x14ac:dyDescent="0.15">
      <c r="A9" s="212">
        <v>3</v>
      </c>
      <c r="B9" s="741" t="s">
        <v>365</v>
      </c>
      <c r="C9" s="742"/>
      <c r="D9" s="742"/>
      <c r="E9" s="742"/>
      <c r="F9" s="742"/>
      <c r="G9" s="742"/>
      <c r="H9" s="742"/>
      <c r="I9" s="742"/>
      <c r="J9" s="742"/>
      <c r="K9" s="742"/>
      <c r="L9" s="742"/>
      <c r="M9" s="742"/>
      <c r="N9" s="742"/>
      <c r="O9" s="742"/>
      <c r="P9" s="743"/>
      <c r="Q9" s="744">
        <v>189</v>
      </c>
      <c r="R9" s="745"/>
      <c r="S9" s="745"/>
      <c r="T9" s="745"/>
      <c r="U9" s="745"/>
      <c r="V9" s="745">
        <v>189</v>
      </c>
      <c r="W9" s="745"/>
      <c r="X9" s="745"/>
      <c r="Y9" s="745"/>
      <c r="Z9" s="745"/>
      <c r="AA9" s="745" t="s">
        <v>549</v>
      </c>
      <c r="AB9" s="745"/>
      <c r="AC9" s="745"/>
      <c r="AD9" s="745"/>
      <c r="AE9" s="746"/>
      <c r="AF9" s="747" t="s">
        <v>112</v>
      </c>
      <c r="AG9" s="748"/>
      <c r="AH9" s="748"/>
      <c r="AI9" s="748"/>
      <c r="AJ9" s="749"/>
      <c r="AK9" s="750">
        <v>10</v>
      </c>
      <c r="AL9" s="751"/>
      <c r="AM9" s="751"/>
      <c r="AN9" s="751"/>
      <c r="AO9" s="751"/>
      <c r="AP9" s="751" t="s">
        <v>552</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543</v>
      </c>
      <c r="BT9" s="755"/>
      <c r="BU9" s="755"/>
      <c r="BV9" s="755"/>
      <c r="BW9" s="755"/>
      <c r="BX9" s="755"/>
      <c r="BY9" s="755"/>
      <c r="BZ9" s="755"/>
      <c r="CA9" s="755"/>
      <c r="CB9" s="755"/>
      <c r="CC9" s="755"/>
      <c r="CD9" s="755"/>
      <c r="CE9" s="755"/>
      <c r="CF9" s="755"/>
      <c r="CG9" s="756"/>
      <c r="CH9" s="767">
        <v>1</v>
      </c>
      <c r="CI9" s="768"/>
      <c r="CJ9" s="768"/>
      <c r="CK9" s="768"/>
      <c r="CL9" s="769"/>
      <c r="CM9" s="767">
        <v>33</v>
      </c>
      <c r="CN9" s="768"/>
      <c r="CO9" s="768"/>
      <c r="CP9" s="768"/>
      <c r="CQ9" s="769"/>
      <c r="CR9" s="767">
        <v>5</v>
      </c>
      <c r="CS9" s="768"/>
      <c r="CT9" s="768"/>
      <c r="CU9" s="768"/>
      <c r="CV9" s="769"/>
      <c r="CW9" s="767" t="s">
        <v>545</v>
      </c>
      <c r="CX9" s="768"/>
      <c r="CY9" s="768"/>
      <c r="CZ9" s="768"/>
      <c r="DA9" s="769"/>
      <c r="DB9" s="767" t="s">
        <v>547</v>
      </c>
      <c r="DC9" s="768"/>
      <c r="DD9" s="768"/>
      <c r="DE9" s="768"/>
      <c r="DF9" s="769"/>
      <c r="DG9" s="767" t="s">
        <v>546</v>
      </c>
      <c r="DH9" s="768"/>
      <c r="DI9" s="768"/>
      <c r="DJ9" s="768"/>
      <c r="DK9" s="769"/>
      <c r="DL9" s="767" t="s">
        <v>545</v>
      </c>
      <c r="DM9" s="768"/>
      <c r="DN9" s="768"/>
      <c r="DO9" s="768"/>
      <c r="DP9" s="769"/>
      <c r="DQ9" s="767" t="s">
        <v>554</v>
      </c>
      <c r="DR9" s="768"/>
      <c r="DS9" s="768"/>
      <c r="DT9" s="768"/>
      <c r="DU9" s="769"/>
      <c r="DV9" s="770"/>
      <c r="DW9" s="771"/>
      <c r="DX9" s="771"/>
      <c r="DY9" s="771"/>
      <c r="DZ9" s="772"/>
      <c r="EA9" s="205"/>
    </row>
    <row r="10" spans="1:131" s="206" customFormat="1" ht="26.25" customHeight="1" x14ac:dyDescent="0.15">
      <c r="A10" s="212">
        <v>4</v>
      </c>
      <c r="B10" s="741" t="s">
        <v>366</v>
      </c>
      <c r="C10" s="742"/>
      <c r="D10" s="742"/>
      <c r="E10" s="742"/>
      <c r="F10" s="742"/>
      <c r="G10" s="742"/>
      <c r="H10" s="742"/>
      <c r="I10" s="742"/>
      <c r="J10" s="742"/>
      <c r="K10" s="742"/>
      <c r="L10" s="742"/>
      <c r="M10" s="742"/>
      <c r="N10" s="742"/>
      <c r="O10" s="742"/>
      <c r="P10" s="743"/>
      <c r="Q10" s="744">
        <v>26</v>
      </c>
      <c r="R10" s="745"/>
      <c r="S10" s="745"/>
      <c r="T10" s="745"/>
      <c r="U10" s="745"/>
      <c r="V10" s="745">
        <v>26</v>
      </c>
      <c r="W10" s="745"/>
      <c r="X10" s="745"/>
      <c r="Y10" s="745"/>
      <c r="Z10" s="745"/>
      <c r="AA10" s="745" t="s">
        <v>549</v>
      </c>
      <c r="AB10" s="745"/>
      <c r="AC10" s="745"/>
      <c r="AD10" s="745"/>
      <c r="AE10" s="746"/>
      <c r="AF10" s="747" t="s">
        <v>112</v>
      </c>
      <c r="AG10" s="748"/>
      <c r="AH10" s="748"/>
      <c r="AI10" s="748"/>
      <c r="AJ10" s="749"/>
      <c r="AK10" s="750">
        <v>5</v>
      </c>
      <c r="AL10" s="751"/>
      <c r="AM10" s="751"/>
      <c r="AN10" s="751"/>
      <c r="AO10" s="751"/>
      <c r="AP10" s="751" t="s">
        <v>552</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t="s">
        <v>559</v>
      </c>
      <c r="BS10" s="754" t="s">
        <v>544</v>
      </c>
      <c r="BT10" s="755"/>
      <c r="BU10" s="755"/>
      <c r="BV10" s="755"/>
      <c r="BW10" s="755"/>
      <c r="BX10" s="755"/>
      <c r="BY10" s="755"/>
      <c r="BZ10" s="755"/>
      <c r="CA10" s="755"/>
      <c r="CB10" s="755"/>
      <c r="CC10" s="755"/>
      <c r="CD10" s="755"/>
      <c r="CE10" s="755"/>
      <c r="CF10" s="755"/>
      <c r="CG10" s="756"/>
      <c r="CH10" s="767">
        <v>-68</v>
      </c>
      <c r="CI10" s="768"/>
      <c r="CJ10" s="768"/>
      <c r="CK10" s="768"/>
      <c r="CL10" s="769"/>
      <c r="CM10" s="767">
        <v>1029</v>
      </c>
      <c r="CN10" s="768"/>
      <c r="CO10" s="768"/>
      <c r="CP10" s="768"/>
      <c r="CQ10" s="769"/>
      <c r="CR10" s="767">
        <v>5</v>
      </c>
      <c r="CS10" s="768"/>
      <c r="CT10" s="768"/>
      <c r="CU10" s="768"/>
      <c r="CV10" s="769"/>
      <c r="CW10" s="767" t="s">
        <v>546</v>
      </c>
      <c r="CX10" s="768"/>
      <c r="CY10" s="768"/>
      <c r="CZ10" s="768"/>
      <c r="DA10" s="769"/>
      <c r="DB10" s="767" t="s">
        <v>547</v>
      </c>
      <c r="DC10" s="768"/>
      <c r="DD10" s="768"/>
      <c r="DE10" s="768"/>
      <c r="DF10" s="769"/>
      <c r="DG10" s="767">
        <v>443</v>
      </c>
      <c r="DH10" s="768"/>
      <c r="DI10" s="768"/>
      <c r="DJ10" s="768"/>
      <c r="DK10" s="769"/>
      <c r="DL10" s="767" t="s">
        <v>545</v>
      </c>
      <c r="DM10" s="768"/>
      <c r="DN10" s="768"/>
      <c r="DO10" s="768"/>
      <c r="DP10" s="769"/>
      <c r="DQ10" s="767" t="s">
        <v>552</v>
      </c>
      <c r="DR10" s="768"/>
      <c r="DS10" s="768"/>
      <c r="DT10" s="768"/>
      <c r="DU10" s="769"/>
      <c r="DV10" s="770"/>
      <c r="DW10" s="771"/>
      <c r="DX10" s="771"/>
      <c r="DY10" s="771"/>
      <c r="DZ10" s="772"/>
      <c r="EA10" s="205"/>
    </row>
    <row r="11" spans="1:131" s="206" customFormat="1" ht="26.25" customHeight="1" x14ac:dyDescent="0.15">
      <c r="A11" s="212">
        <v>5</v>
      </c>
      <c r="B11" s="741" t="s">
        <v>367</v>
      </c>
      <c r="C11" s="742"/>
      <c r="D11" s="742"/>
      <c r="E11" s="742"/>
      <c r="F11" s="742"/>
      <c r="G11" s="742"/>
      <c r="H11" s="742"/>
      <c r="I11" s="742"/>
      <c r="J11" s="742"/>
      <c r="K11" s="742"/>
      <c r="L11" s="742"/>
      <c r="M11" s="742"/>
      <c r="N11" s="742"/>
      <c r="O11" s="742"/>
      <c r="P11" s="743"/>
      <c r="Q11" s="744">
        <v>35</v>
      </c>
      <c r="R11" s="745"/>
      <c r="S11" s="745"/>
      <c r="T11" s="745"/>
      <c r="U11" s="745"/>
      <c r="V11" s="745">
        <v>27</v>
      </c>
      <c r="W11" s="745"/>
      <c r="X11" s="745"/>
      <c r="Y11" s="745"/>
      <c r="Z11" s="745"/>
      <c r="AA11" s="745">
        <v>8</v>
      </c>
      <c r="AB11" s="745"/>
      <c r="AC11" s="745"/>
      <c r="AD11" s="745"/>
      <c r="AE11" s="746"/>
      <c r="AF11" s="747">
        <v>8</v>
      </c>
      <c r="AG11" s="748"/>
      <c r="AH11" s="748"/>
      <c r="AI11" s="748"/>
      <c r="AJ11" s="749"/>
      <c r="AK11" s="750" t="s">
        <v>550</v>
      </c>
      <c r="AL11" s="751"/>
      <c r="AM11" s="751"/>
      <c r="AN11" s="751"/>
      <c r="AO11" s="751"/>
      <c r="AP11" s="751" t="s">
        <v>552</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t="s">
        <v>368</v>
      </c>
      <c r="C12" s="742"/>
      <c r="D12" s="742"/>
      <c r="E12" s="742"/>
      <c r="F12" s="742"/>
      <c r="G12" s="742"/>
      <c r="H12" s="742"/>
      <c r="I12" s="742"/>
      <c r="J12" s="742"/>
      <c r="K12" s="742"/>
      <c r="L12" s="742"/>
      <c r="M12" s="742"/>
      <c r="N12" s="742"/>
      <c r="O12" s="742"/>
      <c r="P12" s="743"/>
      <c r="Q12" s="744">
        <v>595</v>
      </c>
      <c r="R12" s="745"/>
      <c r="S12" s="745"/>
      <c r="T12" s="745"/>
      <c r="U12" s="745"/>
      <c r="V12" s="745">
        <v>538</v>
      </c>
      <c r="W12" s="745"/>
      <c r="X12" s="745"/>
      <c r="Y12" s="745"/>
      <c r="Z12" s="745"/>
      <c r="AA12" s="745">
        <v>57</v>
      </c>
      <c r="AB12" s="745"/>
      <c r="AC12" s="745"/>
      <c r="AD12" s="745"/>
      <c r="AE12" s="746"/>
      <c r="AF12" s="747">
        <v>18</v>
      </c>
      <c r="AG12" s="748"/>
      <c r="AH12" s="748"/>
      <c r="AI12" s="748"/>
      <c r="AJ12" s="749"/>
      <c r="AK12" s="750">
        <v>60</v>
      </c>
      <c r="AL12" s="751"/>
      <c r="AM12" s="751"/>
      <c r="AN12" s="751"/>
      <c r="AO12" s="751"/>
      <c r="AP12" s="751">
        <v>629</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t="s">
        <v>369</v>
      </c>
      <c r="C13" s="742"/>
      <c r="D13" s="742"/>
      <c r="E13" s="742"/>
      <c r="F13" s="742"/>
      <c r="G13" s="742"/>
      <c r="H13" s="742"/>
      <c r="I13" s="742"/>
      <c r="J13" s="742"/>
      <c r="K13" s="742"/>
      <c r="L13" s="742"/>
      <c r="M13" s="742"/>
      <c r="N13" s="742"/>
      <c r="O13" s="742"/>
      <c r="P13" s="743"/>
      <c r="Q13" s="744">
        <v>978</v>
      </c>
      <c r="R13" s="745"/>
      <c r="S13" s="745"/>
      <c r="T13" s="745"/>
      <c r="U13" s="745"/>
      <c r="V13" s="745">
        <v>923</v>
      </c>
      <c r="W13" s="745"/>
      <c r="X13" s="745"/>
      <c r="Y13" s="745"/>
      <c r="Z13" s="745"/>
      <c r="AA13" s="745">
        <v>55</v>
      </c>
      <c r="AB13" s="745"/>
      <c r="AC13" s="745"/>
      <c r="AD13" s="745"/>
      <c r="AE13" s="746"/>
      <c r="AF13" s="747">
        <v>55</v>
      </c>
      <c r="AG13" s="748"/>
      <c r="AH13" s="748"/>
      <c r="AI13" s="748"/>
      <c r="AJ13" s="749"/>
      <c r="AK13" s="750">
        <v>292</v>
      </c>
      <c r="AL13" s="751"/>
      <c r="AM13" s="751"/>
      <c r="AN13" s="751"/>
      <c r="AO13" s="751"/>
      <c r="AP13" s="751">
        <v>3072</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t="s">
        <v>370</v>
      </c>
      <c r="C14" s="742"/>
      <c r="D14" s="742"/>
      <c r="E14" s="742"/>
      <c r="F14" s="742"/>
      <c r="G14" s="742"/>
      <c r="H14" s="742"/>
      <c r="I14" s="742"/>
      <c r="J14" s="742"/>
      <c r="K14" s="742"/>
      <c r="L14" s="742"/>
      <c r="M14" s="742"/>
      <c r="N14" s="742"/>
      <c r="O14" s="742"/>
      <c r="P14" s="743"/>
      <c r="Q14" s="744">
        <v>355</v>
      </c>
      <c r="R14" s="745"/>
      <c r="S14" s="745"/>
      <c r="T14" s="745"/>
      <c r="U14" s="745"/>
      <c r="V14" s="745">
        <v>353</v>
      </c>
      <c r="W14" s="745"/>
      <c r="X14" s="745"/>
      <c r="Y14" s="745"/>
      <c r="Z14" s="745"/>
      <c r="AA14" s="745">
        <v>2</v>
      </c>
      <c r="AB14" s="745"/>
      <c r="AC14" s="745"/>
      <c r="AD14" s="745"/>
      <c r="AE14" s="746"/>
      <c r="AF14" s="747">
        <v>0</v>
      </c>
      <c r="AG14" s="748"/>
      <c r="AH14" s="748"/>
      <c r="AI14" s="748"/>
      <c r="AJ14" s="749"/>
      <c r="AK14" s="750">
        <v>88</v>
      </c>
      <c r="AL14" s="751"/>
      <c r="AM14" s="751"/>
      <c r="AN14" s="751"/>
      <c r="AO14" s="751"/>
      <c r="AP14" s="751">
        <v>583</v>
      </c>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371</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372</v>
      </c>
      <c r="B23" s="776" t="s">
        <v>373</v>
      </c>
      <c r="C23" s="777"/>
      <c r="D23" s="777"/>
      <c r="E23" s="777"/>
      <c r="F23" s="777"/>
      <c r="G23" s="777"/>
      <c r="H23" s="777"/>
      <c r="I23" s="777"/>
      <c r="J23" s="777"/>
      <c r="K23" s="777"/>
      <c r="L23" s="777"/>
      <c r="M23" s="777"/>
      <c r="N23" s="777"/>
      <c r="O23" s="777"/>
      <c r="P23" s="778"/>
      <c r="Q23" s="779">
        <v>44811</v>
      </c>
      <c r="R23" s="780"/>
      <c r="S23" s="780"/>
      <c r="T23" s="780"/>
      <c r="U23" s="780"/>
      <c r="V23" s="780">
        <v>44430</v>
      </c>
      <c r="W23" s="780"/>
      <c r="X23" s="780"/>
      <c r="Y23" s="780"/>
      <c r="Z23" s="780"/>
      <c r="AA23" s="780">
        <v>381</v>
      </c>
      <c r="AB23" s="780"/>
      <c r="AC23" s="780"/>
      <c r="AD23" s="780"/>
      <c r="AE23" s="781"/>
      <c r="AF23" s="782">
        <v>290</v>
      </c>
      <c r="AG23" s="780"/>
      <c r="AH23" s="780"/>
      <c r="AI23" s="780"/>
      <c r="AJ23" s="783"/>
      <c r="AK23" s="784"/>
      <c r="AL23" s="785"/>
      <c r="AM23" s="785"/>
      <c r="AN23" s="785"/>
      <c r="AO23" s="785"/>
      <c r="AP23" s="780">
        <v>56474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374</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375</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376</v>
      </c>
      <c r="R26" s="704"/>
      <c r="S26" s="704"/>
      <c r="T26" s="704"/>
      <c r="U26" s="705"/>
      <c r="V26" s="703" t="s">
        <v>377</v>
      </c>
      <c r="W26" s="704"/>
      <c r="X26" s="704"/>
      <c r="Y26" s="704"/>
      <c r="Z26" s="705"/>
      <c r="AA26" s="703" t="s">
        <v>378</v>
      </c>
      <c r="AB26" s="704"/>
      <c r="AC26" s="704"/>
      <c r="AD26" s="704"/>
      <c r="AE26" s="704"/>
      <c r="AF26" s="798" t="s">
        <v>379</v>
      </c>
      <c r="AG26" s="799"/>
      <c r="AH26" s="799"/>
      <c r="AI26" s="799"/>
      <c r="AJ26" s="80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384</v>
      </c>
      <c r="C28" s="718"/>
      <c r="D28" s="718"/>
      <c r="E28" s="718"/>
      <c r="F28" s="718"/>
      <c r="G28" s="718"/>
      <c r="H28" s="718"/>
      <c r="I28" s="718"/>
      <c r="J28" s="718"/>
      <c r="K28" s="718"/>
      <c r="L28" s="718"/>
      <c r="M28" s="718"/>
      <c r="N28" s="718"/>
      <c r="O28" s="718"/>
      <c r="P28" s="719"/>
      <c r="Q28" s="808">
        <v>12569</v>
      </c>
      <c r="R28" s="809"/>
      <c r="S28" s="809"/>
      <c r="T28" s="809"/>
      <c r="U28" s="809"/>
      <c r="V28" s="809">
        <v>12538</v>
      </c>
      <c r="W28" s="809"/>
      <c r="X28" s="809"/>
      <c r="Y28" s="809"/>
      <c r="Z28" s="809"/>
      <c r="AA28" s="809">
        <v>31</v>
      </c>
      <c r="AB28" s="809"/>
      <c r="AC28" s="809"/>
      <c r="AD28" s="809"/>
      <c r="AE28" s="810"/>
      <c r="AF28" s="811">
        <v>31</v>
      </c>
      <c r="AG28" s="809"/>
      <c r="AH28" s="809"/>
      <c r="AI28" s="809"/>
      <c r="AJ28" s="812"/>
      <c r="AK28" s="813">
        <v>830</v>
      </c>
      <c r="AL28" s="804"/>
      <c r="AM28" s="804"/>
      <c r="AN28" s="804"/>
      <c r="AO28" s="804"/>
      <c r="AP28" s="804" t="s">
        <v>552</v>
      </c>
      <c r="AQ28" s="804"/>
      <c r="AR28" s="804"/>
      <c r="AS28" s="804"/>
      <c r="AT28" s="804"/>
      <c r="AU28" s="804" t="s">
        <v>552</v>
      </c>
      <c r="AV28" s="804"/>
      <c r="AW28" s="804"/>
      <c r="AX28" s="804"/>
      <c r="AY28" s="804"/>
      <c r="AZ28" s="805" t="s">
        <v>552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385</v>
      </c>
      <c r="C29" s="742"/>
      <c r="D29" s="742"/>
      <c r="E29" s="742"/>
      <c r="F29" s="742"/>
      <c r="G29" s="742"/>
      <c r="H29" s="742"/>
      <c r="I29" s="742"/>
      <c r="J29" s="742"/>
      <c r="K29" s="742"/>
      <c r="L29" s="742"/>
      <c r="M29" s="742"/>
      <c r="N29" s="742"/>
      <c r="O29" s="742"/>
      <c r="P29" s="743"/>
      <c r="Q29" s="744">
        <v>8185</v>
      </c>
      <c r="R29" s="745"/>
      <c r="S29" s="745"/>
      <c r="T29" s="745"/>
      <c r="U29" s="745"/>
      <c r="V29" s="745">
        <v>8147</v>
      </c>
      <c r="W29" s="745"/>
      <c r="X29" s="745"/>
      <c r="Y29" s="745"/>
      <c r="Z29" s="745"/>
      <c r="AA29" s="745">
        <v>37</v>
      </c>
      <c r="AB29" s="745"/>
      <c r="AC29" s="745"/>
      <c r="AD29" s="745"/>
      <c r="AE29" s="746"/>
      <c r="AF29" s="747">
        <v>37</v>
      </c>
      <c r="AG29" s="748"/>
      <c r="AH29" s="748"/>
      <c r="AI29" s="748"/>
      <c r="AJ29" s="749"/>
      <c r="AK29" s="816">
        <v>1190</v>
      </c>
      <c r="AL29" s="817"/>
      <c r="AM29" s="817"/>
      <c r="AN29" s="817"/>
      <c r="AO29" s="817"/>
      <c r="AP29" s="817" t="s">
        <v>552</v>
      </c>
      <c r="AQ29" s="817"/>
      <c r="AR29" s="817"/>
      <c r="AS29" s="817"/>
      <c r="AT29" s="817"/>
      <c r="AU29" s="817" t="s">
        <v>552</v>
      </c>
      <c r="AV29" s="817"/>
      <c r="AW29" s="817"/>
      <c r="AX29" s="817"/>
      <c r="AY29" s="817"/>
      <c r="AZ29" s="818" t="s">
        <v>553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386</v>
      </c>
      <c r="C30" s="742"/>
      <c r="D30" s="742"/>
      <c r="E30" s="742"/>
      <c r="F30" s="742"/>
      <c r="G30" s="742"/>
      <c r="H30" s="742"/>
      <c r="I30" s="742"/>
      <c r="J30" s="742"/>
      <c r="K30" s="742"/>
      <c r="L30" s="742"/>
      <c r="M30" s="742"/>
      <c r="N30" s="742"/>
      <c r="O30" s="742"/>
      <c r="P30" s="743"/>
      <c r="Q30" s="744">
        <v>1310</v>
      </c>
      <c r="R30" s="745"/>
      <c r="S30" s="745"/>
      <c r="T30" s="745"/>
      <c r="U30" s="745"/>
      <c r="V30" s="745">
        <v>1307</v>
      </c>
      <c r="W30" s="745"/>
      <c r="X30" s="745"/>
      <c r="Y30" s="745"/>
      <c r="Z30" s="745"/>
      <c r="AA30" s="745">
        <v>3</v>
      </c>
      <c r="AB30" s="745"/>
      <c r="AC30" s="745"/>
      <c r="AD30" s="745"/>
      <c r="AE30" s="746"/>
      <c r="AF30" s="747">
        <v>3</v>
      </c>
      <c r="AG30" s="748"/>
      <c r="AH30" s="748"/>
      <c r="AI30" s="748"/>
      <c r="AJ30" s="749"/>
      <c r="AK30" s="816">
        <v>5</v>
      </c>
      <c r="AL30" s="817"/>
      <c r="AM30" s="817"/>
      <c r="AN30" s="817"/>
      <c r="AO30" s="817"/>
      <c r="AP30" s="817" t="s">
        <v>553</v>
      </c>
      <c r="AQ30" s="817"/>
      <c r="AR30" s="817"/>
      <c r="AS30" s="817"/>
      <c r="AT30" s="817"/>
      <c r="AU30" s="817" t="s">
        <v>552</v>
      </c>
      <c r="AV30" s="817"/>
      <c r="AW30" s="817"/>
      <c r="AX30" s="817"/>
      <c r="AY30" s="817"/>
      <c r="AZ30" s="818" t="s">
        <v>552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387</v>
      </c>
      <c r="C31" s="742"/>
      <c r="D31" s="742"/>
      <c r="E31" s="742"/>
      <c r="F31" s="742"/>
      <c r="G31" s="742"/>
      <c r="H31" s="742"/>
      <c r="I31" s="742"/>
      <c r="J31" s="742"/>
      <c r="K31" s="742"/>
      <c r="L31" s="742"/>
      <c r="M31" s="742"/>
      <c r="N31" s="742"/>
      <c r="O31" s="742"/>
      <c r="P31" s="743"/>
      <c r="Q31" s="744">
        <v>2159</v>
      </c>
      <c r="R31" s="745"/>
      <c r="S31" s="745"/>
      <c r="T31" s="745"/>
      <c r="U31" s="745"/>
      <c r="V31" s="745">
        <v>2072</v>
      </c>
      <c r="W31" s="745"/>
      <c r="X31" s="745"/>
      <c r="Y31" s="745"/>
      <c r="Z31" s="745"/>
      <c r="AA31" s="745">
        <v>88</v>
      </c>
      <c r="AB31" s="745"/>
      <c r="AC31" s="745"/>
      <c r="AD31" s="745"/>
      <c r="AE31" s="746"/>
      <c r="AF31" s="747">
        <v>3378</v>
      </c>
      <c r="AG31" s="748"/>
      <c r="AH31" s="748"/>
      <c r="AI31" s="748"/>
      <c r="AJ31" s="749"/>
      <c r="AK31" s="816">
        <v>22</v>
      </c>
      <c r="AL31" s="817"/>
      <c r="AM31" s="817"/>
      <c r="AN31" s="817"/>
      <c r="AO31" s="817"/>
      <c r="AP31" s="817" t="s">
        <v>552</v>
      </c>
      <c r="AQ31" s="817"/>
      <c r="AR31" s="817"/>
      <c r="AS31" s="817"/>
      <c r="AT31" s="817"/>
      <c r="AU31" s="817" t="s">
        <v>553</v>
      </c>
      <c r="AV31" s="817"/>
      <c r="AW31" s="817"/>
      <c r="AX31" s="817"/>
      <c r="AY31" s="817"/>
      <c r="AZ31" s="818" t="s">
        <v>552</v>
      </c>
      <c r="BA31" s="818"/>
      <c r="BB31" s="818"/>
      <c r="BC31" s="818"/>
      <c r="BD31" s="818"/>
      <c r="BE31" s="814" t="s">
        <v>388</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389</v>
      </c>
      <c r="C32" s="742"/>
      <c r="D32" s="742"/>
      <c r="E32" s="742"/>
      <c r="F32" s="742"/>
      <c r="G32" s="742"/>
      <c r="H32" s="742"/>
      <c r="I32" s="742"/>
      <c r="J32" s="742"/>
      <c r="K32" s="742"/>
      <c r="L32" s="742"/>
      <c r="M32" s="742"/>
      <c r="N32" s="742"/>
      <c r="O32" s="742"/>
      <c r="P32" s="743"/>
      <c r="Q32" s="744">
        <v>176</v>
      </c>
      <c r="R32" s="745"/>
      <c r="S32" s="745"/>
      <c r="T32" s="745"/>
      <c r="U32" s="745"/>
      <c r="V32" s="745">
        <v>189</v>
      </c>
      <c r="W32" s="745"/>
      <c r="X32" s="745"/>
      <c r="Y32" s="745"/>
      <c r="Z32" s="745"/>
      <c r="AA32" s="745">
        <v>-13</v>
      </c>
      <c r="AB32" s="745"/>
      <c r="AC32" s="745"/>
      <c r="AD32" s="745"/>
      <c r="AE32" s="746"/>
      <c r="AF32" s="747">
        <v>625</v>
      </c>
      <c r="AG32" s="748"/>
      <c r="AH32" s="748"/>
      <c r="AI32" s="748"/>
      <c r="AJ32" s="749"/>
      <c r="AK32" s="816" t="s">
        <v>551</v>
      </c>
      <c r="AL32" s="817"/>
      <c r="AM32" s="817"/>
      <c r="AN32" s="817"/>
      <c r="AO32" s="817"/>
      <c r="AP32" s="817" t="s">
        <v>554</v>
      </c>
      <c r="AQ32" s="817"/>
      <c r="AR32" s="817"/>
      <c r="AS32" s="817"/>
      <c r="AT32" s="817"/>
      <c r="AU32" s="817" t="s">
        <v>552</v>
      </c>
      <c r="AV32" s="817"/>
      <c r="AW32" s="817"/>
      <c r="AX32" s="817"/>
      <c r="AY32" s="817"/>
      <c r="AZ32" s="818" t="s">
        <v>552</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390</v>
      </c>
      <c r="C33" s="742"/>
      <c r="D33" s="742"/>
      <c r="E33" s="742"/>
      <c r="F33" s="742"/>
      <c r="G33" s="742"/>
      <c r="H33" s="742"/>
      <c r="I33" s="742"/>
      <c r="J33" s="742"/>
      <c r="K33" s="742"/>
      <c r="L33" s="742"/>
      <c r="M33" s="742"/>
      <c r="N33" s="742"/>
      <c r="O33" s="742"/>
      <c r="P33" s="743"/>
      <c r="Q33" s="744">
        <v>4769</v>
      </c>
      <c r="R33" s="745"/>
      <c r="S33" s="745"/>
      <c r="T33" s="745"/>
      <c r="U33" s="745"/>
      <c r="V33" s="745">
        <v>4768</v>
      </c>
      <c r="W33" s="745"/>
      <c r="X33" s="745"/>
      <c r="Y33" s="745"/>
      <c r="Z33" s="745"/>
      <c r="AA33" s="745">
        <v>1</v>
      </c>
      <c r="AB33" s="745"/>
      <c r="AC33" s="745"/>
      <c r="AD33" s="745"/>
      <c r="AE33" s="746"/>
      <c r="AF33" s="747">
        <v>0</v>
      </c>
      <c r="AG33" s="748"/>
      <c r="AH33" s="748"/>
      <c r="AI33" s="748"/>
      <c r="AJ33" s="749"/>
      <c r="AK33" s="816">
        <v>1620</v>
      </c>
      <c r="AL33" s="817"/>
      <c r="AM33" s="817"/>
      <c r="AN33" s="817"/>
      <c r="AO33" s="817"/>
      <c r="AP33" s="817">
        <v>23085</v>
      </c>
      <c r="AQ33" s="817"/>
      <c r="AR33" s="817"/>
      <c r="AS33" s="817"/>
      <c r="AT33" s="817"/>
      <c r="AU33" s="817">
        <v>20523</v>
      </c>
      <c r="AV33" s="817"/>
      <c r="AW33" s="817"/>
      <c r="AX33" s="817"/>
      <c r="AY33" s="817"/>
      <c r="AZ33" s="818" t="s">
        <v>554</v>
      </c>
      <c r="BA33" s="818"/>
      <c r="BB33" s="818"/>
      <c r="BC33" s="818"/>
      <c r="BD33" s="818"/>
      <c r="BE33" s="814" t="s">
        <v>391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392</v>
      </c>
      <c r="C34" s="742"/>
      <c r="D34" s="742"/>
      <c r="E34" s="742"/>
      <c r="F34" s="742"/>
      <c r="G34" s="742"/>
      <c r="H34" s="742"/>
      <c r="I34" s="742"/>
      <c r="J34" s="742"/>
      <c r="K34" s="742"/>
      <c r="L34" s="742"/>
      <c r="M34" s="742"/>
      <c r="N34" s="742"/>
      <c r="O34" s="742"/>
      <c r="P34" s="743"/>
      <c r="Q34" s="744">
        <v>853</v>
      </c>
      <c r="R34" s="745"/>
      <c r="S34" s="745"/>
      <c r="T34" s="745"/>
      <c r="U34" s="745"/>
      <c r="V34" s="745">
        <v>853</v>
      </c>
      <c r="W34" s="745"/>
      <c r="X34" s="745"/>
      <c r="Y34" s="745"/>
      <c r="Z34" s="745"/>
      <c r="AA34" s="745" t="s">
        <v>552</v>
      </c>
      <c r="AB34" s="745"/>
      <c r="AC34" s="745"/>
      <c r="AD34" s="745"/>
      <c r="AE34" s="746"/>
      <c r="AF34" s="747" t="s">
        <v>112</v>
      </c>
      <c r="AG34" s="748"/>
      <c r="AH34" s="748"/>
      <c r="AI34" s="748"/>
      <c r="AJ34" s="749"/>
      <c r="AK34" s="816">
        <v>195</v>
      </c>
      <c r="AL34" s="817"/>
      <c r="AM34" s="817"/>
      <c r="AN34" s="817"/>
      <c r="AO34" s="817"/>
      <c r="AP34" s="817">
        <v>3694</v>
      </c>
      <c r="AQ34" s="817"/>
      <c r="AR34" s="817"/>
      <c r="AS34" s="817"/>
      <c r="AT34" s="817"/>
      <c r="AU34" s="817">
        <v>2324</v>
      </c>
      <c r="AV34" s="817"/>
      <c r="AW34" s="817"/>
      <c r="AX34" s="817"/>
      <c r="AY34" s="817"/>
      <c r="AZ34" s="818" t="s">
        <v>552</v>
      </c>
      <c r="BA34" s="818"/>
      <c r="BB34" s="818"/>
      <c r="BC34" s="818"/>
      <c r="BD34" s="818"/>
      <c r="BE34" s="814" t="s">
        <v>391</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393</v>
      </c>
      <c r="C35" s="742"/>
      <c r="D35" s="742"/>
      <c r="E35" s="742"/>
      <c r="F35" s="742"/>
      <c r="G35" s="742"/>
      <c r="H35" s="742"/>
      <c r="I35" s="742"/>
      <c r="J35" s="742"/>
      <c r="K35" s="742"/>
      <c r="L35" s="742"/>
      <c r="M35" s="742"/>
      <c r="N35" s="742"/>
      <c r="O35" s="742"/>
      <c r="P35" s="743"/>
      <c r="Q35" s="744">
        <v>30</v>
      </c>
      <c r="R35" s="745"/>
      <c r="S35" s="745"/>
      <c r="T35" s="745"/>
      <c r="U35" s="745"/>
      <c r="V35" s="745">
        <v>30</v>
      </c>
      <c r="W35" s="745"/>
      <c r="X35" s="745"/>
      <c r="Y35" s="745"/>
      <c r="Z35" s="745"/>
      <c r="AA35" s="745" t="s">
        <v>552</v>
      </c>
      <c r="AB35" s="745"/>
      <c r="AC35" s="745"/>
      <c r="AD35" s="745"/>
      <c r="AE35" s="746"/>
      <c r="AF35" s="747" t="s">
        <v>112</v>
      </c>
      <c r="AG35" s="748"/>
      <c r="AH35" s="748"/>
      <c r="AI35" s="748"/>
      <c r="AJ35" s="749"/>
      <c r="AK35" s="816">
        <v>24</v>
      </c>
      <c r="AL35" s="817"/>
      <c r="AM35" s="817"/>
      <c r="AN35" s="817"/>
      <c r="AO35" s="817"/>
      <c r="AP35" s="817">
        <v>251</v>
      </c>
      <c r="AQ35" s="817"/>
      <c r="AR35" s="817"/>
      <c r="AS35" s="817"/>
      <c r="AT35" s="817"/>
      <c r="AU35" s="817">
        <v>249</v>
      </c>
      <c r="AV35" s="817"/>
      <c r="AW35" s="817"/>
      <c r="AX35" s="817"/>
      <c r="AY35" s="817"/>
      <c r="AZ35" s="818" t="s">
        <v>552</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394</v>
      </c>
      <c r="C36" s="742"/>
      <c r="D36" s="742"/>
      <c r="E36" s="742"/>
      <c r="F36" s="742"/>
      <c r="G36" s="742"/>
      <c r="H36" s="742"/>
      <c r="I36" s="742"/>
      <c r="J36" s="742"/>
      <c r="K36" s="742"/>
      <c r="L36" s="742"/>
      <c r="M36" s="742"/>
      <c r="N36" s="742"/>
      <c r="O36" s="742"/>
      <c r="P36" s="743"/>
      <c r="Q36" s="744">
        <v>48</v>
      </c>
      <c r="R36" s="745"/>
      <c r="S36" s="745"/>
      <c r="T36" s="745"/>
      <c r="U36" s="745"/>
      <c r="V36" s="745">
        <v>48</v>
      </c>
      <c r="W36" s="745"/>
      <c r="X36" s="745"/>
      <c r="Y36" s="745"/>
      <c r="Z36" s="745"/>
      <c r="AA36" s="745" t="s">
        <v>552</v>
      </c>
      <c r="AB36" s="745"/>
      <c r="AC36" s="745"/>
      <c r="AD36" s="745"/>
      <c r="AE36" s="746"/>
      <c r="AF36" s="747" t="s">
        <v>112</v>
      </c>
      <c r="AG36" s="748"/>
      <c r="AH36" s="748"/>
      <c r="AI36" s="748"/>
      <c r="AJ36" s="749"/>
      <c r="AK36" s="816">
        <v>14</v>
      </c>
      <c r="AL36" s="817"/>
      <c r="AM36" s="817"/>
      <c r="AN36" s="817"/>
      <c r="AO36" s="817"/>
      <c r="AP36" s="817" t="s">
        <v>552</v>
      </c>
      <c r="AQ36" s="817"/>
      <c r="AR36" s="817"/>
      <c r="AS36" s="817"/>
      <c r="AT36" s="817"/>
      <c r="AU36" s="817" t="s">
        <v>552</v>
      </c>
      <c r="AV36" s="817"/>
      <c r="AW36" s="817"/>
      <c r="AX36" s="817"/>
      <c r="AY36" s="817"/>
      <c r="AZ36" s="818" t="s">
        <v>552</v>
      </c>
      <c r="BA36" s="818"/>
      <c r="BB36" s="818"/>
      <c r="BC36" s="818"/>
      <c r="BD36" s="818"/>
      <c r="BE36" s="814" t="s">
        <v>391</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395</v>
      </c>
      <c r="C37" s="742"/>
      <c r="D37" s="742"/>
      <c r="E37" s="742"/>
      <c r="F37" s="742"/>
      <c r="G37" s="742"/>
      <c r="H37" s="742"/>
      <c r="I37" s="742"/>
      <c r="J37" s="742"/>
      <c r="K37" s="742"/>
      <c r="L37" s="742"/>
      <c r="M37" s="742"/>
      <c r="N37" s="742"/>
      <c r="O37" s="742"/>
      <c r="P37" s="743"/>
      <c r="Q37" s="744">
        <v>78</v>
      </c>
      <c r="R37" s="745"/>
      <c r="S37" s="745"/>
      <c r="T37" s="745"/>
      <c r="U37" s="745"/>
      <c r="V37" s="745">
        <v>78</v>
      </c>
      <c r="W37" s="745"/>
      <c r="X37" s="745"/>
      <c r="Y37" s="745"/>
      <c r="Z37" s="745"/>
      <c r="AA37" s="745" t="s">
        <v>552</v>
      </c>
      <c r="AB37" s="745"/>
      <c r="AC37" s="745"/>
      <c r="AD37" s="745"/>
      <c r="AE37" s="746"/>
      <c r="AF37" s="747" t="s">
        <v>112</v>
      </c>
      <c r="AG37" s="748"/>
      <c r="AH37" s="748"/>
      <c r="AI37" s="748"/>
      <c r="AJ37" s="749"/>
      <c r="AK37" s="816" t="s">
        <v>550</v>
      </c>
      <c r="AL37" s="817"/>
      <c r="AM37" s="817"/>
      <c r="AN37" s="817"/>
      <c r="AO37" s="817"/>
      <c r="AP37" s="817">
        <v>403</v>
      </c>
      <c r="AQ37" s="817"/>
      <c r="AR37" s="817"/>
      <c r="AS37" s="817"/>
      <c r="AT37" s="817"/>
      <c r="AU37" s="817" t="s">
        <v>552</v>
      </c>
      <c r="AV37" s="817"/>
      <c r="AW37" s="817"/>
      <c r="AX37" s="817"/>
      <c r="AY37" s="817"/>
      <c r="AZ37" s="818" t="s">
        <v>552</v>
      </c>
      <c r="BA37" s="818"/>
      <c r="BB37" s="818"/>
      <c r="BC37" s="818"/>
      <c r="BD37" s="818"/>
      <c r="BE37" s="814" t="s">
        <v>391</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372</v>
      </c>
      <c r="B63" s="776" t="s">
        <v>397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4074</v>
      </c>
      <c r="AG63" s="828"/>
      <c r="AH63" s="828"/>
      <c r="AI63" s="828"/>
      <c r="AJ63" s="829"/>
      <c r="AK63" s="830"/>
      <c r="AL63" s="825"/>
      <c r="AM63" s="825"/>
      <c r="AN63" s="825"/>
      <c r="AO63" s="825"/>
      <c r="AP63" s="828">
        <v>27433</v>
      </c>
      <c r="AQ63" s="828"/>
      <c r="AR63" s="828"/>
      <c r="AS63" s="828"/>
      <c r="AT63" s="828"/>
      <c r="AU63" s="828">
        <v>23096</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399</v>
      </c>
      <c r="B66" s="727"/>
      <c r="C66" s="727"/>
      <c r="D66" s="727"/>
      <c r="E66" s="727"/>
      <c r="F66" s="727"/>
      <c r="G66" s="727"/>
      <c r="H66" s="727"/>
      <c r="I66" s="727"/>
      <c r="J66" s="727"/>
      <c r="K66" s="727"/>
      <c r="L66" s="727"/>
      <c r="M66" s="727"/>
      <c r="N66" s="727"/>
      <c r="O66" s="727"/>
      <c r="P66" s="728"/>
      <c r="Q66" s="703" t="s">
        <v>376</v>
      </c>
      <c r="R66" s="704"/>
      <c r="S66" s="704"/>
      <c r="T66" s="704"/>
      <c r="U66" s="705"/>
      <c r="V66" s="703" t="s">
        <v>377</v>
      </c>
      <c r="W66" s="704"/>
      <c r="X66" s="704"/>
      <c r="Y66" s="704"/>
      <c r="Z66" s="705"/>
      <c r="AA66" s="703" t="s">
        <v>378</v>
      </c>
      <c r="AB66" s="704"/>
      <c r="AC66" s="704"/>
      <c r="AD66" s="704"/>
      <c r="AE66" s="705"/>
      <c r="AF66" s="838" t="s">
        <v>379</v>
      </c>
      <c r="AG66" s="799"/>
      <c r="AH66" s="799"/>
      <c r="AI66" s="799"/>
      <c r="AJ66" s="839"/>
      <c r="AK66" s="703" t="s">
        <v>380</v>
      </c>
      <c r="AL66" s="727"/>
      <c r="AM66" s="727"/>
      <c r="AN66" s="727"/>
      <c r="AO66" s="728"/>
      <c r="AP66" s="703" t="s">
        <v>381</v>
      </c>
      <c r="AQ66" s="704"/>
      <c r="AR66" s="704"/>
      <c r="AS66" s="704"/>
      <c r="AT66" s="705"/>
      <c r="AU66" s="703" t="s">
        <v>400</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555</v>
      </c>
      <c r="C68" s="856"/>
      <c r="D68" s="856"/>
      <c r="E68" s="856"/>
      <c r="F68" s="856"/>
      <c r="G68" s="856"/>
      <c r="H68" s="856"/>
      <c r="I68" s="856"/>
      <c r="J68" s="856"/>
      <c r="K68" s="856"/>
      <c r="L68" s="856"/>
      <c r="M68" s="856"/>
      <c r="N68" s="856"/>
      <c r="O68" s="856"/>
      <c r="P68" s="857"/>
      <c r="Q68" s="858">
        <v>956</v>
      </c>
      <c r="R68" s="852"/>
      <c r="S68" s="852"/>
      <c r="T68" s="852"/>
      <c r="U68" s="852"/>
      <c r="V68" s="852">
        <v>955</v>
      </c>
      <c r="W68" s="852"/>
      <c r="X68" s="852"/>
      <c r="Y68" s="852"/>
      <c r="Z68" s="852"/>
      <c r="AA68" s="852">
        <v>0</v>
      </c>
      <c r="AB68" s="852"/>
      <c r="AC68" s="852"/>
      <c r="AD68" s="852"/>
      <c r="AE68" s="852"/>
      <c r="AF68" s="852">
        <v>0</v>
      </c>
      <c r="AG68" s="852"/>
      <c r="AH68" s="852"/>
      <c r="AI68" s="852"/>
      <c r="AJ68" s="852"/>
      <c r="AK68" s="852">
        <v>29</v>
      </c>
      <c r="AL68" s="852"/>
      <c r="AM68" s="852"/>
      <c r="AN68" s="852"/>
      <c r="AO68" s="852"/>
      <c r="AP68" s="852" t="s">
        <v>553</v>
      </c>
      <c r="AQ68" s="852"/>
      <c r="AR68" s="852"/>
      <c r="AS68" s="852"/>
      <c r="AT68" s="852"/>
      <c r="AU68" s="852" t="s">
        <v>554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556</v>
      </c>
      <c r="C69" s="860"/>
      <c r="D69" s="860"/>
      <c r="E69" s="860"/>
      <c r="F69" s="860"/>
      <c r="G69" s="860"/>
      <c r="H69" s="860"/>
      <c r="I69" s="860"/>
      <c r="J69" s="860"/>
      <c r="K69" s="860"/>
      <c r="L69" s="860"/>
      <c r="M69" s="860"/>
      <c r="N69" s="860"/>
      <c r="O69" s="860"/>
      <c r="P69" s="861"/>
      <c r="Q69" s="862">
        <v>369255</v>
      </c>
      <c r="R69" s="817"/>
      <c r="S69" s="817"/>
      <c r="T69" s="817"/>
      <c r="U69" s="817"/>
      <c r="V69" s="817">
        <v>362363</v>
      </c>
      <c r="W69" s="817"/>
      <c r="X69" s="817"/>
      <c r="Y69" s="817"/>
      <c r="Z69" s="817"/>
      <c r="AA69" s="817">
        <v>6892</v>
      </c>
      <c r="AB69" s="817"/>
      <c r="AC69" s="817"/>
      <c r="AD69" s="817"/>
      <c r="AE69" s="817"/>
      <c r="AF69" s="817">
        <v>6892</v>
      </c>
      <c r="AG69" s="817"/>
      <c r="AH69" s="817"/>
      <c r="AI69" s="817"/>
      <c r="AJ69" s="817"/>
      <c r="AK69" s="817">
        <v>2605</v>
      </c>
      <c r="AL69" s="817"/>
      <c r="AM69" s="817"/>
      <c r="AN69" s="817"/>
      <c r="AO69" s="817"/>
      <c r="AP69" s="817" t="s">
        <v>554</v>
      </c>
      <c r="AQ69" s="817"/>
      <c r="AR69" s="817"/>
      <c r="AS69" s="817"/>
      <c r="AT69" s="817"/>
      <c r="AU69" s="817" t="s">
        <v>553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557</v>
      </c>
      <c r="C70" s="860"/>
      <c r="D70" s="860"/>
      <c r="E70" s="860"/>
      <c r="F70" s="860"/>
      <c r="G70" s="860"/>
      <c r="H70" s="860"/>
      <c r="I70" s="860"/>
      <c r="J70" s="860"/>
      <c r="K70" s="860"/>
      <c r="L70" s="860"/>
      <c r="M70" s="860"/>
      <c r="N70" s="860"/>
      <c r="O70" s="860"/>
      <c r="P70" s="861"/>
      <c r="Q70" s="862">
        <v>29677</v>
      </c>
      <c r="R70" s="817"/>
      <c r="S70" s="817"/>
      <c r="T70" s="817"/>
      <c r="U70" s="817"/>
      <c r="V70" s="817">
        <v>29767</v>
      </c>
      <c r="W70" s="817"/>
      <c r="X70" s="817"/>
      <c r="Y70" s="817"/>
      <c r="Z70" s="817"/>
      <c r="AA70" s="817">
        <v>-90</v>
      </c>
      <c r="AB70" s="817"/>
      <c r="AC70" s="817"/>
      <c r="AD70" s="817"/>
      <c r="AE70" s="817"/>
      <c r="AF70" s="817">
        <v>3424</v>
      </c>
      <c r="AG70" s="817"/>
      <c r="AH70" s="817"/>
      <c r="AI70" s="817"/>
      <c r="AJ70" s="817"/>
      <c r="AK70" s="817" t="s">
        <v>561</v>
      </c>
      <c r="AL70" s="817"/>
      <c r="AM70" s="817"/>
      <c r="AN70" s="817"/>
      <c r="AO70" s="817"/>
      <c r="AP70" s="817" t="s">
        <v>561</v>
      </c>
      <c r="AQ70" s="817"/>
      <c r="AR70" s="817"/>
      <c r="AS70" s="817"/>
      <c r="AT70" s="817"/>
      <c r="AU70" s="817" t="s">
        <v>561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558</v>
      </c>
      <c r="C71" s="860"/>
      <c r="D71" s="860"/>
      <c r="E71" s="860"/>
      <c r="F71" s="860"/>
      <c r="G71" s="860"/>
      <c r="H71" s="860"/>
      <c r="I71" s="860"/>
      <c r="J71" s="860"/>
      <c r="K71" s="860"/>
      <c r="L71" s="860"/>
      <c r="M71" s="860"/>
      <c r="N71" s="860"/>
      <c r="O71" s="860"/>
      <c r="P71" s="861"/>
      <c r="Q71" s="862">
        <v>8434</v>
      </c>
      <c r="R71" s="817"/>
      <c r="S71" s="817"/>
      <c r="T71" s="817"/>
      <c r="U71" s="817"/>
      <c r="V71" s="817">
        <v>7892</v>
      </c>
      <c r="W71" s="817"/>
      <c r="X71" s="817"/>
      <c r="Y71" s="817"/>
      <c r="Z71" s="817"/>
      <c r="AA71" s="817">
        <v>542</v>
      </c>
      <c r="AB71" s="817"/>
      <c r="AC71" s="817"/>
      <c r="AD71" s="817"/>
      <c r="AE71" s="817"/>
      <c r="AF71" s="817">
        <v>542</v>
      </c>
      <c r="AG71" s="817"/>
      <c r="AH71" s="817"/>
      <c r="AI71" s="817"/>
      <c r="AJ71" s="817"/>
      <c r="AK71" s="817" t="s">
        <v>554</v>
      </c>
      <c r="AL71" s="817"/>
      <c r="AM71" s="817"/>
      <c r="AN71" s="817"/>
      <c r="AO71" s="817"/>
      <c r="AP71" s="817" t="s">
        <v>554</v>
      </c>
      <c r="AQ71" s="817"/>
      <c r="AR71" s="817"/>
      <c r="AS71" s="817"/>
      <c r="AT71" s="817"/>
      <c r="AU71" s="817" t="s">
        <v>554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372</v>
      </c>
      <c r="B88" s="776" t="s">
        <v>401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10859</v>
      </c>
      <c r="AG88" s="828"/>
      <c r="AH88" s="828"/>
      <c r="AI88" s="828"/>
      <c r="AJ88" s="828"/>
      <c r="AK88" s="825"/>
      <c r="AL88" s="825"/>
      <c r="AM88" s="825"/>
      <c r="AN88" s="825"/>
      <c r="AO88" s="825"/>
      <c r="AP88" s="828" t="s">
        <v>562</v>
      </c>
      <c r="AQ88" s="828"/>
      <c r="AR88" s="828"/>
      <c r="AS88" s="828"/>
      <c r="AT88" s="828"/>
      <c r="AU88" s="828" t="s">
        <v>562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6" t="s">
        <v>402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530</v>
      </c>
      <c r="CS102" s="836"/>
      <c r="CT102" s="836"/>
      <c r="CU102" s="836"/>
      <c r="CV102" s="879"/>
      <c r="CW102" s="878">
        <v>38</v>
      </c>
      <c r="CX102" s="836"/>
      <c r="CY102" s="836"/>
      <c r="CZ102" s="836"/>
      <c r="DA102" s="879"/>
      <c r="DB102" s="878"/>
      <c r="DC102" s="836"/>
      <c r="DD102" s="836"/>
      <c r="DE102" s="836"/>
      <c r="DF102" s="879"/>
      <c r="DG102" s="878">
        <v>443</v>
      </c>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410</v>
      </c>
      <c r="AB109" s="881"/>
      <c r="AC109" s="881"/>
      <c r="AD109" s="881"/>
      <c r="AE109" s="882"/>
      <c r="AF109" s="880" t="s">
        <v>286</v>
      </c>
      <c r="AG109" s="881"/>
      <c r="AH109" s="881"/>
      <c r="AI109" s="881"/>
      <c r="AJ109" s="882"/>
      <c r="AK109" s="880" t="s">
        <v>285</v>
      </c>
      <c r="AL109" s="881"/>
      <c r="AM109" s="881"/>
      <c r="AN109" s="881"/>
      <c r="AO109" s="882"/>
      <c r="AP109" s="880" t="s">
        <v>411</v>
      </c>
      <c r="AQ109" s="881"/>
      <c r="AR109" s="881"/>
      <c r="AS109" s="881"/>
      <c r="AT109" s="883"/>
      <c r="AU109" s="902" t="s">
        <v>409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410</v>
      </c>
      <c r="BR109" s="881"/>
      <c r="BS109" s="881"/>
      <c r="BT109" s="881"/>
      <c r="BU109" s="882"/>
      <c r="BV109" s="880" t="s">
        <v>286</v>
      </c>
      <c r="BW109" s="881"/>
      <c r="BX109" s="881"/>
      <c r="BY109" s="881"/>
      <c r="BZ109" s="882"/>
      <c r="CA109" s="880" t="s">
        <v>285</v>
      </c>
      <c r="CB109" s="881"/>
      <c r="CC109" s="881"/>
      <c r="CD109" s="881"/>
      <c r="CE109" s="882"/>
      <c r="CF109" s="903" t="s">
        <v>411</v>
      </c>
      <c r="CG109" s="903"/>
      <c r="CH109" s="903"/>
      <c r="CI109" s="903"/>
      <c r="CJ109" s="903"/>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410</v>
      </c>
      <c r="DH109" s="881"/>
      <c r="DI109" s="881"/>
      <c r="DJ109" s="881"/>
      <c r="DK109" s="882"/>
      <c r="DL109" s="880" t="s">
        <v>286</v>
      </c>
      <c r="DM109" s="881"/>
      <c r="DN109" s="881"/>
      <c r="DO109" s="881"/>
      <c r="DP109" s="882"/>
      <c r="DQ109" s="880" t="s">
        <v>285</v>
      </c>
      <c r="DR109" s="881"/>
      <c r="DS109" s="881"/>
      <c r="DT109" s="881"/>
      <c r="DU109" s="882"/>
      <c r="DV109" s="880" t="s">
        <v>411</v>
      </c>
      <c r="DW109" s="881"/>
      <c r="DX109" s="881"/>
      <c r="DY109" s="881"/>
      <c r="DZ109" s="883"/>
    </row>
    <row r="110" spans="1:131" s="197" customFormat="1" ht="26.25" customHeight="1" x14ac:dyDescent="0.15">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6134118</v>
      </c>
      <c r="AB110" s="888"/>
      <c r="AC110" s="888"/>
      <c r="AD110" s="888"/>
      <c r="AE110" s="889"/>
      <c r="AF110" s="890">
        <v>6649027</v>
      </c>
      <c r="AG110" s="888"/>
      <c r="AH110" s="888"/>
      <c r="AI110" s="888"/>
      <c r="AJ110" s="889"/>
      <c r="AK110" s="890">
        <v>6707960</v>
      </c>
      <c r="AL110" s="888"/>
      <c r="AM110" s="888"/>
      <c r="AN110" s="888"/>
      <c r="AO110" s="889"/>
      <c r="AP110" s="891">
        <v>30</v>
      </c>
      <c r="AQ110" s="892"/>
      <c r="AR110" s="892"/>
      <c r="AS110" s="892"/>
      <c r="AT110" s="893"/>
      <c r="AU110" s="894" t="s">
        <v>61</v>
      </c>
      <c r="AV110" s="895"/>
      <c r="AW110" s="895"/>
      <c r="AX110" s="895"/>
      <c r="AY110" s="896"/>
      <c r="AZ110" s="938" t="s">
        <v>414</v>
      </c>
      <c r="BA110" s="885"/>
      <c r="BB110" s="885"/>
      <c r="BC110" s="885"/>
      <c r="BD110" s="885"/>
      <c r="BE110" s="885"/>
      <c r="BF110" s="885"/>
      <c r="BG110" s="885"/>
      <c r="BH110" s="885"/>
      <c r="BI110" s="885"/>
      <c r="BJ110" s="885"/>
      <c r="BK110" s="885"/>
      <c r="BL110" s="885"/>
      <c r="BM110" s="885"/>
      <c r="BN110" s="885"/>
      <c r="BO110" s="885"/>
      <c r="BP110" s="886"/>
      <c r="BQ110" s="924">
        <v>58469582</v>
      </c>
      <c r="BR110" s="925"/>
      <c r="BS110" s="925"/>
      <c r="BT110" s="925"/>
      <c r="BU110" s="925"/>
      <c r="BV110" s="925">
        <v>57012368</v>
      </c>
      <c r="BW110" s="925"/>
      <c r="BX110" s="925"/>
      <c r="BY110" s="925"/>
      <c r="BZ110" s="925"/>
      <c r="CA110" s="925">
        <v>56473837</v>
      </c>
      <c r="CB110" s="925"/>
      <c r="CC110" s="925"/>
      <c r="CD110" s="925"/>
      <c r="CE110" s="925"/>
      <c r="CF110" s="939">
        <v>252.2</v>
      </c>
      <c r="CG110" s="940"/>
      <c r="CH110" s="940"/>
      <c r="CI110" s="940"/>
      <c r="CJ110" s="940"/>
      <c r="CK110" s="941" t="s">
        <v>415</v>
      </c>
      <c r="CL110" s="942"/>
      <c r="CM110" s="921" t="s">
        <v>416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417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418</v>
      </c>
      <c r="BA111" s="948"/>
      <c r="BB111" s="948"/>
      <c r="BC111" s="948"/>
      <c r="BD111" s="948"/>
      <c r="BE111" s="948"/>
      <c r="BF111" s="948"/>
      <c r="BG111" s="948"/>
      <c r="BH111" s="948"/>
      <c r="BI111" s="948"/>
      <c r="BJ111" s="948"/>
      <c r="BK111" s="948"/>
      <c r="BL111" s="948"/>
      <c r="BM111" s="948"/>
      <c r="BN111" s="948"/>
      <c r="BO111" s="948"/>
      <c r="BP111" s="949"/>
      <c r="BQ111" s="917">
        <v>1503862</v>
      </c>
      <c r="BR111" s="918"/>
      <c r="BS111" s="918"/>
      <c r="BT111" s="918"/>
      <c r="BU111" s="918"/>
      <c r="BV111" s="918">
        <v>649448</v>
      </c>
      <c r="BW111" s="918"/>
      <c r="BX111" s="918"/>
      <c r="BY111" s="918"/>
      <c r="BZ111" s="918"/>
      <c r="CA111" s="918">
        <v>610679</v>
      </c>
      <c r="CB111" s="918"/>
      <c r="CC111" s="918"/>
      <c r="CD111" s="918"/>
      <c r="CE111" s="918"/>
      <c r="CF111" s="912">
        <v>2.7</v>
      </c>
      <c r="CG111" s="913"/>
      <c r="CH111" s="913"/>
      <c r="CI111" s="913"/>
      <c r="CJ111" s="913"/>
      <c r="CK111" s="943"/>
      <c r="CL111" s="944"/>
      <c r="CM111" s="914" t="s">
        <v>419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420</v>
      </c>
      <c r="B112" s="951"/>
      <c r="C112" s="948" t="s">
        <v>421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422</v>
      </c>
      <c r="BA112" s="948"/>
      <c r="BB112" s="948"/>
      <c r="BC112" s="948"/>
      <c r="BD112" s="948"/>
      <c r="BE112" s="948"/>
      <c r="BF112" s="948"/>
      <c r="BG112" s="948"/>
      <c r="BH112" s="948"/>
      <c r="BI112" s="948"/>
      <c r="BJ112" s="948"/>
      <c r="BK112" s="948"/>
      <c r="BL112" s="948"/>
      <c r="BM112" s="948"/>
      <c r="BN112" s="948"/>
      <c r="BO112" s="948"/>
      <c r="BP112" s="949"/>
      <c r="BQ112" s="917">
        <v>24034133</v>
      </c>
      <c r="BR112" s="918"/>
      <c r="BS112" s="918"/>
      <c r="BT112" s="918"/>
      <c r="BU112" s="918"/>
      <c r="BV112" s="918">
        <v>23095855</v>
      </c>
      <c r="BW112" s="918"/>
      <c r="BX112" s="918"/>
      <c r="BY112" s="918"/>
      <c r="BZ112" s="918"/>
      <c r="CA112" s="918">
        <v>23095576</v>
      </c>
      <c r="CB112" s="918"/>
      <c r="CC112" s="918"/>
      <c r="CD112" s="918"/>
      <c r="CE112" s="918"/>
      <c r="CF112" s="912">
        <v>103.1</v>
      </c>
      <c r="CG112" s="913"/>
      <c r="CH112" s="913"/>
      <c r="CI112" s="913"/>
      <c r="CJ112" s="913"/>
      <c r="CK112" s="943"/>
      <c r="CL112" s="944"/>
      <c r="CM112" s="914" t="s">
        <v>423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424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1563218</v>
      </c>
      <c r="AB113" s="932"/>
      <c r="AC113" s="932"/>
      <c r="AD113" s="932"/>
      <c r="AE113" s="933"/>
      <c r="AF113" s="934">
        <v>1534684</v>
      </c>
      <c r="AG113" s="932"/>
      <c r="AH113" s="932"/>
      <c r="AI113" s="932"/>
      <c r="AJ113" s="933"/>
      <c r="AK113" s="934">
        <v>1592210</v>
      </c>
      <c r="AL113" s="932"/>
      <c r="AM113" s="932"/>
      <c r="AN113" s="932"/>
      <c r="AO113" s="933"/>
      <c r="AP113" s="935">
        <v>7.1</v>
      </c>
      <c r="AQ113" s="936"/>
      <c r="AR113" s="936"/>
      <c r="AS113" s="936"/>
      <c r="AT113" s="937"/>
      <c r="AU113" s="897"/>
      <c r="AV113" s="898"/>
      <c r="AW113" s="898"/>
      <c r="AX113" s="898"/>
      <c r="AY113" s="899"/>
      <c r="AZ113" s="947" t="s">
        <v>425</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426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427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428</v>
      </c>
      <c r="BA114" s="948"/>
      <c r="BB114" s="948"/>
      <c r="BC114" s="948"/>
      <c r="BD114" s="948"/>
      <c r="BE114" s="948"/>
      <c r="BF114" s="948"/>
      <c r="BG114" s="948"/>
      <c r="BH114" s="948"/>
      <c r="BI114" s="948"/>
      <c r="BJ114" s="948"/>
      <c r="BK114" s="948"/>
      <c r="BL114" s="948"/>
      <c r="BM114" s="948"/>
      <c r="BN114" s="948"/>
      <c r="BO114" s="948"/>
      <c r="BP114" s="949"/>
      <c r="BQ114" s="917">
        <v>10270546</v>
      </c>
      <c r="BR114" s="918"/>
      <c r="BS114" s="918"/>
      <c r="BT114" s="918"/>
      <c r="BU114" s="918"/>
      <c r="BV114" s="918">
        <v>10084452</v>
      </c>
      <c r="BW114" s="918"/>
      <c r="BX114" s="918"/>
      <c r="BY114" s="918"/>
      <c r="BZ114" s="918"/>
      <c r="CA114" s="918">
        <v>9969018</v>
      </c>
      <c r="CB114" s="918"/>
      <c r="CC114" s="918"/>
      <c r="CD114" s="918"/>
      <c r="CE114" s="918"/>
      <c r="CF114" s="912">
        <v>44.5</v>
      </c>
      <c r="CG114" s="913"/>
      <c r="CH114" s="913"/>
      <c r="CI114" s="913"/>
      <c r="CJ114" s="913"/>
      <c r="CK114" s="943"/>
      <c r="CL114" s="944"/>
      <c r="CM114" s="914" t="s">
        <v>429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x14ac:dyDescent="0.15">
      <c r="A115" s="952"/>
      <c r="B115" s="953"/>
      <c r="C115" s="948" t="s">
        <v>430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42793</v>
      </c>
      <c r="AB115" s="932"/>
      <c r="AC115" s="932"/>
      <c r="AD115" s="932"/>
      <c r="AE115" s="933"/>
      <c r="AF115" s="934">
        <v>41473</v>
      </c>
      <c r="AG115" s="932"/>
      <c r="AH115" s="932"/>
      <c r="AI115" s="932"/>
      <c r="AJ115" s="933"/>
      <c r="AK115" s="934">
        <v>40778</v>
      </c>
      <c r="AL115" s="932"/>
      <c r="AM115" s="932"/>
      <c r="AN115" s="932"/>
      <c r="AO115" s="933"/>
      <c r="AP115" s="935">
        <v>0.2</v>
      </c>
      <c r="AQ115" s="936"/>
      <c r="AR115" s="936"/>
      <c r="AS115" s="936"/>
      <c r="AT115" s="937"/>
      <c r="AU115" s="897"/>
      <c r="AV115" s="898"/>
      <c r="AW115" s="898"/>
      <c r="AX115" s="898"/>
      <c r="AY115" s="899"/>
      <c r="AZ115" s="947" t="s">
        <v>431</v>
      </c>
      <c r="BA115" s="948"/>
      <c r="BB115" s="948"/>
      <c r="BC115" s="948"/>
      <c r="BD115" s="948"/>
      <c r="BE115" s="948"/>
      <c r="BF115" s="948"/>
      <c r="BG115" s="948"/>
      <c r="BH115" s="948"/>
      <c r="BI115" s="948"/>
      <c r="BJ115" s="948"/>
      <c r="BK115" s="948"/>
      <c r="BL115" s="948"/>
      <c r="BM115" s="948"/>
      <c r="BN115" s="948"/>
      <c r="BO115" s="948"/>
      <c r="BP115" s="949"/>
      <c r="BQ115" s="917">
        <v>733400</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1240914</v>
      </c>
      <c r="DH115" s="957"/>
      <c r="DI115" s="957"/>
      <c r="DJ115" s="957"/>
      <c r="DK115" s="958"/>
      <c r="DL115" s="959">
        <v>441530</v>
      </c>
      <c r="DM115" s="957"/>
      <c r="DN115" s="957"/>
      <c r="DO115" s="957"/>
      <c r="DP115" s="958"/>
      <c r="DQ115" s="959">
        <v>443032</v>
      </c>
      <c r="DR115" s="957"/>
      <c r="DS115" s="957"/>
      <c r="DT115" s="957"/>
      <c r="DU115" s="958"/>
      <c r="DV115" s="960">
        <v>2</v>
      </c>
      <c r="DW115" s="961"/>
      <c r="DX115" s="961"/>
      <c r="DY115" s="961"/>
      <c r="DZ115" s="962"/>
    </row>
    <row r="116" spans="1:130" s="197" customFormat="1" ht="26.25" customHeight="1" x14ac:dyDescent="0.15">
      <c r="A116" s="954"/>
      <c r="B116" s="955"/>
      <c r="C116" s="969" t="s">
        <v>433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207</v>
      </c>
      <c r="AB116" s="957"/>
      <c r="AC116" s="957"/>
      <c r="AD116" s="957"/>
      <c r="AE116" s="958"/>
      <c r="AF116" s="959">
        <v>106</v>
      </c>
      <c r="AG116" s="957"/>
      <c r="AH116" s="957"/>
      <c r="AI116" s="957"/>
      <c r="AJ116" s="958"/>
      <c r="AK116" s="959">
        <v>145</v>
      </c>
      <c r="AL116" s="957"/>
      <c r="AM116" s="957"/>
      <c r="AN116" s="957"/>
      <c r="AO116" s="958"/>
      <c r="AP116" s="960">
        <v>0</v>
      </c>
      <c r="AQ116" s="961"/>
      <c r="AR116" s="961"/>
      <c r="AS116" s="961"/>
      <c r="AT116" s="962"/>
      <c r="AU116" s="897"/>
      <c r="AV116" s="898"/>
      <c r="AW116" s="898"/>
      <c r="AX116" s="898"/>
      <c r="AY116" s="899"/>
      <c r="AZ116" s="947" t="s">
        <v>434</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115200</v>
      </c>
      <c r="DH116" s="957"/>
      <c r="DI116" s="957"/>
      <c r="DJ116" s="957"/>
      <c r="DK116" s="958"/>
      <c r="DL116" s="959">
        <v>86400</v>
      </c>
      <c r="DM116" s="957"/>
      <c r="DN116" s="957"/>
      <c r="DO116" s="957"/>
      <c r="DP116" s="958"/>
      <c r="DQ116" s="959">
        <v>57600</v>
      </c>
      <c r="DR116" s="957"/>
      <c r="DS116" s="957"/>
      <c r="DT116" s="957"/>
      <c r="DU116" s="958"/>
      <c r="DV116" s="960">
        <v>0.3</v>
      </c>
      <c r="DW116" s="961"/>
      <c r="DX116" s="961"/>
      <c r="DY116" s="961"/>
      <c r="DZ116" s="962"/>
    </row>
    <row r="117" spans="1:130" s="197" customFormat="1" ht="26.25" customHeight="1" x14ac:dyDescent="0.15">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436</v>
      </c>
      <c r="Z117" s="882"/>
      <c r="AA117" s="994">
        <v>7740336</v>
      </c>
      <c r="AB117" s="964"/>
      <c r="AC117" s="964"/>
      <c r="AD117" s="964"/>
      <c r="AE117" s="965"/>
      <c r="AF117" s="963">
        <v>8225290</v>
      </c>
      <c r="AG117" s="964"/>
      <c r="AH117" s="964"/>
      <c r="AI117" s="964"/>
      <c r="AJ117" s="965"/>
      <c r="AK117" s="963">
        <v>8341093</v>
      </c>
      <c r="AL117" s="964"/>
      <c r="AM117" s="964"/>
      <c r="AN117" s="964"/>
      <c r="AO117" s="965"/>
      <c r="AP117" s="966"/>
      <c r="AQ117" s="967"/>
      <c r="AR117" s="967"/>
      <c r="AS117" s="967"/>
      <c r="AT117" s="968"/>
      <c r="AU117" s="897"/>
      <c r="AV117" s="898"/>
      <c r="AW117" s="898"/>
      <c r="AX117" s="898"/>
      <c r="AY117" s="899"/>
      <c r="AZ117" s="993" t="s">
        <v>437</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410</v>
      </c>
      <c r="AB118" s="881"/>
      <c r="AC118" s="881"/>
      <c r="AD118" s="881"/>
      <c r="AE118" s="882"/>
      <c r="AF118" s="880" t="s">
        <v>286</v>
      </c>
      <c r="AG118" s="881"/>
      <c r="AH118" s="881"/>
      <c r="AI118" s="881"/>
      <c r="AJ118" s="882"/>
      <c r="AK118" s="880" t="s">
        <v>285</v>
      </c>
      <c r="AL118" s="881"/>
      <c r="AM118" s="881"/>
      <c r="AN118" s="881"/>
      <c r="AO118" s="882"/>
      <c r="AP118" s="988" t="s">
        <v>411</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439</v>
      </c>
      <c r="BP118" s="992"/>
      <c r="BQ118" s="983">
        <v>95011523</v>
      </c>
      <c r="BR118" s="984"/>
      <c r="BS118" s="984"/>
      <c r="BT118" s="984"/>
      <c r="BU118" s="984"/>
      <c r="BV118" s="984">
        <v>90842123</v>
      </c>
      <c r="BW118" s="984"/>
      <c r="BX118" s="984"/>
      <c r="BY118" s="984"/>
      <c r="BZ118" s="984"/>
      <c r="CA118" s="984">
        <v>90149110</v>
      </c>
      <c r="CB118" s="984"/>
      <c r="CC118" s="984"/>
      <c r="CD118" s="984"/>
      <c r="CE118" s="984"/>
      <c r="CF118" s="985"/>
      <c r="CG118" s="986"/>
      <c r="CH118" s="986"/>
      <c r="CI118" s="986"/>
      <c r="CJ118" s="987"/>
      <c r="CK118" s="943"/>
      <c r="CL118" s="944"/>
      <c r="CM118" s="914" t="s">
        <v>440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415</v>
      </c>
      <c r="B119" s="942"/>
      <c r="C119" s="921" t="s">
        <v>416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441</v>
      </c>
      <c r="AV119" s="976"/>
      <c r="AW119" s="976"/>
      <c r="AX119" s="976"/>
      <c r="AY119" s="977"/>
      <c r="AZ119" s="938" t="s">
        <v>442</v>
      </c>
      <c r="BA119" s="885"/>
      <c r="BB119" s="885"/>
      <c r="BC119" s="885"/>
      <c r="BD119" s="885"/>
      <c r="BE119" s="885"/>
      <c r="BF119" s="885"/>
      <c r="BG119" s="885"/>
      <c r="BH119" s="885"/>
      <c r="BI119" s="885"/>
      <c r="BJ119" s="885"/>
      <c r="BK119" s="885"/>
      <c r="BL119" s="885"/>
      <c r="BM119" s="885"/>
      <c r="BN119" s="885"/>
      <c r="BO119" s="885"/>
      <c r="BP119" s="886"/>
      <c r="BQ119" s="924">
        <v>10123828</v>
      </c>
      <c r="BR119" s="925"/>
      <c r="BS119" s="925"/>
      <c r="BT119" s="925"/>
      <c r="BU119" s="925"/>
      <c r="BV119" s="925">
        <v>11881270</v>
      </c>
      <c r="BW119" s="925"/>
      <c r="BX119" s="925"/>
      <c r="BY119" s="925"/>
      <c r="BZ119" s="925"/>
      <c r="CA119" s="925">
        <v>13147573</v>
      </c>
      <c r="CB119" s="925"/>
      <c r="CC119" s="925"/>
      <c r="CD119" s="925"/>
      <c r="CE119" s="925"/>
      <c r="CF119" s="939">
        <v>58.7</v>
      </c>
      <c r="CG119" s="940"/>
      <c r="CH119" s="940"/>
      <c r="CI119" s="940"/>
      <c r="CJ119" s="940"/>
      <c r="CK119" s="945"/>
      <c r="CL119" s="946"/>
      <c r="CM119" s="1002"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147748</v>
      </c>
      <c r="DH119" s="996"/>
      <c r="DI119" s="996"/>
      <c r="DJ119" s="996"/>
      <c r="DK119" s="997"/>
      <c r="DL119" s="998">
        <v>121518</v>
      </c>
      <c r="DM119" s="996"/>
      <c r="DN119" s="996"/>
      <c r="DO119" s="996"/>
      <c r="DP119" s="997"/>
      <c r="DQ119" s="998">
        <v>110047</v>
      </c>
      <c r="DR119" s="996"/>
      <c r="DS119" s="996"/>
      <c r="DT119" s="996"/>
      <c r="DU119" s="997"/>
      <c r="DV119" s="999">
        <v>0.5</v>
      </c>
      <c r="DW119" s="1000"/>
      <c r="DX119" s="1000"/>
      <c r="DY119" s="1000"/>
      <c r="DZ119" s="1001"/>
    </row>
    <row r="120" spans="1:130" s="197" customFormat="1" ht="26.25" customHeight="1" x14ac:dyDescent="0.15">
      <c r="A120" s="973"/>
      <c r="B120" s="944"/>
      <c r="C120" s="914" t="s">
        <v>419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444</v>
      </c>
      <c r="BA120" s="948"/>
      <c r="BB120" s="948"/>
      <c r="BC120" s="948"/>
      <c r="BD120" s="948"/>
      <c r="BE120" s="948"/>
      <c r="BF120" s="948"/>
      <c r="BG120" s="948"/>
      <c r="BH120" s="948"/>
      <c r="BI120" s="948"/>
      <c r="BJ120" s="948"/>
      <c r="BK120" s="948"/>
      <c r="BL120" s="948"/>
      <c r="BM120" s="948"/>
      <c r="BN120" s="948"/>
      <c r="BO120" s="948"/>
      <c r="BP120" s="949"/>
      <c r="BQ120" s="917">
        <v>7735582</v>
      </c>
      <c r="BR120" s="918"/>
      <c r="BS120" s="918"/>
      <c r="BT120" s="918"/>
      <c r="BU120" s="918"/>
      <c r="BV120" s="918">
        <v>8449246</v>
      </c>
      <c r="BW120" s="918"/>
      <c r="BX120" s="918"/>
      <c r="BY120" s="918"/>
      <c r="BZ120" s="918"/>
      <c r="CA120" s="918">
        <v>8567414</v>
      </c>
      <c r="CB120" s="918"/>
      <c r="CC120" s="918"/>
      <c r="CD120" s="918"/>
      <c r="CE120" s="918"/>
      <c r="CF120" s="912">
        <v>38.299999999999997</v>
      </c>
      <c r="CG120" s="913"/>
      <c r="CH120" s="913"/>
      <c r="CI120" s="913"/>
      <c r="CJ120" s="913"/>
      <c r="CK120" s="1011" t="s">
        <v>445</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21866572</v>
      </c>
      <c r="DH120" s="925"/>
      <c r="DI120" s="925"/>
      <c r="DJ120" s="925"/>
      <c r="DK120" s="925"/>
      <c r="DL120" s="925">
        <v>20673774</v>
      </c>
      <c r="DM120" s="925"/>
      <c r="DN120" s="925"/>
      <c r="DO120" s="925"/>
      <c r="DP120" s="925"/>
      <c r="DQ120" s="925">
        <v>20522778</v>
      </c>
      <c r="DR120" s="925"/>
      <c r="DS120" s="925"/>
      <c r="DT120" s="925"/>
      <c r="DU120" s="925"/>
      <c r="DV120" s="926">
        <v>91.7</v>
      </c>
      <c r="DW120" s="926"/>
      <c r="DX120" s="926"/>
      <c r="DY120" s="926"/>
      <c r="DZ120" s="927"/>
    </row>
    <row r="121" spans="1:130" s="197" customFormat="1" ht="26.25" customHeight="1" x14ac:dyDescent="0.15">
      <c r="A121" s="973"/>
      <c r="B121" s="944"/>
      <c r="C121" s="1008" t="s">
        <v>446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447</v>
      </c>
      <c r="BA121" s="969"/>
      <c r="BB121" s="969"/>
      <c r="BC121" s="969"/>
      <c r="BD121" s="969"/>
      <c r="BE121" s="969"/>
      <c r="BF121" s="969"/>
      <c r="BG121" s="969"/>
      <c r="BH121" s="969"/>
      <c r="BI121" s="969"/>
      <c r="BJ121" s="969"/>
      <c r="BK121" s="969"/>
      <c r="BL121" s="969"/>
      <c r="BM121" s="969"/>
      <c r="BN121" s="969"/>
      <c r="BO121" s="969"/>
      <c r="BP121" s="970"/>
      <c r="BQ121" s="983">
        <v>54121991</v>
      </c>
      <c r="BR121" s="984"/>
      <c r="BS121" s="984"/>
      <c r="BT121" s="984"/>
      <c r="BU121" s="984"/>
      <c r="BV121" s="984">
        <v>53790087</v>
      </c>
      <c r="BW121" s="984"/>
      <c r="BX121" s="984"/>
      <c r="BY121" s="984"/>
      <c r="BZ121" s="984"/>
      <c r="CA121" s="984">
        <v>54073029</v>
      </c>
      <c r="CB121" s="984"/>
      <c r="CC121" s="984"/>
      <c r="CD121" s="984"/>
      <c r="CE121" s="984"/>
      <c r="CF121" s="1022">
        <v>241.5</v>
      </c>
      <c r="CG121" s="1023"/>
      <c r="CH121" s="1023"/>
      <c r="CI121" s="1023"/>
      <c r="CJ121" s="1023"/>
      <c r="CK121" s="1014"/>
      <c r="CL121" s="1015"/>
      <c r="CM121" s="1015"/>
      <c r="CN121" s="1015"/>
      <c r="CO121" s="1016"/>
      <c r="CP121" s="1005" t="s">
        <v>392</v>
      </c>
      <c r="CQ121" s="1006"/>
      <c r="CR121" s="1006"/>
      <c r="CS121" s="1006"/>
      <c r="CT121" s="1006"/>
      <c r="CU121" s="1006"/>
      <c r="CV121" s="1006"/>
      <c r="CW121" s="1006"/>
      <c r="CX121" s="1006"/>
      <c r="CY121" s="1006"/>
      <c r="CZ121" s="1006"/>
      <c r="DA121" s="1006"/>
      <c r="DB121" s="1006"/>
      <c r="DC121" s="1006"/>
      <c r="DD121" s="1006"/>
      <c r="DE121" s="1006"/>
      <c r="DF121" s="1007"/>
      <c r="DG121" s="917">
        <v>1910118</v>
      </c>
      <c r="DH121" s="918"/>
      <c r="DI121" s="918"/>
      <c r="DJ121" s="918"/>
      <c r="DK121" s="918"/>
      <c r="DL121" s="918">
        <v>2163827</v>
      </c>
      <c r="DM121" s="918"/>
      <c r="DN121" s="918"/>
      <c r="DO121" s="918"/>
      <c r="DP121" s="918"/>
      <c r="DQ121" s="918">
        <v>2323529</v>
      </c>
      <c r="DR121" s="918"/>
      <c r="DS121" s="918"/>
      <c r="DT121" s="918"/>
      <c r="DU121" s="918"/>
      <c r="DV121" s="919">
        <v>10.4</v>
      </c>
      <c r="DW121" s="919"/>
      <c r="DX121" s="919"/>
      <c r="DY121" s="919"/>
      <c r="DZ121" s="920"/>
    </row>
    <row r="122" spans="1:130" s="197" customFormat="1" ht="26.25" customHeight="1" x14ac:dyDescent="0.15">
      <c r="A122" s="973"/>
      <c r="B122" s="944"/>
      <c r="C122" s="914" t="s">
        <v>429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448</v>
      </c>
      <c r="BP122" s="992"/>
      <c r="BQ122" s="1032">
        <v>71981401</v>
      </c>
      <c r="BR122" s="1033"/>
      <c r="BS122" s="1033"/>
      <c r="BT122" s="1033"/>
      <c r="BU122" s="1033"/>
      <c r="BV122" s="1033">
        <v>74120603</v>
      </c>
      <c r="BW122" s="1033"/>
      <c r="BX122" s="1033"/>
      <c r="BY122" s="1033"/>
      <c r="BZ122" s="1033"/>
      <c r="CA122" s="1033">
        <v>75788016</v>
      </c>
      <c r="CB122" s="1033"/>
      <c r="CC122" s="1033"/>
      <c r="CD122" s="1033"/>
      <c r="CE122" s="1033"/>
      <c r="CF122" s="985"/>
      <c r="CG122" s="986"/>
      <c r="CH122" s="986"/>
      <c r="CI122" s="986"/>
      <c r="CJ122" s="987"/>
      <c r="CK122" s="1014"/>
      <c r="CL122" s="1015"/>
      <c r="CM122" s="1015"/>
      <c r="CN122" s="1015"/>
      <c r="CO122" s="1016"/>
      <c r="CP122" s="1005" t="s">
        <v>393</v>
      </c>
      <c r="CQ122" s="1006"/>
      <c r="CR122" s="1006"/>
      <c r="CS122" s="1006"/>
      <c r="CT122" s="1006"/>
      <c r="CU122" s="1006"/>
      <c r="CV122" s="1006"/>
      <c r="CW122" s="1006"/>
      <c r="CX122" s="1006"/>
      <c r="CY122" s="1006"/>
      <c r="CZ122" s="1006"/>
      <c r="DA122" s="1006"/>
      <c r="DB122" s="1006"/>
      <c r="DC122" s="1006"/>
      <c r="DD122" s="1006"/>
      <c r="DE122" s="1006"/>
      <c r="DF122" s="1007"/>
      <c r="DG122" s="917">
        <v>257443</v>
      </c>
      <c r="DH122" s="918"/>
      <c r="DI122" s="918"/>
      <c r="DJ122" s="918"/>
      <c r="DK122" s="918"/>
      <c r="DL122" s="918">
        <v>258254</v>
      </c>
      <c r="DM122" s="918"/>
      <c r="DN122" s="918"/>
      <c r="DO122" s="918"/>
      <c r="DP122" s="918"/>
      <c r="DQ122" s="918">
        <v>249269</v>
      </c>
      <c r="DR122" s="918"/>
      <c r="DS122" s="918"/>
      <c r="DT122" s="918"/>
      <c r="DU122" s="918"/>
      <c r="DV122" s="919">
        <v>1.1000000000000001</v>
      </c>
      <c r="DW122" s="919"/>
      <c r="DX122" s="919"/>
      <c r="DY122" s="919"/>
      <c r="DZ122" s="920"/>
    </row>
    <row r="123" spans="1:130" s="197" customFormat="1" ht="26.25" customHeight="1" thickBot="1" x14ac:dyDescent="0.2">
      <c r="A123" s="973"/>
      <c r="B123" s="944"/>
      <c r="C123" s="914" t="s">
        <v>435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28800</v>
      </c>
      <c r="AB123" s="957"/>
      <c r="AC123" s="957"/>
      <c r="AD123" s="957"/>
      <c r="AE123" s="958"/>
      <c r="AF123" s="959">
        <v>28800</v>
      </c>
      <c r="AG123" s="957"/>
      <c r="AH123" s="957"/>
      <c r="AI123" s="957"/>
      <c r="AJ123" s="958"/>
      <c r="AK123" s="959">
        <v>28800</v>
      </c>
      <c r="AL123" s="957"/>
      <c r="AM123" s="957"/>
      <c r="AN123" s="957"/>
      <c r="AO123" s="958"/>
      <c r="AP123" s="960">
        <v>0.1</v>
      </c>
      <c r="AQ123" s="961"/>
      <c r="AR123" s="961"/>
      <c r="AS123" s="961"/>
      <c r="AT123" s="962"/>
      <c r="AU123" s="1029" t="s">
        <v>449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104.4</v>
      </c>
      <c r="BR123" s="1025"/>
      <c r="BS123" s="1025"/>
      <c r="BT123" s="1025"/>
      <c r="BU123" s="1025"/>
      <c r="BV123" s="1025">
        <v>74.400000000000006</v>
      </c>
      <c r="BW123" s="1025"/>
      <c r="BX123" s="1025"/>
      <c r="BY123" s="1025"/>
      <c r="BZ123" s="1025"/>
      <c r="CA123" s="1025">
        <v>64.099999999999994</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t="s">
        <v>112</v>
      </c>
      <c r="DH123" s="957"/>
      <c r="DI123" s="957"/>
      <c r="DJ123" s="957"/>
      <c r="DK123" s="958"/>
      <c r="DL123" s="959" t="s">
        <v>112</v>
      </c>
      <c r="DM123" s="957"/>
      <c r="DN123" s="957"/>
      <c r="DO123" s="957"/>
      <c r="DP123" s="958"/>
      <c r="DQ123" s="959" t="s">
        <v>112</v>
      </c>
      <c r="DR123" s="957"/>
      <c r="DS123" s="957"/>
      <c r="DT123" s="957"/>
      <c r="DU123" s="958"/>
      <c r="DV123" s="960" t="s">
        <v>112</v>
      </c>
      <c r="DW123" s="961"/>
      <c r="DX123" s="961"/>
      <c r="DY123" s="961"/>
      <c r="DZ123" s="962"/>
    </row>
    <row r="124" spans="1:130" s="197" customFormat="1" ht="26.25" customHeight="1" x14ac:dyDescent="0.15">
      <c r="A124" s="973"/>
      <c r="B124" s="944"/>
      <c r="C124" s="914" t="s">
        <v>438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450</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440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451</v>
      </c>
      <c r="CL125" s="1012"/>
      <c r="CM125" s="1012"/>
      <c r="CN125" s="1012"/>
      <c r="CO125" s="1013"/>
      <c r="CP125" s="938" t="s">
        <v>452</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443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5636</v>
      </c>
      <c r="AB126" s="957"/>
      <c r="AC126" s="957"/>
      <c r="AD126" s="957"/>
      <c r="AE126" s="958"/>
      <c r="AF126" s="959">
        <v>5826</v>
      </c>
      <c r="AG126" s="957"/>
      <c r="AH126" s="957"/>
      <c r="AI126" s="957"/>
      <c r="AJ126" s="958"/>
      <c r="AK126" s="959">
        <v>6023</v>
      </c>
      <c r="AL126" s="957"/>
      <c r="AM126" s="957"/>
      <c r="AN126" s="957"/>
      <c r="AO126" s="958"/>
      <c r="AP126" s="960">
        <v>0</v>
      </c>
      <c r="AQ126" s="961"/>
      <c r="AR126" s="961"/>
      <c r="AS126" s="961"/>
      <c r="AT126" s="962"/>
      <c r="AU126" s="233"/>
      <c r="AV126" s="233"/>
      <c r="AW126" s="233"/>
      <c r="AX126" s="1034" t="s">
        <v>453</v>
      </c>
      <c r="AY126" s="1035"/>
      <c r="AZ126" s="1035"/>
      <c r="BA126" s="1035"/>
      <c r="BB126" s="1035"/>
      <c r="BC126" s="1035"/>
      <c r="BD126" s="1035"/>
      <c r="BE126" s="1036"/>
      <c r="BF126" s="1050" t="s">
        <v>454</v>
      </c>
      <c r="BG126" s="1035"/>
      <c r="BH126" s="1035"/>
      <c r="BI126" s="1035"/>
      <c r="BJ126" s="1035"/>
      <c r="BK126" s="1035"/>
      <c r="BL126" s="1036"/>
      <c r="BM126" s="1050" t="s">
        <v>455</v>
      </c>
      <c r="BN126" s="1035"/>
      <c r="BO126" s="1035"/>
      <c r="BP126" s="1035"/>
      <c r="BQ126" s="1035"/>
      <c r="BR126" s="1035"/>
      <c r="BS126" s="1036"/>
      <c r="BT126" s="1050" t="s">
        <v>456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457</v>
      </c>
      <c r="CQ126" s="948"/>
      <c r="CR126" s="948"/>
      <c r="CS126" s="948"/>
      <c r="CT126" s="948"/>
      <c r="CU126" s="948"/>
      <c r="CV126" s="948"/>
      <c r="CW126" s="948"/>
      <c r="CX126" s="948"/>
      <c r="CY126" s="948"/>
      <c r="CZ126" s="948"/>
      <c r="DA126" s="948"/>
      <c r="DB126" s="948"/>
      <c r="DC126" s="948"/>
      <c r="DD126" s="948"/>
      <c r="DE126" s="948"/>
      <c r="DF126" s="949"/>
      <c r="DG126" s="917">
        <v>732929</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8357</v>
      </c>
      <c r="AB127" s="957"/>
      <c r="AC127" s="957"/>
      <c r="AD127" s="957"/>
      <c r="AE127" s="958"/>
      <c r="AF127" s="959">
        <v>6847</v>
      </c>
      <c r="AG127" s="957"/>
      <c r="AH127" s="957"/>
      <c r="AI127" s="957"/>
      <c r="AJ127" s="958"/>
      <c r="AK127" s="959">
        <v>5955</v>
      </c>
      <c r="AL127" s="957"/>
      <c r="AM127" s="957"/>
      <c r="AN127" s="957"/>
      <c r="AO127" s="958"/>
      <c r="AP127" s="960">
        <v>0</v>
      </c>
      <c r="AQ127" s="961"/>
      <c r="AR127" s="961"/>
      <c r="AS127" s="961"/>
      <c r="AT127" s="962"/>
      <c r="AU127" s="233"/>
      <c r="AV127" s="233"/>
      <c r="AW127" s="233"/>
      <c r="AX127" s="884" t="s">
        <v>459</v>
      </c>
      <c r="AY127" s="885"/>
      <c r="AZ127" s="885"/>
      <c r="BA127" s="885"/>
      <c r="BB127" s="885"/>
      <c r="BC127" s="885"/>
      <c r="BD127" s="885"/>
      <c r="BE127" s="886"/>
      <c r="BF127" s="1039" t="s">
        <v>112</v>
      </c>
      <c r="BG127" s="1040"/>
      <c r="BH127" s="1040"/>
      <c r="BI127" s="1040"/>
      <c r="BJ127" s="1040"/>
      <c r="BK127" s="1040"/>
      <c r="BL127" s="1049"/>
      <c r="BM127" s="1039">
        <v>11.93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460</v>
      </c>
      <c r="CQ127" s="1043"/>
      <c r="CR127" s="1043"/>
      <c r="CS127" s="1043"/>
      <c r="CT127" s="1043"/>
      <c r="CU127" s="1043"/>
      <c r="CV127" s="1043"/>
      <c r="CW127" s="1043"/>
      <c r="CX127" s="1043"/>
      <c r="CY127" s="1043"/>
      <c r="CZ127" s="1043"/>
      <c r="DA127" s="1043"/>
      <c r="DB127" s="1043"/>
      <c r="DC127" s="1043"/>
      <c r="DD127" s="1043"/>
      <c r="DE127" s="1043"/>
      <c r="DF127" s="1044"/>
      <c r="DG127" s="1045">
        <v>471</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461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462</v>
      </c>
      <c r="X128" s="1071"/>
      <c r="Y128" s="1071"/>
      <c r="Z128" s="1072"/>
      <c r="AA128" s="1087">
        <v>879414</v>
      </c>
      <c r="AB128" s="1088"/>
      <c r="AC128" s="1088"/>
      <c r="AD128" s="1088"/>
      <c r="AE128" s="1089"/>
      <c r="AF128" s="1090">
        <v>934295</v>
      </c>
      <c r="AG128" s="1088"/>
      <c r="AH128" s="1088"/>
      <c r="AI128" s="1088"/>
      <c r="AJ128" s="1089"/>
      <c r="AK128" s="1090">
        <v>927663</v>
      </c>
      <c r="AL128" s="1088"/>
      <c r="AM128" s="1088"/>
      <c r="AN128" s="1088"/>
      <c r="AO128" s="1089"/>
      <c r="AP128" s="1091"/>
      <c r="AQ128" s="1092"/>
      <c r="AR128" s="1092"/>
      <c r="AS128" s="1092"/>
      <c r="AT128" s="1093"/>
      <c r="AU128" s="235"/>
      <c r="AV128" s="235"/>
      <c r="AW128" s="235"/>
      <c r="AX128" s="1052" t="s">
        <v>463</v>
      </c>
      <c r="AY128" s="948"/>
      <c r="AZ128" s="948"/>
      <c r="BA128" s="948"/>
      <c r="BB128" s="948"/>
      <c r="BC128" s="948"/>
      <c r="BD128" s="948"/>
      <c r="BE128" s="949"/>
      <c r="BF128" s="1064" t="s">
        <v>112</v>
      </c>
      <c r="BG128" s="1065"/>
      <c r="BH128" s="1065"/>
      <c r="BI128" s="1065"/>
      <c r="BJ128" s="1065"/>
      <c r="BK128" s="1065"/>
      <c r="BL128" s="1066"/>
      <c r="BM128" s="1064">
        <v>16.93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464</v>
      </c>
      <c r="X129" s="1059"/>
      <c r="Y129" s="1059"/>
      <c r="Z129" s="1060"/>
      <c r="AA129" s="956">
        <v>26715931</v>
      </c>
      <c r="AB129" s="957"/>
      <c r="AC129" s="957"/>
      <c r="AD129" s="957"/>
      <c r="AE129" s="958"/>
      <c r="AF129" s="959">
        <v>27540534</v>
      </c>
      <c r="AG129" s="957"/>
      <c r="AH129" s="957"/>
      <c r="AI129" s="957"/>
      <c r="AJ129" s="958"/>
      <c r="AK129" s="959">
        <v>27482542</v>
      </c>
      <c r="AL129" s="957"/>
      <c r="AM129" s="957"/>
      <c r="AN129" s="957"/>
      <c r="AO129" s="958"/>
      <c r="AP129" s="1061"/>
      <c r="AQ129" s="1062"/>
      <c r="AR129" s="1062"/>
      <c r="AS129" s="1062"/>
      <c r="AT129" s="1063"/>
      <c r="AU129" s="235"/>
      <c r="AV129" s="235"/>
      <c r="AW129" s="235"/>
      <c r="AX129" s="1052" t="s">
        <v>465</v>
      </c>
      <c r="AY129" s="948"/>
      <c r="AZ129" s="948"/>
      <c r="BA129" s="948"/>
      <c r="BB129" s="948"/>
      <c r="BC129" s="948"/>
      <c r="BD129" s="948"/>
      <c r="BE129" s="949"/>
      <c r="BF129" s="1053">
        <v>10</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467</v>
      </c>
      <c r="X130" s="1059"/>
      <c r="Y130" s="1059"/>
      <c r="Z130" s="1060"/>
      <c r="AA130" s="956">
        <v>4659372</v>
      </c>
      <c r="AB130" s="957"/>
      <c r="AC130" s="957"/>
      <c r="AD130" s="957"/>
      <c r="AE130" s="958"/>
      <c r="AF130" s="959">
        <v>5092082</v>
      </c>
      <c r="AG130" s="957"/>
      <c r="AH130" s="957"/>
      <c r="AI130" s="957"/>
      <c r="AJ130" s="958"/>
      <c r="AK130" s="959">
        <v>5091112</v>
      </c>
      <c r="AL130" s="957"/>
      <c r="AM130" s="957"/>
      <c r="AN130" s="957"/>
      <c r="AO130" s="958"/>
      <c r="AP130" s="1061"/>
      <c r="AQ130" s="1062"/>
      <c r="AR130" s="1062"/>
      <c r="AS130" s="1062"/>
      <c r="AT130" s="1063"/>
      <c r="AU130" s="235"/>
      <c r="AV130" s="235"/>
      <c r="AW130" s="235"/>
      <c r="AX130" s="1111" t="s">
        <v>468</v>
      </c>
      <c r="AY130" s="1043"/>
      <c r="AZ130" s="1043"/>
      <c r="BA130" s="1043"/>
      <c r="BB130" s="1043"/>
      <c r="BC130" s="1043"/>
      <c r="BD130" s="1043"/>
      <c r="BE130" s="1044"/>
      <c r="BF130" s="1073">
        <v>64.099999999999994</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469</v>
      </c>
      <c r="X131" s="1082"/>
      <c r="Y131" s="1082"/>
      <c r="Z131" s="1083"/>
      <c r="AA131" s="995">
        <v>22056559</v>
      </c>
      <c r="AB131" s="996"/>
      <c r="AC131" s="996"/>
      <c r="AD131" s="996"/>
      <c r="AE131" s="997"/>
      <c r="AF131" s="998">
        <v>22448452</v>
      </c>
      <c r="AG131" s="996"/>
      <c r="AH131" s="996"/>
      <c r="AI131" s="996"/>
      <c r="AJ131" s="997"/>
      <c r="AK131" s="998">
        <v>22391430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471</v>
      </c>
      <c r="W132" s="1099"/>
      <c r="X132" s="1099"/>
      <c r="Y132" s="1099"/>
      <c r="Z132" s="1100"/>
      <c r="AA132" s="1101">
        <v>9.9813846759999993</v>
      </c>
      <c r="AB132" s="1102"/>
      <c r="AC132" s="1102"/>
      <c r="AD132" s="1102"/>
      <c r="AE132" s="1103"/>
      <c r="AF132" s="1104">
        <v>9.7953881190000001</v>
      </c>
      <c r="AG132" s="1102"/>
      <c r="AH132" s="1102"/>
      <c r="AI132" s="1102"/>
      <c r="AJ132" s="1103"/>
      <c r="AK132" s="1104">
        <v>10.371459079999999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472</v>
      </c>
      <c r="W133" s="1106"/>
      <c r="X133" s="1106"/>
      <c r="Y133" s="1106"/>
      <c r="Z133" s="1107"/>
      <c r="AA133" s="1108">
        <v>10.7</v>
      </c>
      <c r="AB133" s="1109"/>
      <c r="AC133" s="1109"/>
      <c r="AD133" s="1109"/>
      <c r="AE133" s="1110"/>
      <c r="AF133" s="1108">
        <v>9.9</v>
      </c>
      <c r="AG133" s="1109"/>
      <c r="AH133" s="1109"/>
      <c r="AI133" s="1109"/>
      <c r="AJ133" s="1110"/>
      <c r="AK133" s="1108">
        <v>10</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5" t="s">
        <v>475</v>
      </c>
      <c r="L7" s="254"/>
      <c r="M7" s="255" t="s">
        <v>476</v>
      </c>
      <c r="N7" s="256"/>
    </row>
    <row r="8" spans="1:16" x14ac:dyDescent="0.15">
      <c r="A8" s="248"/>
      <c r="B8" s="244"/>
      <c r="C8" s="244"/>
      <c r="D8" s="244"/>
      <c r="E8" s="244"/>
      <c r="F8" s="244"/>
      <c r="G8" s="257"/>
      <c r="H8" s="258"/>
      <c r="I8" s="258"/>
      <c r="J8" s="259"/>
      <c r="K8" s="1116"/>
      <c r="L8" s="260" t="s">
        <v>477</v>
      </c>
      <c r="M8" s="261" t="s">
        <v>478</v>
      </c>
      <c r="N8" s="262" t="s">
        <v>479</v>
      </c>
    </row>
    <row r="9" spans="1:16" x14ac:dyDescent="0.15">
      <c r="A9" s="248"/>
      <c r="B9" s="244"/>
      <c r="C9" s="244"/>
      <c r="D9" s="244"/>
      <c r="E9" s="244"/>
      <c r="F9" s="244"/>
      <c r="G9" s="1117" t="s">
        <v>480</v>
      </c>
      <c r="H9" s="1118"/>
      <c r="I9" s="1118"/>
      <c r="J9" s="1119"/>
      <c r="K9" s="263">
        <v>8729765</v>
      </c>
      <c r="L9" s="264">
        <v>74218</v>
      </c>
      <c r="M9" s="265">
        <v>58402</v>
      </c>
      <c r="N9" s="266">
        <v>27.1</v>
      </c>
    </row>
    <row r="10" spans="1:16" x14ac:dyDescent="0.15">
      <c r="A10" s="248"/>
      <c r="B10" s="244"/>
      <c r="C10" s="244"/>
      <c r="D10" s="244"/>
      <c r="E10" s="244"/>
      <c r="F10" s="244"/>
      <c r="G10" s="1117" t="s">
        <v>481</v>
      </c>
      <c r="H10" s="1118"/>
      <c r="I10" s="1118"/>
      <c r="J10" s="1119"/>
      <c r="K10" s="267">
        <v>388727</v>
      </c>
      <c r="L10" s="268">
        <v>3305</v>
      </c>
      <c r="M10" s="269">
        <v>4003</v>
      </c>
      <c r="N10" s="270">
        <v>-17.399999999999999</v>
      </c>
    </row>
    <row r="11" spans="1:16" ht="13.5" customHeight="1" x14ac:dyDescent="0.15">
      <c r="A11" s="248"/>
      <c r="B11" s="244"/>
      <c r="C11" s="244"/>
      <c r="D11" s="244"/>
      <c r="E11" s="244"/>
      <c r="F11" s="244"/>
      <c r="G11" s="1117" t="s">
        <v>482</v>
      </c>
      <c r="H11" s="1118"/>
      <c r="I11" s="1118"/>
      <c r="J11" s="1119"/>
      <c r="K11" s="267">
        <v>3176</v>
      </c>
      <c r="L11" s="268">
        <v>27</v>
      </c>
      <c r="M11" s="269">
        <v>3781</v>
      </c>
      <c r="N11" s="270">
        <v>-99.3</v>
      </c>
    </row>
    <row r="12" spans="1:16" ht="13.5" customHeight="1" x14ac:dyDescent="0.15">
      <c r="A12" s="248"/>
      <c r="B12" s="244"/>
      <c r="C12" s="244"/>
      <c r="D12" s="244"/>
      <c r="E12" s="244"/>
      <c r="F12" s="244"/>
      <c r="G12" s="1117" t="s">
        <v>483</v>
      </c>
      <c r="H12" s="1118"/>
      <c r="I12" s="1118"/>
      <c r="J12" s="1119"/>
      <c r="K12" s="267">
        <v>2636</v>
      </c>
      <c r="L12" s="268">
        <v>22</v>
      </c>
      <c r="M12" s="269">
        <v>598</v>
      </c>
      <c r="N12" s="270">
        <v>-96.3</v>
      </c>
    </row>
    <row r="13" spans="1:16" ht="13.5" customHeight="1" x14ac:dyDescent="0.15">
      <c r="A13" s="248"/>
      <c r="B13" s="244"/>
      <c r="C13" s="244"/>
      <c r="D13" s="244"/>
      <c r="E13" s="244"/>
      <c r="F13" s="244"/>
      <c r="G13" s="1117" t="s">
        <v>484</v>
      </c>
      <c r="H13" s="1118"/>
      <c r="I13" s="1118"/>
      <c r="J13" s="1119"/>
      <c r="K13" s="267" t="s">
        <v>485</v>
      </c>
      <c r="L13" s="268" t="s">
        <v>485</v>
      </c>
      <c r="M13" s="269">
        <v>1</v>
      </c>
      <c r="N13" s="270" t="s">
        <v>485</v>
      </c>
    </row>
    <row r="14" spans="1:16" ht="13.5" customHeight="1" x14ac:dyDescent="0.15">
      <c r="A14" s="248"/>
      <c r="B14" s="244"/>
      <c r="C14" s="244"/>
      <c r="D14" s="244"/>
      <c r="E14" s="244"/>
      <c r="F14" s="244"/>
      <c r="G14" s="1117" t="s">
        <v>486</v>
      </c>
      <c r="H14" s="1118"/>
      <c r="I14" s="1118"/>
      <c r="J14" s="1119"/>
      <c r="K14" s="267">
        <v>323443</v>
      </c>
      <c r="L14" s="268">
        <v>2750</v>
      </c>
      <c r="M14" s="269">
        <v>2386</v>
      </c>
      <c r="N14" s="270">
        <v>15.3</v>
      </c>
    </row>
    <row r="15" spans="1:16" ht="13.5" customHeight="1" x14ac:dyDescent="0.15">
      <c r="A15" s="248"/>
      <c r="B15" s="244"/>
      <c r="C15" s="244"/>
      <c r="D15" s="244"/>
      <c r="E15" s="244"/>
      <c r="F15" s="244"/>
      <c r="G15" s="1117" t="s">
        <v>487</v>
      </c>
      <c r="H15" s="1118"/>
      <c r="I15" s="1118"/>
      <c r="J15" s="1119"/>
      <c r="K15" s="267">
        <v>299616</v>
      </c>
      <c r="L15" s="268">
        <v>2547</v>
      </c>
      <c r="M15" s="269">
        <v>1344</v>
      </c>
      <c r="N15" s="270">
        <v>89.5</v>
      </c>
    </row>
    <row r="16" spans="1:16" x14ac:dyDescent="0.15">
      <c r="A16" s="248"/>
      <c r="B16" s="244"/>
      <c r="C16" s="244"/>
      <c r="D16" s="244"/>
      <c r="E16" s="244"/>
      <c r="F16" s="244"/>
      <c r="G16" s="1120" t="s">
        <v>488</v>
      </c>
      <c r="H16" s="1121"/>
      <c r="I16" s="1121"/>
      <c r="J16" s="1122"/>
      <c r="K16" s="268">
        <v>-951913</v>
      </c>
      <c r="L16" s="268">
        <v>-8093</v>
      </c>
      <c r="M16" s="269">
        <v>-6701</v>
      </c>
      <c r="N16" s="270">
        <v>20.8</v>
      </c>
    </row>
    <row r="17" spans="1:16" x14ac:dyDescent="0.15">
      <c r="A17" s="248"/>
      <c r="B17" s="244"/>
      <c r="C17" s="244"/>
      <c r="D17" s="244"/>
      <c r="E17" s="244"/>
      <c r="F17" s="244"/>
      <c r="G17" s="1120" t="s">
        <v>170</v>
      </c>
      <c r="H17" s="1121"/>
      <c r="I17" s="1121"/>
      <c r="J17" s="1122"/>
      <c r="K17" s="268">
        <v>8795450</v>
      </c>
      <c r="L17" s="268">
        <v>74777</v>
      </c>
      <c r="M17" s="269">
        <v>63814</v>
      </c>
      <c r="N17" s="270">
        <v>17.2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2" t="s">
        <v>493</v>
      </c>
      <c r="H21" s="1113"/>
      <c r="I21" s="1113"/>
      <c r="J21" s="1114"/>
      <c r="K21" s="280">
        <v>8.26</v>
      </c>
      <c r="L21" s="281">
        <v>6.4</v>
      </c>
      <c r="M21" s="282">
        <v>1.86</v>
      </c>
      <c r="N21" s="249"/>
      <c r="O21" s="283"/>
      <c r="P21" s="279"/>
    </row>
    <row r="22" spans="1:16" s="284" customFormat="1" x14ac:dyDescent="0.15">
      <c r="A22" s="279"/>
      <c r="B22" s="249"/>
      <c r="C22" s="249"/>
      <c r="D22" s="249"/>
      <c r="E22" s="249"/>
      <c r="F22" s="249"/>
      <c r="G22" s="1112" t="s">
        <v>494</v>
      </c>
      <c r="H22" s="1113"/>
      <c r="I22" s="1113"/>
      <c r="J22" s="1114"/>
      <c r="K22" s="285">
        <v>99.1</v>
      </c>
      <c r="L22" s="286">
        <v>98.9</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5" t="s">
        <v>475</v>
      </c>
      <c r="L30" s="254"/>
      <c r="M30" s="255" t="s">
        <v>476</v>
      </c>
      <c r="N30" s="256"/>
    </row>
    <row r="31" spans="1:16" x14ac:dyDescent="0.15">
      <c r="A31" s="248"/>
      <c r="B31" s="244"/>
      <c r="C31" s="244"/>
      <c r="D31" s="244"/>
      <c r="E31" s="244"/>
      <c r="F31" s="244"/>
      <c r="G31" s="257"/>
      <c r="H31" s="258"/>
      <c r="I31" s="258"/>
      <c r="J31" s="259"/>
      <c r="K31" s="1116"/>
      <c r="L31" s="260" t="s">
        <v>477</v>
      </c>
      <c r="M31" s="261" t="s">
        <v>478</v>
      </c>
      <c r="N31" s="262" t="s">
        <v>479</v>
      </c>
    </row>
    <row r="32" spans="1:16" ht="27" customHeight="1" x14ac:dyDescent="0.15">
      <c r="A32" s="248"/>
      <c r="B32" s="244"/>
      <c r="C32" s="244"/>
      <c r="D32" s="244"/>
      <c r="E32" s="244"/>
      <c r="F32" s="244"/>
      <c r="G32" s="1128" t="s">
        <v>498</v>
      </c>
      <c r="H32" s="1129"/>
      <c r="I32" s="1129"/>
      <c r="J32" s="1130"/>
      <c r="K32" s="294">
        <v>6707960</v>
      </c>
      <c r="L32" s="294">
        <v>57029</v>
      </c>
      <c r="M32" s="295">
        <v>38473</v>
      </c>
      <c r="N32" s="296">
        <v>48.2</v>
      </c>
    </row>
    <row r="33" spans="1:16" ht="13.5" customHeight="1" x14ac:dyDescent="0.15">
      <c r="A33" s="248"/>
      <c r="B33" s="244"/>
      <c r="C33" s="244"/>
      <c r="D33" s="244"/>
      <c r="E33" s="244"/>
      <c r="F33" s="244"/>
      <c r="G33" s="1128" t="s">
        <v>499</v>
      </c>
      <c r="H33" s="1129"/>
      <c r="I33" s="1129"/>
      <c r="J33" s="1130"/>
      <c r="K33" s="294" t="s">
        <v>485</v>
      </c>
      <c r="L33" s="294" t="s">
        <v>485</v>
      </c>
      <c r="M33" s="295" t="s">
        <v>485</v>
      </c>
      <c r="N33" s="296" t="s">
        <v>485</v>
      </c>
    </row>
    <row r="34" spans="1:16" ht="27" customHeight="1" x14ac:dyDescent="0.15">
      <c r="A34" s="248"/>
      <c r="B34" s="244"/>
      <c r="C34" s="244"/>
      <c r="D34" s="244"/>
      <c r="E34" s="244"/>
      <c r="F34" s="244"/>
      <c r="G34" s="1128" t="s">
        <v>500</v>
      </c>
      <c r="H34" s="1129"/>
      <c r="I34" s="1129"/>
      <c r="J34" s="1130"/>
      <c r="K34" s="294" t="s">
        <v>485</v>
      </c>
      <c r="L34" s="294" t="s">
        <v>485</v>
      </c>
      <c r="M34" s="295">
        <v>31</v>
      </c>
      <c r="N34" s="296" t="s">
        <v>485</v>
      </c>
    </row>
    <row r="35" spans="1:16" ht="27" customHeight="1" x14ac:dyDescent="0.15">
      <c r="A35" s="248"/>
      <c r="B35" s="244"/>
      <c r="C35" s="244"/>
      <c r="D35" s="244"/>
      <c r="E35" s="244"/>
      <c r="F35" s="244"/>
      <c r="G35" s="1128" t="s">
        <v>501</v>
      </c>
      <c r="H35" s="1129"/>
      <c r="I35" s="1129"/>
      <c r="J35" s="1130"/>
      <c r="K35" s="294">
        <v>1592210</v>
      </c>
      <c r="L35" s="294">
        <v>13537</v>
      </c>
      <c r="M35" s="295">
        <v>10015</v>
      </c>
      <c r="N35" s="296">
        <v>35.200000000000003</v>
      </c>
    </row>
    <row r="36" spans="1:16" ht="27" customHeight="1" x14ac:dyDescent="0.15">
      <c r="A36" s="248"/>
      <c r="B36" s="244"/>
      <c r="C36" s="244"/>
      <c r="D36" s="244"/>
      <c r="E36" s="244"/>
      <c r="F36" s="244"/>
      <c r="G36" s="1128" t="s">
        <v>502</v>
      </c>
      <c r="H36" s="1129"/>
      <c r="I36" s="1129"/>
      <c r="J36" s="1130"/>
      <c r="K36" s="294" t="s">
        <v>485</v>
      </c>
      <c r="L36" s="294" t="s">
        <v>485</v>
      </c>
      <c r="M36" s="295">
        <v>1507</v>
      </c>
      <c r="N36" s="296" t="s">
        <v>485</v>
      </c>
    </row>
    <row r="37" spans="1:16" ht="13.5" customHeight="1" x14ac:dyDescent="0.15">
      <c r="A37" s="248"/>
      <c r="B37" s="244"/>
      <c r="C37" s="244"/>
      <c r="D37" s="244"/>
      <c r="E37" s="244"/>
      <c r="F37" s="244"/>
      <c r="G37" s="1128" t="s">
        <v>503</v>
      </c>
      <c r="H37" s="1129"/>
      <c r="I37" s="1129"/>
      <c r="J37" s="1130"/>
      <c r="K37" s="294">
        <v>40778</v>
      </c>
      <c r="L37" s="294">
        <v>347</v>
      </c>
      <c r="M37" s="295">
        <v>1079</v>
      </c>
      <c r="N37" s="296">
        <v>-67.8</v>
      </c>
    </row>
    <row r="38" spans="1:16" ht="27" customHeight="1" x14ac:dyDescent="0.15">
      <c r="A38" s="248"/>
      <c r="B38" s="244"/>
      <c r="C38" s="244"/>
      <c r="D38" s="244"/>
      <c r="E38" s="244"/>
      <c r="F38" s="244"/>
      <c r="G38" s="1131" t="s">
        <v>504</v>
      </c>
      <c r="H38" s="1132"/>
      <c r="I38" s="1132"/>
      <c r="J38" s="1133"/>
      <c r="K38" s="297">
        <v>145</v>
      </c>
      <c r="L38" s="297">
        <v>1</v>
      </c>
      <c r="M38" s="298">
        <v>5</v>
      </c>
      <c r="N38" s="299">
        <v>-80</v>
      </c>
      <c r="O38" s="293"/>
    </row>
    <row r="39" spans="1:16" x14ac:dyDescent="0.15">
      <c r="A39" s="248"/>
      <c r="B39" s="244"/>
      <c r="C39" s="244"/>
      <c r="D39" s="244"/>
      <c r="E39" s="244"/>
      <c r="F39" s="244"/>
      <c r="G39" s="1131" t="s">
        <v>505</v>
      </c>
      <c r="H39" s="1132"/>
      <c r="I39" s="1132"/>
      <c r="J39" s="1133"/>
      <c r="K39" s="300">
        <v>-927663</v>
      </c>
      <c r="L39" s="300">
        <v>-7887</v>
      </c>
      <c r="M39" s="301">
        <v>-7129</v>
      </c>
      <c r="N39" s="302">
        <v>10.6</v>
      </c>
      <c r="O39" s="293"/>
    </row>
    <row r="40" spans="1:16" ht="27" customHeight="1" x14ac:dyDescent="0.15">
      <c r="A40" s="248"/>
      <c r="B40" s="244"/>
      <c r="C40" s="244"/>
      <c r="D40" s="244"/>
      <c r="E40" s="244"/>
      <c r="F40" s="244"/>
      <c r="G40" s="1128" t="s">
        <v>506</v>
      </c>
      <c r="H40" s="1129"/>
      <c r="I40" s="1129"/>
      <c r="J40" s="1130"/>
      <c r="K40" s="300">
        <v>-5091112</v>
      </c>
      <c r="L40" s="300">
        <v>-43283</v>
      </c>
      <c r="M40" s="301">
        <v>-30363</v>
      </c>
      <c r="N40" s="302">
        <v>42.6</v>
      </c>
      <c r="O40" s="293"/>
    </row>
    <row r="41" spans="1:16" x14ac:dyDescent="0.15">
      <c r="A41" s="248"/>
      <c r="B41" s="244"/>
      <c r="C41" s="244"/>
      <c r="D41" s="244"/>
      <c r="E41" s="244"/>
      <c r="F41" s="244"/>
      <c r="G41" s="1134" t="s">
        <v>280</v>
      </c>
      <c r="H41" s="1135"/>
      <c r="I41" s="1135"/>
      <c r="J41" s="1136"/>
      <c r="K41" s="294">
        <v>2322318</v>
      </c>
      <c r="L41" s="300">
        <v>19744</v>
      </c>
      <c r="M41" s="301">
        <v>13618</v>
      </c>
      <c r="N41" s="302">
        <v>45</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3" t="s">
        <v>475</v>
      </c>
      <c r="J49" s="1125" t="s">
        <v>510</v>
      </c>
      <c r="K49" s="1126"/>
      <c r="L49" s="1126"/>
      <c r="M49" s="1126"/>
      <c r="N49" s="1127"/>
    </row>
    <row r="50" spans="1:14" x14ac:dyDescent="0.15">
      <c r="A50" s="248"/>
      <c r="B50" s="244"/>
      <c r="C50" s="244"/>
      <c r="D50" s="244"/>
      <c r="E50" s="244"/>
      <c r="F50" s="244"/>
      <c r="G50" s="312"/>
      <c r="H50" s="313"/>
      <c r="I50" s="1124"/>
      <c r="J50" s="314" t="s">
        <v>511</v>
      </c>
      <c r="K50" s="315" t="s">
        <v>512</v>
      </c>
      <c r="L50" s="316" t="s">
        <v>513</v>
      </c>
      <c r="M50" s="317" t="s">
        <v>514</v>
      </c>
      <c r="N50" s="318" t="s">
        <v>515</v>
      </c>
    </row>
    <row r="51" spans="1:14" x14ac:dyDescent="0.15">
      <c r="A51" s="248"/>
      <c r="B51" s="244"/>
      <c r="C51" s="244"/>
      <c r="D51" s="244"/>
      <c r="E51" s="244"/>
      <c r="F51" s="244"/>
      <c r="G51" s="310" t="s">
        <v>516</v>
      </c>
      <c r="H51" s="311"/>
      <c r="I51" s="319">
        <v>4747167</v>
      </c>
      <c r="J51" s="320">
        <v>40346</v>
      </c>
      <c r="K51" s="321">
        <v>2.8</v>
      </c>
      <c r="L51" s="322">
        <v>34366</v>
      </c>
      <c r="M51" s="323">
        <v>2.2000000000000002</v>
      </c>
      <c r="N51" s="324">
        <v>0.6</v>
      </c>
    </row>
    <row r="52" spans="1:14" x14ac:dyDescent="0.15">
      <c r="A52" s="248"/>
      <c r="B52" s="244"/>
      <c r="C52" s="244"/>
      <c r="D52" s="244"/>
      <c r="E52" s="244"/>
      <c r="F52" s="244"/>
      <c r="G52" s="325"/>
      <c r="H52" s="326" t="s">
        <v>517</v>
      </c>
      <c r="I52" s="327">
        <v>3625182</v>
      </c>
      <c r="J52" s="328">
        <v>30810</v>
      </c>
      <c r="K52" s="329">
        <v>11</v>
      </c>
      <c r="L52" s="330">
        <v>19822</v>
      </c>
      <c r="M52" s="331">
        <v>5.0999999999999996</v>
      </c>
      <c r="N52" s="332">
        <v>5.9</v>
      </c>
    </row>
    <row r="53" spans="1:14" x14ac:dyDescent="0.15">
      <c r="A53" s="248"/>
      <c r="B53" s="244"/>
      <c r="C53" s="244"/>
      <c r="D53" s="244"/>
      <c r="E53" s="244"/>
      <c r="F53" s="244"/>
      <c r="G53" s="310" t="s">
        <v>518</v>
      </c>
      <c r="H53" s="311"/>
      <c r="I53" s="319">
        <v>5347345</v>
      </c>
      <c r="J53" s="320">
        <v>45468</v>
      </c>
      <c r="K53" s="321">
        <v>12.7</v>
      </c>
      <c r="L53" s="322">
        <v>35965</v>
      </c>
      <c r="M53" s="323">
        <v>4.7</v>
      </c>
      <c r="N53" s="324">
        <v>8</v>
      </c>
    </row>
    <row r="54" spans="1:14" x14ac:dyDescent="0.15">
      <c r="A54" s="248"/>
      <c r="B54" s="244"/>
      <c r="C54" s="244"/>
      <c r="D54" s="244"/>
      <c r="E54" s="244"/>
      <c r="F54" s="244"/>
      <c r="G54" s="325"/>
      <c r="H54" s="326" t="s">
        <v>517</v>
      </c>
      <c r="I54" s="327">
        <v>3937397</v>
      </c>
      <c r="J54" s="328">
        <v>33479</v>
      </c>
      <c r="K54" s="329">
        <v>8.6999999999999993</v>
      </c>
      <c r="L54" s="330">
        <v>20136</v>
      </c>
      <c r="M54" s="331">
        <v>1.6</v>
      </c>
      <c r="N54" s="332">
        <v>7.1</v>
      </c>
    </row>
    <row r="55" spans="1:14" x14ac:dyDescent="0.15">
      <c r="A55" s="248"/>
      <c r="B55" s="244"/>
      <c r="C55" s="244"/>
      <c r="D55" s="244"/>
      <c r="E55" s="244"/>
      <c r="F55" s="244"/>
      <c r="G55" s="310" t="s">
        <v>519</v>
      </c>
      <c r="H55" s="311"/>
      <c r="I55" s="319">
        <v>9124607</v>
      </c>
      <c r="J55" s="320">
        <v>77825</v>
      </c>
      <c r="K55" s="321">
        <v>71.2</v>
      </c>
      <c r="L55" s="322">
        <v>41433</v>
      </c>
      <c r="M55" s="323">
        <v>15.2</v>
      </c>
      <c r="N55" s="324">
        <v>56</v>
      </c>
    </row>
    <row r="56" spans="1:14" x14ac:dyDescent="0.15">
      <c r="A56" s="248"/>
      <c r="B56" s="244"/>
      <c r="C56" s="244"/>
      <c r="D56" s="244"/>
      <c r="E56" s="244"/>
      <c r="F56" s="244"/>
      <c r="G56" s="325"/>
      <c r="H56" s="326" t="s">
        <v>517</v>
      </c>
      <c r="I56" s="327">
        <v>7029524</v>
      </c>
      <c r="J56" s="328">
        <v>59956</v>
      </c>
      <c r="K56" s="329">
        <v>79.099999999999994</v>
      </c>
      <c r="L56" s="330">
        <v>22351</v>
      </c>
      <c r="M56" s="331">
        <v>11</v>
      </c>
      <c r="N56" s="332">
        <v>68.099999999999994</v>
      </c>
    </row>
    <row r="57" spans="1:14" x14ac:dyDescent="0.15">
      <c r="A57" s="248"/>
      <c r="B57" s="244"/>
      <c r="C57" s="244"/>
      <c r="D57" s="244"/>
      <c r="E57" s="244"/>
      <c r="F57" s="244"/>
      <c r="G57" s="310" t="s">
        <v>520</v>
      </c>
      <c r="H57" s="311"/>
      <c r="I57" s="319">
        <v>3813380</v>
      </c>
      <c r="J57" s="320">
        <v>32356</v>
      </c>
      <c r="K57" s="321">
        <v>-58.4</v>
      </c>
      <c r="L57" s="322">
        <v>43493</v>
      </c>
      <c r="M57" s="323">
        <v>5</v>
      </c>
      <c r="N57" s="324">
        <v>-63.4</v>
      </c>
    </row>
    <row r="58" spans="1:14" x14ac:dyDescent="0.15">
      <c r="A58" s="248"/>
      <c r="B58" s="244"/>
      <c r="C58" s="244"/>
      <c r="D58" s="244"/>
      <c r="E58" s="244"/>
      <c r="F58" s="244"/>
      <c r="G58" s="325"/>
      <c r="H58" s="326" t="s">
        <v>517</v>
      </c>
      <c r="I58" s="327">
        <v>2111886</v>
      </c>
      <c r="J58" s="328">
        <v>17919</v>
      </c>
      <c r="K58" s="329">
        <v>-70.099999999999994</v>
      </c>
      <c r="L58" s="330">
        <v>23254</v>
      </c>
      <c r="M58" s="331">
        <v>4</v>
      </c>
      <c r="N58" s="332">
        <v>-74.099999999999994</v>
      </c>
    </row>
    <row r="59" spans="1:14" x14ac:dyDescent="0.15">
      <c r="A59" s="248"/>
      <c r="B59" s="244"/>
      <c r="C59" s="244"/>
      <c r="D59" s="244"/>
      <c r="E59" s="244"/>
      <c r="F59" s="244"/>
      <c r="G59" s="310" t="s">
        <v>521</v>
      </c>
      <c r="H59" s="311"/>
      <c r="I59" s="319">
        <v>5727885</v>
      </c>
      <c r="J59" s="320">
        <v>48697</v>
      </c>
      <c r="K59" s="321">
        <v>50.5</v>
      </c>
      <c r="L59" s="322">
        <v>50840</v>
      </c>
      <c r="M59" s="323">
        <v>16.899999999999999</v>
      </c>
      <c r="N59" s="324">
        <v>33.6</v>
      </c>
    </row>
    <row r="60" spans="1:14" x14ac:dyDescent="0.15">
      <c r="A60" s="248"/>
      <c r="B60" s="244"/>
      <c r="C60" s="244"/>
      <c r="D60" s="244"/>
      <c r="E60" s="244"/>
      <c r="F60" s="244"/>
      <c r="G60" s="325"/>
      <c r="H60" s="326" t="s">
        <v>517</v>
      </c>
      <c r="I60" s="333">
        <v>1933597</v>
      </c>
      <c r="J60" s="328">
        <v>16439</v>
      </c>
      <c r="K60" s="329">
        <v>-8.3000000000000007</v>
      </c>
      <c r="L60" s="330">
        <v>25367</v>
      </c>
      <c r="M60" s="331">
        <v>9.1</v>
      </c>
      <c r="N60" s="332">
        <v>-17.399999999999999</v>
      </c>
    </row>
    <row r="61" spans="1:14" x14ac:dyDescent="0.15">
      <c r="A61" s="248"/>
      <c r="B61" s="244"/>
      <c r="C61" s="244"/>
      <c r="D61" s="244"/>
      <c r="E61" s="244"/>
      <c r="F61" s="244"/>
      <c r="G61" s="310" t="s">
        <v>522</v>
      </c>
      <c r="H61" s="334"/>
      <c r="I61" s="335">
        <v>5752077</v>
      </c>
      <c r="J61" s="336">
        <v>48938</v>
      </c>
      <c r="K61" s="337">
        <v>15.8</v>
      </c>
      <c r="L61" s="338">
        <v>41219</v>
      </c>
      <c r="M61" s="339">
        <v>8.8000000000000007</v>
      </c>
      <c r="N61" s="324">
        <v>7</v>
      </c>
    </row>
    <row r="62" spans="1:14" x14ac:dyDescent="0.15">
      <c r="A62" s="248"/>
      <c r="B62" s="244"/>
      <c r="C62" s="244"/>
      <c r="D62" s="244"/>
      <c r="E62" s="244"/>
      <c r="F62" s="244"/>
      <c r="G62" s="325"/>
      <c r="H62" s="326" t="s">
        <v>517</v>
      </c>
      <c r="I62" s="327">
        <v>3727517</v>
      </c>
      <c r="J62" s="328">
        <v>31721</v>
      </c>
      <c r="K62" s="329">
        <v>4.0999999999999996</v>
      </c>
      <c r="L62" s="330">
        <v>22186</v>
      </c>
      <c r="M62" s="331">
        <v>6.2</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15.58</v>
      </c>
      <c r="G47" s="12">
        <v>15.91</v>
      </c>
      <c r="H47" s="12">
        <v>19.43</v>
      </c>
      <c r="I47" s="12">
        <v>21.47</v>
      </c>
      <c r="J47" s="13">
        <v>23.43</v>
      </c>
    </row>
    <row r="48" spans="2:10" ht="57.75" customHeight="1" x14ac:dyDescent="0.15">
      <c r="B48" s="14"/>
      <c r="C48" s="1139" t="s">
        <v>4</v>
      </c>
      <c r="D48" s="1139"/>
      <c r="E48" s="1140"/>
      <c r="F48" s="15">
        <v>1.43</v>
      </c>
      <c r="G48" s="16">
        <v>4.68</v>
      </c>
      <c r="H48" s="16">
        <v>4.21</v>
      </c>
      <c r="I48" s="16">
        <v>2.97</v>
      </c>
      <c r="J48" s="17">
        <v>1.06</v>
      </c>
    </row>
    <row r="49" spans="2:10" ht="57.75" customHeight="1" thickBot="1" x14ac:dyDescent="0.2">
      <c r="B49" s="18"/>
      <c r="C49" s="1141" t="s">
        <v>5</v>
      </c>
      <c r="D49" s="1141"/>
      <c r="E49" s="1142"/>
      <c r="F49" s="19">
        <v>4.5599999999999996</v>
      </c>
      <c r="G49" s="20">
        <v>3.82</v>
      </c>
      <c r="H49" s="20" t="s">
        <v>529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532</v>
      </c>
      <c r="D34" s="1149"/>
      <c r="E34" s="1150"/>
      <c r="F34" s="32">
        <v>12.25</v>
      </c>
      <c r="G34" s="33">
        <v>12.64</v>
      </c>
      <c r="H34" s="33">
        <v>12.8</v>
      </c>
      <c r="I34" s="33">
        <v>12.96</v>
      </c>
      <c r="J34" s="34">
        <v>12.29</v>
      </c>
      <c r="K34" s="22"/>
      <c r="L34" s="22"/>
      <c r="M34" s="22"/>
      <c r="N34" s="22"/>
      <c r="O34" s="22"/>
      <c r="P34" s="22"/>
    </row>
    <row r="35" spans="1:16" ht="39" customHeight="1" x14ac:dyDescent="0.15">
      <c r="A35" s="22"/>
      <c r="B35" s="35"/>
      <c r="C35" s="1143" t="s">
        <v>533</v>
      </c>
      <c r="D35" s="1144"/>
      <c r="E35" s="1145"/>
      <c r="F35" s="36">
        <v>2.31</v>
      </c>
      <c r="G35" s="37">
        <v>2.12</v>
      </c>
      <c r="H35" s="37">
        <v>2.2000000000000002</v>
      </c>
      <c r="I35" s="37">
        <v>2.2599999999999998</v>
      </c>
      <c r="J35" s="38">
        <v>2.27</v>
      </c>
      <c r="K35" s="22"/>
      <c r="L35" s="22"/>
      <c r="M35" s="22"/>
      <c r="N35" s="22"/>
      <c r="O35" s="22"/>
      <c r="P35" s="22"/>
    </row>
    <row r="36" spans="1:16" ht="39" customHeight="1" x14ac:dyDescent="0.15">
      <c r="A36" s="22"/>
      <c r="B36" s="35"/>
      <c r="C36" s="1143" t="s">
        <v>534</v>
      </c>
      <c r="D36" s="1144"/>
      <c r="E36" s="1145"/>
      <c r="F36" s="36">
        <v>1.3</v>
      </c>
      <c r="G36" s="37">
        <v>4.5199999999999996</v>
      </c>
      <c r="H36" s="37">
        <v>3.69</v>
      </c>
      <c r="I36" s="37">
        <v>2.68</v>
      </c>
      <c r="J36" s="38">
        <v>0.72</v>
      </c>
      <c r="K36" s="22"/>
      <c r="L36" s="22"/>
      <c r="M36" s="22"/>
      <c r="N36" s="22"/>
      <c r="O36" s="22"/>
      <c r="P36" s="22"/>
    </row>
    <row r="37" spans="1:16" ht="39" customHeight="1" x14ac:dyDescent="0.15">
      <c r="A37" s="22"/>
      <c r="B37" s="35"/>
      <c r="C37" s="1143" t="s">
        <v>535</v>
      </c>
      <c r="D37" s="1144"/>
      <c r="E37" s="1145"/>
      <c r="F37" s="36" t="s">
        <v>485</v>
      </c>
      <c r="G37" s="37" t="s">
        <v>485</v>
      </c>
      <c r="H37" s="37">
        <v>0.38</v>
      </c>
      <c r="I37" s="37">
        <v>0.18</v>
      </c>
      <c r="J37" s="38">
        <v>0.2</v>
      </c>
      <c r="K37" s="22"/>
      <c r="L37" s="22"/>
      <c r="M37" s="22"/>
      <c r="N37" s="22"/>
      <c r="O37" s="22"/>
      <c r="P37" s="22"/>
    </row>
    <row r="38" spans="1:16" ht="39" customHeight="1" x14ac:dyDescent="0.15">
      <c r="A38" s="22"/>
      <c r="B38" s="35"/>
      <c r="C38" s="1143" t="s">
        <v>536</v>
      </c>
      <c r="D38" s="1144"/>
      <c r="E38" s="1145"/>
      <c r="F38" s="36">
        <v>0.34</v>
      </c>
      <c r="G38" s="37">
        <v>0.16</v>
      </c>
      <c r="H38" s="37">
        <v>7.0000000000000007E-2</v>
      </c>
      <c r="I38" s="37">
        <v>0.12</v>
      </c>
      <c r="J38" s="38">
        <v>0.14000000000000001</v>
      </c>
      <c r="K38" s="22"/>
      <c r="L38" s="22"/>
      <c r="M38" s="22"/>
      <c r="N38" s="22"/>
      <c r="O38" s="22"/>
      <c r="P38" s="22"/>
    </row>
    <row r="39" spans="1:16" ht="39" customHeight="1" x14ac:dyDescent="0.15">
      <c r="A39" s="22"/>
      <c r="B39" s="35"/>
      <c r="C39" s="1143" t="s">
        <v>537</v>
      </c>
      <c r="D39" s="1144"/>
      <c r="E39" s="1145"/>
      <c r="F39" s="36">
        <v>0.32</v>
      </c>
      <c r="G39" s="37">
        <v>0.71</v>
      </c>
      <c r="H39" s="37">
        <v>0.22</v>
      </c>
      <c r="I39" s="37">
        <v>0.69</v>
      </c>
      <c r="J39" s="38">
        <v>0.11</v>
      </c>
      <c r="K39" s="22"/>
      <c r="L39" s="22"/>
      <c r="M39" s="22"/>
      <c r="N39" s="22"/>
      <c r="O39" s="22"/>
      <c r="P39" s="22"/>
    </row>
    <row r="40" spans="1:16" ht="39" customHeight="1" x14ac:dyDescent="0.15">
      <c r="A40" s="22"/>
      <c r="B40" s="35"/>
      <c r="C40" s="1143" t="s">
        <v>538</v>
      </c>
      <c r="D40" s="1144"/>
      <c r="E40" s="1145"/>
      <c r="F40" s="36">
        <v>0.02</v>
      </c>
      <c r="G40" s="37">
        <v>0.01</v>
      </c>
      <c r="H40" s="37">
        <v>0.01</v>
      </c>
      <c r="I40" s="37">
        <v>0.04</v>
      </c>
      <c r="J40" s="38">
        <v>7.0000000000000007E-2</v>
      </c>
      <c r="K40" s="22"/>
      <c r="L40" s="22"/>
      <c r="M40" s="22"/>
      <c r="N40" s="22"/>
      <c r="O40" s="22"/>
      <c r="P40" s="22"/>
    </row>
    <row r="41" spans="1:16" ht="39" customHeight="1" x14ac:dyDescent="0.15">
      <c r="A41" s="22"/>
      <c r="B41" s="35"/>
      <c r="C41" s="1143" t="s">
        <v>539</v>
      </c>
      <c r="D41" s="1144"/>
      <c r="E41" s="1145"/>
      <c r="F41" s="36">
        <v>0.08</v>
      </c>
      <c r="G41" s="37">
        <v>7.0000000000000007E-2</v>
      </c>
      <c r="H41" s="37">
        <v>7.0000000000000007E-2</v>
      </c>
      <c r="I41" s="37">
        <v>0.02</v>
      </c>
      <c r="J41" s="38">
        <v>0.04</v>
      </c>
      <c r="K41" s="22"/>
      <c r="L41" s="22"/>
      <c r="M41" s="22"/>
      <c r="N41" s="22"/>
      <c r="O41" s="22"/>
      <c r="P41" s="22"/>
    </row>
    <row r="42" spans="1:16" ht="39" customHeight="1" x14ac:dyDescent="0.15">
      <c r="A42" s="22"/>
      <c r="B42" s="39"/>
      <c r="C42" s="1143" t="s">
        <v>540</v>
      </c>
      <c r="D42" s="1144"/>
      <c r="E42" s="1145"/>
      <c r="F42" s="36" t="s">
        <v>485</v>
      </c>
      <c r="G42" s="37" t="s">
        <v>485</v>
      </c>
      <c r="H42" s="37" t="s">
        <v>485</v>
      </c>
      <c r="I42" s="37" t="s">
        <v>485</v>
      </c>
      <c r="J42" s="38" t="s">
        <v>485</v>
      </c>
      <c r="K42" s="22"/>
      <c r="L42" s="22"/>
      <c r="M42" s="22"/>
      <c r="N42" s="22"/>
      <c r="O42" s="22"/>
      <c r="P42" s="22"/>
    </row>
    <row r="43" spans="1:16" ht="39" customHeight="1" thickBot="1" x14ac:dyDescent="0.2">
      <c r="A43" s="22"/>
      <c r="B43" s="40"/>
      <c r="C43" s="1146" t="s">
        <v>541</v>
      </c>
      <c r="D43" s="1147"/>
      <c r="E43" s="1148"/>
      <c r="F43" s="41">
        <v>1.7</v>
      </c>
      <c r="G43" s="42">
        <v>1.42</v>
      </c>
      <c r="H43" s="42">
        <v>0.09</v>
      </c>
      <c r="I43" s="42">
        <v>7.0000000000000007E-2</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6170</v>
      </c>
      <c r="L45" s="60">
        <v>6053</v>
      </c>
      <c r="M45" s="60">
        <v>6134</v>
      </c>
      <c r="N45" s="60">
        <v>6649</v>
      </c>
      <c r="O45" s="61">
        <v>6708</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485</v>
      </c>
      <c r="L46" s="64" t="s">
        <v>485</v>
      </c>
      <c r="M46" s="64" t="s">
        <v>485</v>
      </c>
      <c r="N46" s="64" t="s">
        <v>485</v>
      </c>
      <c r="O46" s="65" t="s">
        <v>485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485</v>
      </c>
      <c r="L47" s="64" t="s">
        <v>485</v>
      </c>
      <c r="M47" s="64" t="s">
        <v>485</v>
      </c>
      <c r="N47" s="64" t="s">
        <v>485</v>
      </c>
      <c r="O47" s="65" t="s">
        <v>485</v>
      </c>
      <c r="P47" s="48"/>
      <c r="Q47" s="48"/>
      <c r="R47" s="48"/>
      <c r="S47" s="48"/>
      <c r="T47" s="48"/>
      <c r="U47" s="48"/>
    </row>
    <row r="48" spans="1:21" ht="30.75" customHeight="1" x14ac:dyDescent="0.15">
      <c r="A48" s="48"/>
      <c r="B48" s="1161"/>
      <c r="C48" s="1162"/>
      <c r="D48" s="62"/>
      <c r="E48" s="1153" t="s">
        <v>15</v>
      </c>
      <c r="F48" s="1153"/>
      <c r="G48" s="1153"/>
      <c r="H48" s="1153"/>
      <c r="I48" s="1153"/>
      <c r="J48" s="1154"/>
      <c r="K48" s="63">
        <v>1633</v>
      </c>
      <c r="L48" s="64">
        <v>1579</v>
      </c>
      <c r="M48" s="64">
        <v>1563</v>
      </c>
      <c r="N48" s="64">
        <v>1535</v>
      </c>
      <c r="O48" s="65">
        <v>1592</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485</v>
      </c>
      <c r="L49" s="64" t="s">
        <v>485</v>
      </c>
      <c r="M49" s="64" t="s">
        <v>485</v>
      </c>
      <c r="N49" s="64" t="s">
        <v>485</v>
      </c>
      <c r="O49" s="65" t="s">
        <v>485</v>
      </c>
      <c r="P49" s="48"/>
      <c r="Q49" s="48"/>
      <c r="R49" s="48"/>
      <c r="S49" s="48"/>
      <c r="T49" s="48"/>
      <c r="U49" s="48"/>
    </row>
    <row r="50" spans="1:21" ht="30.75" customHeight="1" x14ac:dyDescent="0.15">
      <c r="A50" s="48"/>
      <c r="B50" s="1161"/>
      <c r="C50" s="1162"/>
      <c r="D50" s="62"/>
      <c r="E50" s="1153" t="s">
        <v>17</v>
      </c>
      <c r="F50" s="1153"/>
      <c r="G50" s="1153"/>
      <c r="H50" s="1153"/>
      <c r="I50" s="1153"/>
      <c r="J50" s="1154"/>
      <c r="K50" s="63">
        <v>44</v>
      </c>
      <c r="L50" s="64">
        <v>46</v>
      </c>
      <c r="M50" s="64">
        <v>43</v>
      </c>
      <c r="N50" s="64">
        <v>41</v>
      </c>
      <c r="O50" s="65">
        <v>41</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5260</v>
      </c>
      <c r="L52" s="64">
        <v>5419</v>
      </c>
      <c r="M52" s="64">
        <v>5538</v>
      </c>
      <c r="N52" s="64">
        <v>6027</v>
      </c>
      <c r="O52" s="65">
        <v>6018</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2587</v>
      </c>
      <c r="L53" s="69">
        <v>2259</v>
      </c>
      <c r="M53" s="69">
        <v>2202</v>
      </c>
      <c r="N53" s="69">
        <v>2198</v>
      </c>
      <c r="O53" s="70">
        <v>2323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7" t="s">
        <v>24</v>
      </c>
      <c r="C41" s="1168"/>
      <c r="D41" s="81"/>
      <c r="E41" s="1173" t="s">
        <v>25</v>
      </c>
      <c r="F41" s="1173"/>
      <c r="G41" s="1173"/>
      <c r="H41" s="1174"/>
      <c r="I41" s="82">
        <v>55772</v>
      </c>
      <c r="J41" s="83">
        <v>55519</v>
      </c>
      <c r="K41" s="83">
        <v>58470</v>
      </c>
      <c r="L41" s="83">
        <v>57012</v>
      </c>
      <c r="M41" s="84">
        <v>56474</v>
      </c>
    </row>
    <row r="42" spans="2:13" ht="27.75" customHeight="1" x14ac:dyDescent="0.15">
      <c r="B42" s="1169"/>
      <c r="C42" s="1170"/>
      <c r="D42" s="85"/>
      <c r="E42" s="1175" t="s">
        <v>26</v>
      </c>
      <c r="F42" s="1175"/>
      <c r="G42" s="1175"/>
      <c r="H42" s="1176"/>
      <c r="I42" s="86">
        <v>1449</v>
      </c>
      <c r="J42" s="87">
        <v>1587</v>
      </c>
      <c r="K42" s="87">
        <v>1504</v>
      </c>
      <c r="L42" s="87">
        <v>649</v>
      </c>
      <c r="M42" s="88">
        <v>611</v>
      </c>
    </row>
    <row r="43" spans="2:13" ht="27.75" customHeight="1" x14ac:dyDescent="0.15">
      <c r="B43" s="1169"/>
      <c r="C43" s="1170"/>
      <c r="D43" s="85"/>
      <c r="E43" s="1175" t="s">
        <v>27</v>
      </c>
      <c r="F43" s="1175"/>
      <c r="G43" s="1175"/>
      <c r="H43" s="1176"/>
      <c r="I43" s="86">
        <v>24433</v>
      </c>
      <c r="J43" s="87">
        <v>24650</v>
      </c>
      <c r="K43" s="87">
        <v>24034</v>
      </c>
      <c r="L43" s="87">
        <v>23096</v>
      </c>
      <c r="M43" s="88">
        <v>23096</v>
      </c>
    </row>
    <row r="44" spans="2:13" ht="27.75" customHeight="1" x14ac:dyDescent="0.15">
      <c r="B44" s="1169"/>
      <c r="C44" s="1170"/>
      <c r="D44" s="85"/>
      <c r="E44" s="1175" t="s">
        <v>28</v>
      </c>
      <c r="F44" s="1175"/>
      <c r="G44" s="1175"/>
      <c r="H44" s="1176"/>
      <c r="I44" s="86" t="s">
        <v>485</v>
      </c>
      <c r="J44" s="87" t="s">
        <v>485</v>
      </c>
      <c r="K44" s="87" t="s">
        <v>485</v>
      </c>
      <c r="L44" s="87" t="s">
        <v>485</v>
      </c>
      <c r="M44" s="88" t="s">
        <v>485</v>
      </c>
    </row>
    <row r="45" spans="2:13" ht="27.75" customHeight="1" x14ac:dyDescent="0.15">
      <c r="B45" s="1169"/>
      <c r="C45" s="1170"/>
      <c r="D45" s="85"/>
      <c r="E45" s="1175" t="s">
        <v>29</v>
      </c>
      <c r="F45" s="1175"/>
      <c r="G45" s="1175"/>
      <c r="H45" s="1176"/>
      <c r="I45" s="86">
        <v>10934</v>
      </c>
      <c r="J45" s="87">
        <v>10580</v>
      </c>
      <c r="K45" s="87">
        <v>10271</v>
      </c>
      <c r="L45" s="87">
        <v>10084</v>
      </c>
      <c r="M45" s="88">
        <v>9969</v>
      </c>
    </row>
    <row r="46" spans="2:13" ht="27.75" customHeight="1" x14ac:dyDescent="0.15">
      <c r="B46" s="1169"/>
      <c r="C46" s="1170"/>
      <c r="D46" s="85"/>
      <c r="E46" s="1175" t="s">
        <v>30</v>
      </c>
      <c r="F46" s="1175"/>
      <c r="G46" s="1175"/>
      <c r="H46" s="1176"/>
      <c r="I46" s="86">
        <v>72</v>
      </c>
      <c r="J46" s="87">
        <v>586</v>
      </c>
      <c r="K46" s="87">
        <v>733</v>
      </c>
      <c r="L46" s="87" t="s">
        <v>485</v>
      </c>
      <c r="M46" s="88" t="s">
        <v>485</v>
      </c>
    </row>
    <row r="47" spans="2:13" ht="27.75" customHeight="1" x14ac:dyDescent="0.15">
      <c r="B47" s="1169"/>
      <c r="C47" s="1170"/>
      <c r="D47" s="85"/>
      <c r="E47" s="1175" t="s">
        <v>31</v>
      </c>
      <c r="F47" s="1175"/>
      <c r="G47" s="1175"/>
      <c r="H47" s="1176"/>
      <c r="I47" s="86" t="s">
        <v>485</v>
      </c>
      <c r="J47" s="87" t="s">
        <v>485</v>
      </c>
      <c r="K47" s="87" t="s">
        <v>485</v>
      </c>
      <c r="L47" s="87" t="s">
        <v>485</v>
      </c>
      <c r="M47" s="88" t="s">
        <v>485</v>
      </c>
    </row>
    <row r="48" spans="2:13" ht="27.75" customHeight="1" x14ac:dyDescent="0.15">
      <c r="B48" s="1171"/>
      <c r="C48" s="1172"/>
      <c r="D48" s="85"/>
      <c r="E48" s="1175" t="s">
        <v>32</v>
      </c>
      <c r="F48" s="1175"/>
      <c r="G48" s="1175"/>
      <c r="H48" s="1176"/>
      <c r="I48" s="86" t="s">
        <v>485</v>
      </c>
      <c r="J48" s="87" t="s">
        <v>485</v>
      </c>
      <c r="K48" s="87" t="s">
        <v>485</v>
      </c>
      <c r="L48" s="87" t="s">
        <v>485</v>
      </c>
      <c r="M48" s="88" t="s">
        <v>485</v>
      </c>
    </row>
    <row r="49" spans="2:13" ht="27.75" customHeight="1" x14ac:dyDescent="0.15">
      <c r="B49" s="1177" t="s">
        <v>33</v>
      </c>
      <c r="C49" s="1178"/>
      <c r="D49" s="89"/>
      <c r="E49" s="1175" t="s">
        <v>34</v>
      </c>
      <c r="F49" s="1175"/>
      <c r="G49" s="1175"/>
      <c r="H49" s="1176"/>
      <c r="I49" s="86">
        <v>7940</v>
      </c>
      <c r="J49" s="87">
        <v>8850</v>
      </c>
      <c r="K49" s="87">
        <v>10124</v>
      </c>
      <c r="L49" s="87">
        <v>11881</v>
      </c>
      <c r="M49" s="88">
        <v>13148</v>
      </c>
    </row>
    <row r="50" spans="2:13" ht="27.75" customHeight="1" x14ac:dyDescent="0.15">
      <c r="B50" s="1169"/>
      <c r="C50" s="1170"/>
      <c r="D50" s="85"/>
      <c r="E50" s="1175" t="s">
        <v>35</v>
      </c>
      <c r="F50" s="1175"/>
      <c r="G50" s="1175"/>
      <c r="H50" s="1176"/>
      <c r="I50" s="86">
        <v>9337</v>
      </c>
      <c r="J50" s="87">
        <v>8463</v>
      </c>
      <c r="K50" s="87">
        <v>7736</v>
      </c>
      <c r="L50" s="87">
        <v>8449</v>
      </c>
      <c r="M50" s="88">
        <v>8567</v>
      </c>
    </row>
    <row r="51" spans="2:13" ht="27.75" customHeight="1" x14ac:dyDescent="0.15">
      <c r="B51" s="1171"/>
      <c r="C51" s="1172"/>
      <c r="D51" s="85"/>
      <c r="E51" s="1175" t="s">
        <v>36</v>
      </c>
      <c r="F51" s="1175"/>
      <c r="G51" s="1175"/>
      <c r="H51" s="1176"/>
      <c r="I51" s="86">
        <v>50507</v>
      </c>
      <c r="J51" s="87">
        <v>50929</v>
      </c>
      <c r="K51" s="87">
        <v>54122</v>
      </c>
      <c r="L51" s="87">
        <v>53790</v>
      </c>
      <c r="M51" s="88">
        <v>54073</v>
      </c>
    </row>
    <row r="52" spans="2:13" ht="27.75" customHeight="1" thickBot="1" x14ac:dyDescent="0.2">
      <c r="B52" s="1179" t="s">
        <v>37</v>
      </c>
      <c r="C52" s="1180"/>
      <c r="D52" s="90"/>
      <c r="E52" s="1181" t="s">
        <v>38</v>
      </c>
      <c r="F52" s="1181"/>
      <c r="G52" s="1181"/>
      <c r="H52" s="1182"/>
      <c r="I52" s="91">
        <v>24875</v>
      </c>
      <c r="J52" s="92">
        <v>24681</v>
      </c>
      <c r="K52" s="92">
        <v>23030</v>
      </c>
      <c r="L52" s="92">
        <v>16722</v>
      </c>
      <c r="M52" s="93">
        <v>14361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40346</v>
      </c>
      <c r="E3" s="116"/>
      <c r="F3" s="117">
        <v>34366</v>
      </c>
      <c r="G3" s="118"/>
      <c r="H3" s="119"/>
    </row>
    <row r="4" spans="1:8" x14ac:dyDescent="0.15">
      <c r="A4" s="120"/>
      <c r="B4" s="121"/>
      <c r="C4" s="122"/>
      <c r="D4" s="123">
        <v>30810</v>
      </c>
      <c r="E4" s="124"/>
      <c r="F4" s="125">
        <v>19822</v>
      </c>
      <c r="G4" s="126"/>
      <c r="H4" s="127"/>
    </row>
    <row r="5" spans="1:8" x14ac:dyDescent="0.15">
      <c r="A5" s="108" t="s">
        <v>518</v>
      </c>
      <c r="B5" s="113"/>
      <c r="C5" s="114"/>
      <c r="D5" s="115">
        <v>45468</v>
      </c>
      <c r="E5" s="116"/>
      <c r="F5" s="117">
        <v>35965</v>
      </c>
      <c r="G5" s="118"/>
      <c r="H5" s="119"/>
    </row>
    <row r="6" spans="1:8" x14ac:dyDescent="0.15">
      <c r="A6" s="120"/>
      <c r="B6" s="121"/>
      <c r="C6" s="122"/>
      <c r="D6" s="123">
        <v>33479</v>
      </c>
      <c r="E6" s="124"/>
      <c r="F6" s="125">
        <v>20136</v>
      </c>
      <c r="G6" s="126"/>
      <c r="H6" s="127"/>
    </row>
    <row r="7" spans="1:8" x14ac:dyDescent="0.15">
      <c r="A7" s="108" t="s">
        <v>519</v>
      </c>
      <c r="B7" s="113"/>
      <c r="C7" s="114"/>
      <c r="D7" s="115">
        <v>77825</v>
      </c>
      <c r="E7" s="116"/>
      <c r="F7" s="117">
        <v>41433</v>
      </c>
      <c r="G7" s="118"/>
      <c r="H7" s="119"/>
    </row>
    <row r="8" spans="1:8" x14ac:dyDescent="0.15">
      <c r="A8" s="120"/>
      <c r="B8" s="121"/>
      <c r="C8" s="122"/>
      <c r="D8" s="123">
        <v>59956</v>
      </c>
      <c r="E8" s="124"/>
      <c r="F8" s="125">
        <v>22351</v>
      </c>
      <c r="G8" s="126"/>
      <c r="H8" s="127"/>
    </row>
    <row r="9" spans="1:8" x14ac:dyDescent="0.15">
      <c r="A9" s="108" t="s">
        <v>520</v>
      </c>
      <c r="B9" s="113"/>
      <c r="C9" s="114"/>
      <c r="D9" s="115">
        <v>32356</v>
      </c>
      <c r="E9" s="116"/>
      <c r="F9" s="117">
        <v>43493</v>
      </c>
      <c r="G9" s="118"/>
      <c r="H9" s="119"/>
    </row>
    <row r="10" spans="1:8" x14ac:dyDescent="0.15">
      <c r="A10" s="120"/>
      <c r="B10" s="121"/>
      <c r="C10" s="122"/>
      <c r="D10" s="123">
        <v>17919</v>
      </c>
      <c r="E10" s="124"/>
      <c r="F10" s="125">
        <v>23254</v>
      </c>
      <c r="G10" s="126"/>
      <c r="H10" s="127"/>
    </row>
    <row r="11" spans="1:8" x14ac:dyDescent="0.15">
      <c r="A11" s="108" t="s">
        <v>521</v>
      </c>
      <c r="B11" s="113"/>
      <c r="C11" s="114"/>
      <c r="D11" s="115">
        <v>48697</v>
      </c>
      <c r="E11" s="116"/>
      <c r="F11" s="117">
        <v>50840</v>
      </c>
      <c r="G11" s="118"/>
      <c r="H11" s="119"/>
    </row>
    <row r="12" spans="1:8" x14ac:dyDescent="0.15">
      <c r="A12" s="120"/>
      <c r="B12" s="121"/>
      <c r="C12" s="128"/>
      <c r="D12" s="123">
        <v>16439</v>
      </c>
      <c r="E12" s="124"/>
      <c r="F12" s="125">
        <v>25367</v>
      </c>
      <c r="G12" s="126"/>
      <c r="H12" s="127"/>
    </row>
    <row r="13" spans="1:8" x14ac:dyDescent="0.15">
      <c r="A13" s="108"/>
      <c r="B13" s="113"/>
      <c r="C13" s="129"/>
      <c r="D13" s="130">
        <v>48938</v>
      </c>
      <c r="E13" s="131"/>
      <c r="F13" s="132">
        <v>41219</v>
      </c>
      <c r="G13" s="133"/>
      <c r="H13" s="119"/>
    </row>
    <row r="14" spans="1:8" x14ac:dyDescent="0.15">
      <c r="A14" s="120"/>
      <c r="B14" s="121"/>
      <c r="C14" s="122"/>
      <c r="D14" s="123">
        <v>31721</v>
      </c>
      <c r="E14" s="124"/>
      <c r="F14" s="125">
        <v>22186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1.43</v>
      </c>
      <c r="C19" s="134">
        <f>ROUND(VALUE(SUBSTITUTE(実質収支比率等に係る経年分析!G$48,"▲","-")),2)</f>
        <v>4.68</v>
      </c>
      <c r="D19" s="134">
        <f>ROUND(VALUE(SUBSTITUTE(実質収支比率等に係る経年分析!H$48,"▲","-")),2)</f>
        <v>4.21</v>
      </c>
      <c r="E19" s="134">
        <f>ROUND(VALUE(SUBSTITUTE(実質収支比率等に係る経年分析!I$48,"▲","-")),2)</f>
        <v>2.97</v>
      </c>
      <c r="F19" s="134">
        <f>ROUND(VALUE(SUBSTITUTE(実質収支比率等に係る経年分析!J$48,"▲","-")),2)</f>
        <v>1.06</v>
      </c>
    </row>
    <row r="20" spans="1:11" x14ac:dyDescent="0.15">
      <c r="A20" s="134" t="s">
        <v>43</v>
      </c>
      <c r="B20" s="134">
        <f>ROUND(VALUE(SUBSTITUTE(実質収支比率等に係る経年分析!F$47,"▲","-")),2)</f>
        <v>15.58</v>
      </c>
      <c r="C20" s="134">
        <f>ROUND(VALUE(SUBSTITUTE(実質収支比率等に係る経年分析!G$47,"▲","-")),2)</f>
        <v>15.91</v>
      </c>
      <c r="D20" s="134">
        <f>ROUND(VALUE(SUBSTITUTE(実質収支比率等に係る経年分析!H$47,"▲","-")),2)</f>
        <v>19.43</v>
      </c>
      <c r="E20" s="134">
        <f>ROUND(VALUE(SUBSTITUTE(実質収支比率等に係る経年分析!I$47,"▲","-")),2)</f>
        <v>21.47</v>
      </c>
      <c r="F20" s="134">
        <f>ROUND(VALUE(SUBSTITUTE(実質収支比率等に係る経年分析!J$47,"▲","-")),2)</f>
        <v>23.43</v>
      </c>
    </row>
    <row r="21" spans="1:11" x14ac:dyDescent="0.15">
      <c r="A21" s="134" t="s">
        <v>44</v>
      </c>
      <c r="B21" s="134">
        <f>IF(ISNUMBER(VALUE(SUBSTITUTE(実質収支比率等に係る経年分析!F$49,"▲","-"))),ROUND(VALUE(SUBSTITUTE(実質収支比率等に係る経年分析!F$49,"▲","-")),2),NA())</f>
        <v>4.5599999999999996</v>
      </c>
      <c r="C21" s="134">
        <f>IF(ISNUMBER(VALUE(SUBSTITUTE(実質収支比率等に係る経年分析!G$49,"▲","-"))),ROUND(VALUE(SUBSTITUTE(実質収支比率等に係る経年分析!G$49,"▲","-")),2),NA())</f>
        <v>3.82</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-1.83</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漁港管理特別会計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市営住宅事業特別会計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宮島水族館事業特別会計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4.5199999999999996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0.72</v>
      </c>
    </row>
    <row r="35" spans="1:16" x14ac:dyDescent="0.15">
      <c r="A35" s="135" t="str">
        <f>IF(連結実質赤字比率に係る赤字・黒字の構成分析!C$35="",NA(),連結実質赤字比率に係る赤字・黒字の構成分析!C$35)</f>
        <v>国民宿舎事業会計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2.2000000000000002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12.29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5260</v>
      </c>
      <c r="E42" s="136"/>
      <c r="F42" s="136"/>
      <c r="G42" s="136">
        <f>'実質公債費比率（分子）の構造'!L$52</f>
        <v>5419</v>
      </c>
      <c r="H42" s="136"/>
      <c r="I42" s="136"/>
      <c r="J42" s="136">
        <f>'実質公債費比率（分子）の構造'!M$52</f>
        <v>5538</v>
      </c>
      <c r="K42" s="136"/>
      <c r="L42" s="136"/>
      <c r="M42" s="136">
        <f>'実質公債費比率（分子）の構造'!N$52</f>
        <v>6027</v>
      </c>
      <c r="N42" s="136"/>
      <c r="O42" s="136"/>
      <c r="P42" s="136">
        <f>'実質公債費比率（分子）の構造'!O$52</f>
        <v>6018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44</v>
      </c>
      <c r="C44" s="136"/>
      <c r="D44" s="136"/>
      <c r="E44" s="136">
        <f>'実質公債費比率（分子）の構造'!L$50</f>
        <v>46</v>
      </c>
      <c r="F44" s="136"/>
      <c r="G44" s="136"/>
      <c r="H44" s="136">
        <f>'実質公債費比率（分子）の構造'!M$50</f>
        <v>43</v>
      </c>
      <c r="I44" s="136"/>
      <c r="J44" s="136"/>
      <c r="K44" s="136">
        <f>'実質公債費比率（分子）の構造'!N$50</f>
        <v>41</v>
      </c>
      <c r="L44" s="136"/>
      <c r="M44" s="136"/>
      <c r="N44" s="136">
        <f>'実質公債費比率（分子）の構造'!O$50</f>
        <v>41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1633</v>
      </c>
      <c r="C46" s="136"/>
      <c r="D46" s="136"/>
      <c r="E46" s="136">
        <f>'実質公債費比率（分子）の構造'!L$48</f>
        <v>1579</v>
      </c>
      <c r="F46" s="136"/>
      <c r="G46" s="136"/>
      <c r="H46" s="136">
        <f>'実質公債費比率（分子）の構造'!M$48</f>
        <v>1563</v>
      </c>
      <c r="I46" s="136"/>
      <c r="J46" s="136"/>
      <c r="K46" s="136">
        <f>'実質公債費比率（分子）の構造'!N$48</f>
        <v>1535</v>
      </c>
      <c r="L46" s="136"/>
      <c r="M46" s="136"/>
      <c r="N46" s="136">
        <f>'実質公債費比率（分子）の構造'!O$48</f>
        <v>1592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6170</v>
      </c>
      <c r="C49" s="136"/>
      <c r="D49" s="136"/>
      <c r="E49" s="136">
        <f>'実質公債費比率（分子）の構造'!L$45</f>
        <v>6053</v>
      </c>
      <c r="F49" s="136"/>
      <c r="G49" s="136"/>
      <c r="H49" s="136">
        <f>'実質公債費比率（分子）の構造'!M$45</f>
        <v>6134</v>
      </c>
      <c r="I49" s="136"/>
      <c r="J49" s="136"/>
      <c r="K49" s="136">
        <f>'実質公債費比率（分子）の構造'!N$45</f>
        <v>6649</v>
      </c>
      <c r="L49" s="136"/>
      <c r="M49" s="136"/>
      <c r="N49" s="136">
        <f>'実質公債費比率（分子）の構造'!O$45</f>
        <v>6708</v>
      </c>
      <c r="O49" s="136"/>
      <c r="P49" s="136"/>
    </row>
    <row r="50" spans="1:16" x14ac:dyDescent="0.15">
      <c r="A50" s="136" t="s">
        <v>59</v>
      </c>
      <c r="B50" s="136" t="e">
        <f>NA()</f>
        <v>#N/A</v>
      </c>
      <c r="C50" s="136">
        <f>IF(ISNUMBER('実質公債費比率（分子）の構造'!K$53),'実質公債費比率（分子）の構造'!K$53,NA())</f>
        <v>2587</v>
      </c>
      <c r="D50" s="136" t="e">
        <f>NA()</f>
        <v>#N/A</v>
      </c>
      <c r="E50" s="136" t="e">
        <f>NA()</f>
        <v>#N/A</v>
      </c>
      <c r="F50" s="136">
        <f>IF(ISNUMBER('実質公債費比率（分子）の構造'!L$53),'実質公債費比率（分子）の構造'!L$53,NA())</f>
        <v>2259</v>
      </c>
      <c r="G50" s="136" t="e">
        <f>NA()</f>
        <v>#N/A</v>
      </c>
      <c r="H50" s="136" t="e">
        <f>NA()</f>
        <v>#N/A</v>
      </c>
      <c r="I50" s="136">
        <f>IF(ISNUMBER('実質公債費比率（分子）の構造'!M$53),'実質公債費比率（分子）の構造'!M$53,NA())</f>
        <v>2202</v>
      </c>
      <c r="J50" s="136" t="e">
        <f>NA()</f>
        <v>#N/A</v>
      </c>
      <c r="K50" s="136" t="e">
        <f>NA()</f>
        <v>#N/A</v>
      </c>
      <c r="L50" s="136">
        <f>IF(ISNUMBER('実質公債費比率（分子）の構造'!N$53),'実質公債費比率（分子）の構造'!N$53,NA())</f>
        <v>2198</v>
      </c>
      <c r="M50" s="136" t="e">
        <f>NA()</f>
        <v>#N/A</v>
      </c>
      <c r="N50" s="136" t="e">
        <f>NA()</f>
        <v>#N/A</v>
      </c>
      <c r="O50" s="136">
        <f>IF(ISNUMBER('実質公債費比率（分子）の構造'!O$53),'実質公債費比率（分子）の構造'!O$53,NA())</f>
        <v>2323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50507</v>
      </c>
      <c r="E56" s="135"/>
      <c r="F56" s="135"/>
      <c r="G56" s="135">
        <f>'将来負担比率（分子）の構造'!J$51</f>
        <v>50929</v>
      </c>
      <c r="H56" s="135"/>
      <c r="I56" s="135"/>
      <c r="J56" s="135">
        <f>'将来負担比率（分子）の構造'!K$51</f>
        <v>54122</v>
      </c>
      <c r="K56" s="135"/>
      <c r="L56" s="135"/>
      <c r="M56" s="135">
        <f>'将来負担比率（分子）の構造'!L$51</f>
        <v>53790</v>
      </c>
      <c r="N56" s="135"/>
      <c r="O56" s="135"/>
      <c r="P56" s="135">
        <f>'将来負担比率（分子）の構造'!M$51</f>
        <v>54073</v>
      </c>
    </row>
    <row r="57" spans="1:16" x14ac:dyDescent="0.15">
      <c r="A57" s="135" t="s">
        <v>35</v>
      </c>
      <c r="B57" s="135"/>
      <c r="C57" s="135"/>
      <c r="D57" s="135">
        <f>'将来負担比率（分子）の構造'!I$50</f>
        <v>9337</v>
      </c>
      <c r="E57" s="135"/>
      <c r="F57" s="135"/>
      <c r="G57" s="135">
        <f>'将来負担比率（分子）の構造'!J$50</f>
        <v>8463</v>
      </c>
      <c r="H57" s="135"/>
      <c r="I57" s="135"/>
      <c r="J57" s="135">
        <f>'将来負担比率（分子）の構造'!K$50</f>
        <v>7736</v>
      </c>
      <c r="K57" s="135"/>
      <c r="L57" s="135"/>
      <c r="M57" s="135">
        <f>'将来負担比率（分子）の構造'!L$50</f>
        <v>8449</v>
      </c>
      <c r="N57" s="135"/>
      <c r="O57" s="135"/>
      <c r="P57" s="135">
        <f>'将来負担比率（分子）の構造'!M$50</f>
        <v>8567</v>
      </c>
    </row>
    <row r="58" spans="1:16" x14ac:dyDescent="0.15">
      <c r="A58" s="135" t="s">
        <v>34</v>
      </c>
      <c r="B58" s="135"/>
      <c r="C58" s="135"/>
      <c r="D58" s="135">
        <f>'将来負担比率（分子）の構造'!I$49</f>
        <v>7940</v>
      </c>
      <c r="E58" s="135"/>
      <c r="F58" s="135"/>
      <c r="G58" s="135">
        <f>'将来負担比率（分子）の構造'!J$49</f>
        <v>8850</v>
      </c>
      <c r="H58" s="135"/>
      <c r="I58" s="135"/>
      <c r="J58" s="135">
        <f>'将来負担比率（分子）の構造'!K$49</f>
        <v>10124</v>
      </c>
      <c r="K58" s="135"/>
      <c r="L58" s="135"/>
      <c r="M58" s="135">
        <f>'将来負担比率（分子）の構造'!L$49</f>
        <v>11881</v>
      </c>
      <c r="N58" s="135"/>
      <c r="O58" s="135"/>
      <c r="P58" s="135">
        <f>'将来負担比率（分子）の構造'!M$49</f>
        <v>13148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72</v>
      </c>
      <c r="C61" s="135"/>
      <c r="D61" s="135"/>
      <c r="E61" s="135">
        <f>'将来負担比率（分子）の構造'!J$46</f>
        <v>586</v>
      </c>
      <c r="F61" s="135"/>
      <c r="G61" s="135"/>
      <c r="H61" s="135">
        <f>'将来負担比率（分子）の構造'!K$46</f>
        <v>733</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10934</v>
      </c>
      <c r="C62" s="135"/>
      <c r="D62" s="135"/>
      <c r="E62" s="135">
        <f>'将来負担比率（分子）の構造'!J$45</f>
        <v>10580</v>
      </c>
      <c r="F62" s="135"/>
      <c r="G62" s="135"/>
      <c r="H62" s="135">
        <f>'将来負担比率（分子）の構造'!K$45</f>
        <v>10271</v>
      </c>
      <c r="I62" s="135"/>
      <c r="J62" s="135"/>
      <c r="K62" s="135">
        <f>'将来負担比率（分子）の構造'!L$45</f>
        <v>10084</v>
      </c>
      <c r="L62" s="135"/>
      <c r="M62" s="135"/>
      <c r="N62" s="135">
        <f>'将来負担比率（分子）の構造'!M$45</f>
        <v>9969</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24433</v>
      </c>
      <c r="C64" s="135"/>
      <c r="D64" s="135"/>
      <c r="E64" s="135">
        <f>'将来負担比率（分子）の構造'!J$43</f>
        <v>24650</v>
      </c>
      <c r="F64" s="135"/>
      <c r="G64" s="135"/>
      <c r="H64" s="135">
        <f>'将来負担比率（分子）の構造'!K$43</f>
        <v>24034</v>
      </c>
      <c r="I64" s="135"/>
      <c r="J64" s="135"/>
      <c r="K64" s="135">
        <f>'将来負担比率（分子）の構造'!L$43</f>
        <v>23096</v>
      </c>
      <c r="L64" s="135"/>
      <c r="M64" s="135"/>
      <c r="N64" s="135">
        <f>'将来負担比率（分子）の構造'!M$43</f>
        <v>23096</v>
      </c>
      <c r="O64" s="135"/>
      <c r="P64" s="135"/>
    </row>
    <row r="65" spans="1:16" x14ac:dyDescent="0.15">
      <c r="A65" s="135" t="s">
        <v>26</v>
      </c>
      <c r="B65" s="135">
        <f>'将来負担比率（分子）の構造'!I$42</f>
        <v>1449</v>
      </c>
      <c r="C65" s="135"/>
      <c r="D65" s="135"/>
      <c r="E65" s="135">
        <f>'将来負担比率（分子）の構造'!J$42</f>
        <v>1587</v>
      </c>
      <c r="F65" s="135"/>
      <c r="G65" s="135"/>
      <c r="H65" s="135">
        <f>'将来負担比率（分子）の構造'!K$42</f>
        <v>1504</v>
      </c>
      <c r="I65" s="135"/>
      <c r="J65" s="135"/>
      <c r="K65" s="135">
        <f>'将来負担比率（分子）の構造'!L$42</f>
        <v>649</v>
      </c>
      <c r="L65" s="135"/>
      <c r="M65" s="135"/>
      <c r="N65" s="135">
        <f>'将来負担比率（分子）の構造'!M$42</f>
        <v>611</v>
      </c>
      <c r="O65" s="135"/>
      <c r="P65" s="135"/>
    </row>
    <row r="66" spans="1:16" x14ac:dyDescent="0.15">
      <c r="A66" s="135" t="s">
        <v>25</v>
      </c>
      <c r="B66" s="135">
        <f>'将来負担比率（分子）の構造'!I$41</f>
        <v>55772</v>
      </c>
      <c r="C66" s="135"/>
      <c r="D66" s="135"/>
      <c r="E66" s="135">
        <f>'将来負担比率（分子）の構造'!J$41</f>
        <v>55519</v>
      </c>
      <c r="F66" s="135"/>
      <c r="G66" s="135"/>
      <c r="H66" s="135">
        <f>'将来負担比率（分子）の構造'!K$41</f>
        <v>58470</v>
      </c>
      <c r="I66" s="135"/>
      <c r="J66" s="135"/>
      <c r="K66" s="135">
        <f>'将来負担比率（分子）の構造'!L$41</f>
        <v>57012</v>
      </c>
      <c r="L66" s="135"/>
      <c r="M66" s="135"/>
      <c r="N66" s="135">
        <f>'将来負担比率（分子）の構造'!M$41</f>
        <v>56474</v>
      </c>
      <c r="O66" s="135"/>
      <c r="P66" s="135"/>
    </row>
    <row r="67" spans="1:16" x14ac:dyDescent="0.15">
      <c r="A67" s="135" t="s">
        <v>63</v>
      </c>
      <c r="B67" s="135" t="e">
        <f>NA()</f>
        <v>#N/A</v>
      </c>
      <c r="C67" s="135">
        <f>IF(ISNUMBER('将来負担比率（分子）の構造'!I$52), IF('将来負担比率（分子）の構造'!I$52 &lt; 0, 0, '将来負担比率（分子）の構造'!I$52), NA())</f>
        <v>24875</v>
      </c>
      <c r="D67" s="135" t="e">
        <f>NA()</f>
        <v>#N/A</v>
      </c>
      <c r="E67" s="135" t="e">
        <f>NA()</f>
        <v>#N/A</v>
      </c>
      <c r="F67" s="135">
        <f>IF(ISNUMBER('将来負担比率（分子）の構造'!J$52), IF('将来負担比率（分子）の構造'!J$52 &lt; 0, 0, '将来負担比率（分子）の構造'!J$52), NA())</f>
        <v>24681</v>
      </c>
      <c r="G67" s="135" t="e">
        <f>NA()</f>
        <v>#N/A</v>
      </c>
      <c r="H67" s="135" t="e">
        <f>NA()</f>
        <v>#N/A</v>
      </c>
      <c r="I67" s="135">
        <f>IF(ISNUMBER('将来負担比率（分子）の構造'!K$52), IF('将来負担比率（分子）の構造'!K$52 &lt; 0, 0, '将来負担比率（分子）の構造'!K$52), NA())</f>
        <v>23030</v>
      </c>
      <c r="J67" s="135" t="e">
        <f>NA()</f>
        <v>#N/A</v>
      </c>
      <c r="K67" s="135" t="e">
        <f>NA()</f>
        <v>#N/A</v>
      </c>
      <c r="L67" s="135">
        <f>IF(ISNUMBER('将来負担比率（分子）の構造'!L$52), IF('将来負担比率（分子）の構造'!L$52 &lt; 0, 0, '将来負担比率（分子）の構造'!L$52), NA())</f>
        <v>16722</v>
      </c>
      <c r="M67" s="135" t="e">
        <f>NA()</f>
        <v>#N/A</v>
      </c>
      <c r="N67" s="135" t="e">
        <f>NA()</f>
        <v>#N/A</v>
      </c>
      <c r="O67" s="135">
        <f>IF(ISNUMBER('将来負担比率（分子）の構造'!M$52), IF('将来負担比率（分子）の構造'!M$52 &lt; 0, 0, '将来負担比率（分子）の構造'!M$52), NA())</f>
        <v>14361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2015-04-17T01:47:01Z</cp:lastPrinted>
  <dcterms:created xsi:type="dcterms:W3CDTF">2015-02-17T07:28:47Z</dcterms:created>
  <dcterms:modified xsi:type="dcterms:W3CDTF">2015-04-27T05:58:52Z</dcterms:modified>
</cp:coreProperties>
</file>