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E36" i="9"/>
  <c r="AM36" i="9"/>
  <c r="C36" i="9"/>
  <c r="BE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W34" i="9"/>
  <c r="BW35" i="9" s="1"/>
  <c r="BW36" i="9" s="1"/>
  <c r="CO34" i="9" l="1"/>
  <c r="CO35" i="9" s="1"/>
  <c r="CO36" i="9" s="1"/>
</calcChain>
</file>

<file path=xl/sharedStrings.xml><?xml version="1.0" encoding="utf-8"?>
<sst xmlns="http://schemas.openxmlformats.org/spreadsheetml/2006/main" count="975" uniqueCount="546">
  <si>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</si>
  <si>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</si>
  <si>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</si>
  <si>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</si>
  <si>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</si>
  <si>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</si>
  <si>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</si>
  <si>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</si>
  <si>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</si>
  <si>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</si>
  <si>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</si>
  <si>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</si>
  <si>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</si>
  <si>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</si>
  <si>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</si>
  <si>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</si>
  <si>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</si>
  <si>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</si>
  <si>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</si>
  <si>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</si>
  <si>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</si>
  <si>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</si>
  <si>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</si>
  <si>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</si>
  <si>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</si>
  <si>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</si>
  <si>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</si>
  <si>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</si>
  <si>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</si>
  <si>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</si>
  <si>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</si>
  <si>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</si>
  <si>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</si>
  <si>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</si>
  <si>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</si>
  <si>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</si>
  <si>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</si>
  <si>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</si>
  <si>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</si>
  <si>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</si>
  <si>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</si>
  <si>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</si>
  <si>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</si>
  <si>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</si>
  <si>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</si>
  <si>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</si>
  <si>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</si>
  <si>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</si>
  <si>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</si>
  <si>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</si>
  <si>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</si>
  <si>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</si>
  <si>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</si>
  <si>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</si>
  <si>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</si>
  <si>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</si>
  <si>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</si>
  <si>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</si>
  <si>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</si>
  <si>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</si>
  <si>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</si>
  <si>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</si>
  <si>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</si>
  <si>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</si>
  <si>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</si>
  <si>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</si>
  <si>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</si>
  <si>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</si>
  <si>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</si>
  <si>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</si>
  <si>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</si>
  <si>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</si>
  <si>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</si>
  <si>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</si>
  <si>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</si>
  <si>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</si>
  <si>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</si>
  <si>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</si>
  <si>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</si>
  <si>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</si>
  <si>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</si>
  <si>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</si>
  <si>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</si>
  <si>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</si>
  <si>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</si>
  <si>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</si>
  <si>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</si>
  <si>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</si>
  <si>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</si>
  <si>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</si>
  <si>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</si>
  <si>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</si>
  <si>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</si>
  <si>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</si>
  <si>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</si>
  <si>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</si>
  <si>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</si>
  <si>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</si>
  <si>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</si>
  <si>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</si>
  <si>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</si>
  <si>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</si>
  <si>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</si>
  <si>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</si>
  <si>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</si>
  <si>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</si>
  <si>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</si>
  <si>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</si>
  <si>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</si>
  <si>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</si>
  <si>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</si>
  <si>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</si>
  <si>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</si>
  <si>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</si>
  <si>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</si>
  <si>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</si>
  <si>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</si>
  <si>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</si>
  <si>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</si>
  <si>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</si>
  <si>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</si>
  <si>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</si>
  <si>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</si>
  <si>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</si>
  <si>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</si>
  <si>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</si>
  <si>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</si>
  <si>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</si>
  <si>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</si>
  <si>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</si>
  <si>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</si>
  <si>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</si>
  <si>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</si>
  <si>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</si>
  <si>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</si>
  <si>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</si>
  <si>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</si>
  <si>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</si>
  <si>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</si>
  <si>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</si>
  <si>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</si>
  <si>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</si>
  <si>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</si>
  <si>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</si>
  <si>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</si>
  <si>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</si>
  <si>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</si>
  <si>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</si>
  <si>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</si>
  <si>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</si>
  <si>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</si>
  <si>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</si>
  <si>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</si>
  <si>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</si>
  <si>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</si>
  <si>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</si>
  <si>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</si>
  <si>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</si>
  <si>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</si>
  <si>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</si>
  <si>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</si>
  <si>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</si>
  <si>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</si>
  <si>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</si>
  <si>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</si>
  <si>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</si>
  <si>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</si>
  <si>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</si>
  <si>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</si>
  <si>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</si>
  <si>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</si>
  <si>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</si>
  <si>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</si>
  <si>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</si>
  <si>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</si>
  <si>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</si>
  <si>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</si>
  <si>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</si>
  <si>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</si>
  <si>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</si>
  <si>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</si>
  <si>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</si>
  <si>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</si>
  <si>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</si>
  <si>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</si>
  <si>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</si>
  <si>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</si>
  <si>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</si>
  <si>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</si>
  <si>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</si>
  <si>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</si>
  <si>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</si>
  <si>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</si>
  <si>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</si>
  <si>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</si>
  <si>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</si>
  <si>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広島県府中市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</si>
  <si>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</si>
  <si>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</si>
  <si>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</si>
  <si>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</si>
  <si>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</si>
  <si>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</si>
  <si>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</si>
  <si>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</si>
  <si>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</si>
  <si>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</si>
  <si>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</si>
  <si>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</si>
  <si>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</si>
  <si>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</si>
  <si>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</si>
  <si>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</si>
  <si>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</si>
  <si>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</si>
  <si>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</si>
  <si>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</si>
  <si>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</si>
  <si>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</si>
  <si>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</si>
  <si>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</si>
  <si>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</si>
  <si>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</si>
  <si>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</si>
  <si>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</si>
  <si>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</si>
  <si>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</si>
  <si>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</si>
  <si>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</si>
  <si>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</si>
  <si>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</si>
  <si>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</si>
  <si>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</si>
  <si>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</si>
  <si>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</si>
  <si>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</si>
  <si>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</si>
  <si>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</si>
  <si>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</si>
  <si>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</si>
  <si>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</si>
  <si>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</si>
  <si>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</si>
  <si>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</si>
  <si>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</si>
  <si>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</si>
  <si>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</si>
  <si>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</si>
  <si>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</si>
  <si>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</si>
  <si>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</si>
  <si>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</si>
  <si>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</si>
  <si>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</si>
  <si>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</si>
  <si>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</si>
  <si>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</si>
  <si>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</si>
  <si>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</si>
  <si>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</si>
  <si>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</si>
  <si>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</si>
  <si>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</si>
  <si>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</si>
  <si>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</si>
  <si>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</si>
  <si>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</si>
  <si>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</si>
  <si>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</si>
  <si>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</si>
  <si>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</si>
  <si>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</si>
  <si>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</si>
  <si>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</si>
  <si>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</si>
  <si>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</si>
  <si>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</si>
  <si>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</si>
  <si>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</si>
  <si>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</si>
  <si>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</si>
  <si>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</si>
  <si>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</si>
  <si>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</si>
  <si>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</si>
  <si>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</si>
  <si>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</si>
  <si>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</si>
  <si>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</si>
  <si>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</si>
  <si>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</si>
  <si>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</si>
  <si>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</si>
  <si>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</si>
  <si>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</si>
  <si>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</si>
  <si>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</si>
  <si>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</si>
  <si>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</si>
  <si>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</si>
  <si>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</si>
  <si>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</si>
  <si>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</si>
  <si>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</si>
  <si>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</si>
  <si>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</si>
  <si>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</si>
  <si>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</si>
  <si>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</si>
  <si>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</si>
  <si>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</si>
  <si>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</si>
  <si>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</si>
  <si>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</si>
  <si>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</si>
  <si>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</si>
  <si>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</si>
  <si>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</si>
  <si>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</si>
  <si>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</si>
  <si>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</si>
  <si>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</si>
  <si>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</si>
  <si>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</si>
  <si>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</si>
  <si>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</si>
  <si>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</si>
  <si>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</si>
  <si>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</si>
  <si>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</si>
  <si>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</si>
  <si>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</si>
  <si>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</si>
  <si>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</si>
  <si>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</si>
  <si>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</si>
  <si>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</si>
  <si>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</si>
  <si>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</si>
  <si>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</si>
  <si>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</si>
  <si>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</si>
  <si>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</si>
  <si>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</si>
  <si>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</si>
  <si>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</si>
  <si>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</si>
  <si>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広島県府中市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</si>
  <si>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</si>
  <si>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</si>
  <si>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</si>
  <si>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</si>
  <si>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</si>
  <si>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</si>
  <si>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</si>
  <si>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</si>
  <si>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</si>
  <si>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</si>
  <si>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</si>
  <si>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</si>
  <si>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</si>
  <si>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</si>
  <si>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</si>
  <si>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</si>
  <si>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</si>
  <si>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</si>
  <si>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</si>
  <si>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</si>
  <si>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</si>
  <si>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</si>
  <si>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</si>
  <si>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</si>
  <si>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</si>
  <si>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</si>
  <si>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</si>
  <si>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</si>
  <si>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</si>
  <si>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</si>
  <si>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</si>
  <si>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</si>
  <si>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</si>
  <si>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</si>
  <si>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</si>
  <si>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</si>
  <si>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</si>
  <si>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</si>
  <si>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</si>
  <si>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</si>
  <si>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</si>
  <si>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</si>
  <si>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</si>
  <si>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</si>
  <si>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</si>
  <si>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</si>
  <si>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</si>
  <si>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</si>
  <si>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</si>
  <si>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</si>
  <si>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</si>
  <si>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</si>
  <si>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</si>
  <si>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</si>
  <si>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</si>
  <si>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</si>
  <si>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</si>
  <si>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</si>
  <si>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</si>
  <si>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</si>
  <si>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</si>
  <si>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</si>
  <si>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</si>
  <si>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</si>
  <si>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</si>
  <si>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</si>
  <si>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</si>
  <si>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</si>
  <si>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</si>
  <si>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</si>
  <si>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</si>
  <si>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</si>
  <si>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</si>
  <si>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</si>
  <si>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</si>
  <si>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</si>
  <si>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</si>
  <si>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</si>
  <si>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</si>
  <si>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</si>
  <si>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</si>
  <si>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</si>
  <si>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</si>
  <si>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</si>
  <si>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</si>
  <si>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</si>
  <si>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</si>
  <si>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</si>
  <si>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</si>
  <si>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</si>
  <si>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</si>
  <si>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</si>
  <si>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</si>
  <si>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</si>
  <si>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</si>
  <si>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</si>
  <si>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</si>
  <si>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</si>
  <si>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</si>
  <si>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</si>
  <si>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</si>
  <si>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</si>
  <si>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</si>
  <si>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</si>
  <si>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</si>
  <si>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</si>
  <si>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</si>
  <si>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</si>
  <si>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</si>
  <si>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</si>
  <si>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</si>
  <si>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</si>
  <si>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</si>
  <si>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</si>
  <si>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</si>
  <si>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</si>
  <si>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</si>
  <si>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</si>
  <si>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</si>
  <si>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</si>
  <si>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</si>
  <si>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</si>
  <si>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</si>
  <si>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</si>
  <si>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</si>
  <si>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</si>
  <si>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</si>
  <si>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</si>
  <si>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</si>
  <si>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</si>
  <si>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</si>
  <si>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</si>
  <si>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</si>
  <si>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</si>
  <si>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</si>
  <si>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</si>
  <si>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</si>
  <si>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</si>
  <si>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</si>
  <si>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</si>
  <si>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</si>
  <si>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</si>
  <si>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</si>
  <si>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</si>
  <si>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</si>
  <si>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</si>
  <si>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</si>
  <si>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</si>
  <si>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</si>
  <si>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</si>
  <si>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</si>
  <si>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</si>
  <si>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</si>
  <si>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</si>
  <si>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</si>
  <si>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</si>
  <si>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</si>
  <si>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</si>
  <si>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</si>
  <si>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</si>
  <si>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</si>
  <si>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</si>
  <si>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</si>
  <si>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</si>
  <si>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</si>
  <si>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</si>
  <si>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</si>
  <si>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</si>
  <si>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</si>
  <si>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</si>
  <si>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</si>
  <si>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</si>
  <si>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</si>
  <si>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</si>
  <si>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</si>
  <si>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6.46</t>
  </si>
  <si>
    <t>▲ 2.75</t>
  </si>
  <si>
    <t>病院事業会計</t>
  </si>
  <si>
    <t>一般会計</t>
  </si>
  <si>
    <t>水道事業会計</t>
  </si>
  <si>
    <t>国民健康保険特別会計</t>
  </si>
  <si>
    <t>介護保険特別会計</t>
  </si>
  <si>
    <t>後期高齢者医療特別会計</t>
  </si>
  <si>
    <t>病院事業債管理特別会計</t>
  </si>
  <si>
    <t>公共下水道事業特別会計</t>
  </si>
  <si>
    <t>その他会計（赤字）</t>
  </si>
  <si>
    <t>▲ 0.00</t>
  </si>
  <si>
    <t>その他会計（黒字）</t>
  </si>
  <si>
    <t>-</t>
    <phoneticPr fontId="2"/>
  </si>
  <si>
    <t>-</t>
    <phoneticPr fontId="5"/>
  </si>
  <si>
    <t>後期高齢者医療広域連合（一般会計）</t>
    <phoneticPr fontId="5"/>
  </si>
  <si>
    <t>後期高齢者医療広域連合（特別会計）</t>
    <phoneticPr fontId="5"/>
  </si>
  <si>
    <t>福山地区消防組合</t>
    <phoneticPr fontId="5"/>
  </si>
  <si>
    <t>-</t>
    <phoneticPr fontId="2"/>
  </si>
  <si>
    <t>府中市土地開発公社</t>
    <phoneticPr fontId="5"/>
  </si>
  <si>
    <t>府中市まちづくり振興公社</t>
    <phoneticPr fontId="5"/>
  </si>
  <si>
    <t>地方独立行政法人府中市民病院機構</t>
    <rPh sb="0" eb="2">
      <t>チホウ</t>
    </rPh>
    <rPh sb="2" eb="4">
      <t>ドクリツ</t>
    </rPh>
    <rPh sb="4" eb="6">
      <t>ギョウセイ</t>
    </rPh>
    <rPh sb="6" eb="8">
      <t>ホウジン</t>
    </rPh>
    <rPh sb="8" eb="10">
      <t>フチュウ</t>
    </rPh>
    <rPh sb="10" eb="12">
      <t>シミン</t>
    </rPh>
    <rPh sb="12" eb="14">
      <t>ビョウイン</t>
    </rPh>
    <rPh sb="14" eb="16">
      <t>キコウ</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</si>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</sst>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60830</c:v>
                </c:pt>
                <c:pt idx="1">
                  <c:v>91168</c:v>
                </c:pt>
                <c:pt idx="2">
                  <c:v>60954</c:v>
                </c:pt>
                <c:pt idx="3">
                  <c:v>73971</c:v>
                </c:pt>
                <c:pt idx="4">
                  <c:v>60291</c:v>
                </c:pt>
              </c:numCache>
            </c:numRef>
          </c:val>
          <c:smooth val="0"/>
        </c:ser>
        <c:dLbls>
          <c:showLegendKey val="0"/>
          <c:showVal val="0"/>
          <c:showCatName val="0"/>
          <c:showSerName val="0"/>
          <c:showPercent val="0"/>
          <c:showBubbleSize val="0"/>
        </c:dLbls>
        <c:marker val="1"/>
        <c:smooth val="0"/>
        <c:axId val="123159680"/>
        <c:axId val="123161216"/>
      </c:lineChart>
      <c:catAx>
        <c:axId val="123159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161216"/>
        <c:crosses val="autoZero"/>
        <c:auto val="1"/>
        <c:lblAlgn val="ctr"/>
        <c:lblOffset val="100"/>
        <c:tickLblSkip val="1"/>
        <c:tickMarkSkip val="1"/>
        <c:noMultiLvlLbl val="0"/>
      </c:catAx>
      <c:valAx>
        <c:axId val="1231612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15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3.97</c:v>
                </c:pt>
                <c:pt idx="1">
                  <c:v>4.4000000000000004</c:v>
                </c:pt>
                <c:pt idx="2">
                  <c:v>4.93</c:v>
                </c:pt>
                <c:pt idx="3">
                  <c:v>3.82</c:v>
                </c:pt>
                <c:pt idx="4">
                  <c:v>5.77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8.2200000000000006</c:v>
                </c:pt>
                <c:pt idx="1">
                  <c:v>12.77</c:v>
                </c:pt>
                <c:pt idx="2">
                  <c:v>15.32</c:v>
                </c:pt>
                <c:pt idx="3">
                  <c:v>16.16</c:v>
                </c:pt>
                <c:pt idx="4">
                  <c:v>17.920000000000002</c:v>
                </c:pt>
              </c:numCache>
            </c:numRef>
          </c:val>
        </c:ser>
        <c:dLbls>
          <c:showLegendKey val="0"/>
          <c:showVal val="0"/>
          <c:showCatName val="0"/>
          <c:showSerName val="0"/>
          <c:showPercent val="0"/>
          <c:showBubbleSize val="0"/>
        </c:dLbls>
        <c:gapWidth val="250"/>
        <c:overlap val="100"/>
        <c:axId val="123698560"/>
        <c:axId val="12372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-6.46</c:v>
                </c:pt>
                <c:pt idx="1">
                  <c:v>4.2</c:v>
                </c:pt>
                <c:pt idx="2">
                  <c:v>3.42</c:v>
                </c:pt>
                <c:pt idx="3">
                  <c:v>-2.75</c:v>
                </c:pt>
                <c:pt idx="4">
                  <c:v>2.0099999999999998</c:v>
                </c:pt>
              </c:numCache>
            </c:numRef>
          </c:val>
          <c:smooth val="0"/>
        </c:ser>
        <c:dLbls>
          <c:showLegendKey val="0"/>
          <c:showVal val="0"/>
          <c:showCatName val="0"/>
          <c:showSerName val="0"/>
          <c:showPercent val="0"/>
          <c:showBubbleSize val="0"/>
        </c:dLbls>
        <c:marker val="1"/>
        <c:smooth val="0"/>
        <c:axId val="123698560"/>
        <c:axId val="123720832"/>
      </c:lineChart>
      <c:catAx>
        <c:axId val="12369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720832"/>
        <c:crosses val="autoZero"/>
        <c:auto val="1"/>
        <c:lblAlgn val="ctr"/>
        <c:lblOffset val="100"/>
        <c:tickLblSkip val="1"/>
        <c:tickMarkSkip val="1"/>
        <c:noMultiLvlLbl val="0"/>
      </c:catAx>
      <c:valAx>
        <c:axId val="12372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9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0.62</c:v>
                </c:pt>
                <c:pt idx="2">
                  <c:v>#N/A</c:v>
                </c:pt>
                <c:pt idx="3">
                  <c:v>0.14000000000000001</c:v>
                </c:pt>
                <c:pt idx="4">
                  <c:v>#N/A</c:v>
                </c:pt>
                <c:pt idx="5">
                  <c:v>0.1</c:v>
                </c:pt>
                <c:pt idx="6">
                  <c:v>#N/A</c:v>
                </c:pt>
                <c:pt idx="7">
                  <c:v>0.39</c:v>
                </c:pt>
                <c:pt idx="8">
                  <c:v>#N/A</c:v>
                </c:pt>
                <c:pt idx="9">
                  <c:v>0.09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0.67</c:v>
                </c:pt>
                <c:pt idx="2">
                  <c:v>#N/A</c:v>
                </c:pt>
                <c:pt idx="3">
                  <c:v>1.25</c:v>
                </c:pt>
                <c:pt idx="4">
                  <c:v>#N/A</c:v>
                </c:pt>
                <c:pt idx="5">
                  <c:v>1.23</c:v>
                </c:pt>
                <c:pt idx="6">
                  <c:v>#N/A</c:v>
                </c:pt>
                <c:pt idx="7">
                  <c:v>1.64</c:v>
                </c:pt>
                <c:pt idx="8">
                  <c:v>#N/A</c:v>
                </c:pt>
                <c:pt idx="9">
                  <c:v>1.5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3.54</c:v>
                </c:pt>
                <c:pt idx="2">
                  <c:v>#N/A</c:v>
                </c:pt>
                <c:pt idx="3">
                  <c:v>3.82</c:v>
                </c:pt>
                <c:pt idx="4">
                  <c:v>#N/A</c:v>
                </c:pt>
                <c:pt idx="5">
                  <c:v>4.04</c:v>
                </c:pt>
                <c:pt idx="6">
                  <c:v>#N/A</c:v>
                </c:pt>
                <c:pt idx="7">
                  <c:v>4.75</c:v>
                </c:pt>
                <c:pt idx="8">
                  <c:v>#N/A</c:v>
                </c:pt>
                <c:pt idx="9">
                  <c:v>5.22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3.97</c:v>
                </c:pt>
                <c:pt idx="2">
                  <c:v>#N/A</c:v>
                </c:pt>
                <c:pt idx="3">
                  <c:v>4.4000000000000004</c:v>
                </c:pt>
                <c:pt idx="4">
                  <c:v>#N/A</c:v>
                </c:pt>
                <c:pt idx="5">
                  <c:v>4.93</c:v>
                </c:pt>
                <c:pt idx="6">
                  <c:v>#N/A</c:v>
                </c:pt>
                <c:pt idx="7">
                  <c:v>3.82</c:v>
                </c:pt>
                <c:pt idx="8">
                  <c:v>#N/A</c:v>
                </c:pt>
                <c:pt idx="9">
                  <c:v>5.77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19.13</c:v>
                </c:pt>
                <c:pt idx="2">
                  <c:v>#N/A</c:v>
                </c:pt>
                <c:pt idx="3">
                  <c:v>19.7</c:v>
                </c:pt>
                <c:pt idx="4">
                  <c:v>#N/A</c:v>
                </c:pt>
                <c:pt idx="5">
                  <c:v>18.73</c:v>
                </c:pt>
                <c:pt idx="6">
                  <c:v>#N/A</c:v>
                </c:pt>
                <c:pt idx="7">
                  <c:v>16.25</c:v>
                </c:pt>
                <c:pt idx="8">
                  <c:v>#N/A</c:v>
                </c:pt>
                <c:pt idx="9">
                  <c:v>16.39</c:v>
                </c:pt>
              </c:numCache>
            </c:numRef>
          </c:val>
        </c:ser>
        <c:dLbls>
          <c:showLegendKey val="0"/>
          <c:showVal val="0"/>
          <c:showCatName val="0"/>
          <c:showSerName val="0"/>
          <c:showPercent val="0"/>
          <c:showBubbleSize val="0"/>
        </c:dLbls>
        <c:gapWidth val="150"/>
        <c:overlap val="100"/>
        <c:axId val="124011648"/>
        <c:axId val="124013184"/>
      </c:barChart>
      <c:catAx>
        <c:axId val="1240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13184"/>
        <c:crosses val="autoZero"/>
        <c:auto val="1"/>
        <c:lblAlgn val="ctr"/>
        <c:lblOffset val="100"/>
        <c:tickLblSkip val="1"/>
        <c:tickMarkSkip val="1"/>
        <c:noMultiLvlLbl val="0"/>
      </c:catAx>
      <c:valAx>
        <c:axId val="12401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1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2012</c:v>
                </c:pt>
                <c:pt idx="5">
                  <c:v>2099</c:v>
                </c:pt>
                <c:pt idx="8">
                  <c:v>2263</c:v>
                </c:pt>
                <c:pt idx="11">
                  <c:v>2500</c:v>
                </c:pt>
                <c:pt idx="14">
                  <c:v>2516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c:v>
                </c:pt>
                <c:pt idx="3">
                  <c:v>26</c:v>
                </c:pt>
                <c:pt idx="6">
                  <c:v>24</c:v>
                </c:pt>
                <c:pt idx="9">
                  <c:v>22</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c:v>
                </c:pt>
                <c:pt idx="3">
                  <c:v>20</c:v>
                </c:pt>
                <c:pt idx="6">
                  <c:v>22</c:v>
                </c:pt>
                <c:pt idx="9">
                  <c:v>22</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735</c:v>
                </c:pt>
                <c:pt idx="3">
                  <c:v>697</c:v>
                </c:pt>
                <c:pt idx="6">
                  <c:v>696</c:v>
                </c:pt>
                <c:pt idx="9">
                  <c:v>660</c:v>
                </c:pt>
                <c:pt idx="12">
                  <c:v>632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2604</c:v>
                </c:pt>
                <c:pt idx="3">
                  <c:v>2670</c:v>
                </c:pt>
                <c:pt idx="6">
                  <c:v>2883</c:v>
                </c:pt>
                <c:pt idx="9">
                  <c:v>3062</c:v>
                </c:pt>
                <c:pt idx="12">
                  <c:v>3075</c:v>
                </c:pt>
              </c:numCache>
            </c:numRef>
          </c:val>
        </c:ser>
        <c:dLbls>
          <c:showLegendKey val="0"/>
          <c:showVal val="0"/>
          <c:showCatName val="0"/>
          <c:showSerName val="0"/>
          <c:showPercent val="0"/>
          <c:showBubbleSize val="0"/>
        </c:dLbls>
        <c:gapWidth val="100"/>
        <c:overlap val="100"/>
        <c:axId val="124137856"/>
        <c:axId val="12413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1373</c:v>
                </c:pt>
                <c:pt idx="2">
                  <c:v>#N/A</c:v>
                </c:pt>
                <c:pt idx="3">
                  <c:v>#N/A</c:v>
                </c:pt>
                <c:pt idx="4">
                  <c:v>1314</c:v>
                </c:pt>
                <c:pt idx="5">
                  <c:v>#N/A</c:v>
                </c:pt>
                <c:pt idx="6">
                  <c:v>#N/A</c:v>
                </c:pt>
                <c:pt idx="7">
                  <c:v>1362</c:v>
                </c:pt>
                <c:pt idx="8">
                  <c:v>#N/A</c:v>
                </c:pt>
                <c:pt idx="9">
                  <c:v>#N/A</c:v>
                </c:pt>
                <c:pt idx="10">
                  <c:v>1266</c:v>
                </c:pt>
                <c:pt idx="11">
                  <c:v>#N/A</c:v>
                </c:pt>
                <c:pt idx="12">
                  <c:v>#N/A</c:v>
                </c:pt>
                <c:pt idx="13">
                  <c:v>1229</c:v>
                </c:pt>
                <c:pt idx="14">
                  <c:v>#N/A</c:v>
                </c:pt>
              </c:numCache>
            </c:numRef>
          </c:val>
          <c:smooth val="0"/>
        </c:ser>
        <c:dLbls>
          <c:showLegendKey val="0"/>
          <c:showVal val="0"/>
          <c:showCatName val="0"/>
          <c:showSerName val="0"/>
          <c:showPercent val="0"/>
          <c:showBubbleSize val="0"/>
        </c:dLbls>
        <c:marker val="1"/>
        <c:smooth val="0"/>
        <c:axId val="124137856"/>
        <c:axId val="124139392"/>
      </c:lineChart>
      <c:catAx>
        <c:axId val="12413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39392"/>
        <c:crosses val="autoZero"/>
        <c:auto val="1"/>
        <c:lblAlgn val="ctr"/>
        <c:lblOffset val="100"/>
        <c:tickLblSkip val="1"/>
        <c:tickMarkSkip val="1"/>
        <c:noMultiLvlLbl val="0"/>
      </c:catAx>
      <c:valAx>
        <c:axId val="12413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3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20475</c:v>
                </c:pt>
                <c:pt idx="5">
                  <c:v>21684</c:v>
                </c:pt>
                <c:pt idx="8">
                  <c:v>21884</c:v>
                </c:pt>
                <c:pt idx="11">
                  <c:v>22063</c:v>
                </c:pt>
                <c:pt idx="14">
                  <c:v>21871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3972</c:v>
                </c:pt>
                <c:pt idx="5">
                  <c:v>3409</c:v>
                </c:pt>
                <c:pt idx="8">
                  <c:v>3227</c:v>
                </c:pt>
                <c:pt idx="11">
                  <c:v>4846</c:v>
                </c:pt>
                <c:pt idx="14">
                  <c:v>4510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1728</c:v>
                </c:pt>
                <c:pt idx="5">
                  <c:v>1921</c:v>
                </c:pt>
                <c:pt idx="8">
                  <c:v>2109</c:v>
                </c:pt>
                <c:pt idx="11">
                  <c:v>2102</c:v>
                </c:pt>
                <c:pt idx="14">
                  <c:v>2565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c:v>
                </c:pt>
                <c:pt idx="3">
                  <c:v>3</c:v>
                </c:pt>
                <c:pt idx="6">
                  <c:v>3</c:v>
                </c:pt>
                <c:pt idx="9">
                  <c:v>0</c:v>
                </c:pt>
                <c:pt idx="12">
                  <c:v>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5903</c:v>
                </c:pt>
                <c:pt idx="3">
                  <c:v>5816</c:v>
                </c:pt>
                <c:pt idx="6">
                  <c:v>5600</c:v>
                </c:pt>
                <c:pt idx="9">
                  <c:v>4973</c:v>
                </c:pt>
                <c:pt idx="12">
                  <c:v>4737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65</c:v>
                </c:pt>
                <c:pt idx="3">
                  <c:v>59</c:v>
                </c:pt>
                <c:pt idx="6">
                  <c:v>71</c:v>
                </c:pt>
                <c:pt idx="9">
                  <c:v>68</c:v>
                </c:pt>
                <c:pt idx="12">
                  <c:v>108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10265</c:v>
                </c:pt>
                <c:pt idx="3">
                  <c:v>10458</c:v>
                </c:pt>
                <c:pt idx="6">
                  <c:v>10123</c:v>
                </c:pt>
                <c:pt idx="9">
                  <c:v>9057</c:v>
                </c:pt>
                <c:pt idx="12">
                  <c:v>8983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1179</c:v>
                </c:pt>
                <c:pt idx="3">
                  <c:v>321</c:v>
                </c:pt>
                <c:pt idx="6">
                  <c:v>117</c:v>
                </c:pt>
                <c:pt idx="9">
                  <c:v>11</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26050</c:v>
                </c:pt>
                <c:pt idx="3">
                  <c:v>26581</c:v>
                </c:pt>
                <c:pt idx="6">
                  <c:v>25774</c:v>
                </c:pt>
                <c:pt idx="9">
                  <c:v>27263</c:v>
                </c:pt>
                <c:pt idx="12">
                  <c:v>26375</c:v>
                </c:pt>
              </c:numCache>
            </c:numRef>
          </c:val>
        </c:ser>
        <c:dLbls>
          <c:showLegendKey val="0"/>
          <c:showVal val="0"/>
          <c:showCatName val="0"/>
          <c:showSerName val="0"/>
          <c:showPercent val="0"/>
          <c:showBubbleSize val="0"/>
        </c:dLbls>
        <c:gapWidth val="100"/>
        <c:overlap val="100"/>
        <c:axId val="124306176"/>
        <c:axId val="124307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17298</c:v>
                </c:pt>
                <c:pt idx="2">
                  <c:v>#N/A</c:v>
                </c:pt>
                <c:pt idx="3">
                  <c:v>#N/A</c:v>
                </c:pt>
                <c:pt idx="4">
                  <c:v>16225</c:v>
                </c:pt>
                <c:pt idx="5">
                  <c:v>#N/A</c:v>
                </c:pt>
                <c:pt idx="6">
                  <c:v>#N/A</c:v>
                </c:pt>
                <c:pt idx="7">
                  <c:v>14468</c:v>
                </c:pt>
                <c:pt idx="8">
                  <c:v>#N/A</c:v>
                </c:pt>
                <c:pt idx="9">
                  <c:v>#N/A</c:v>
                </c:pt>
                <c:pt idx="10">
                  <c:v>12361</c:v>
                </c:pt>
                <c:pt idx="11">
                  <c:v>#N/A</c:v>
                </c:pt>
                <c:pt idx="12">
                  <c:v>#N/A</c:v>
                </c:pt>
                <c:pt idx="13">
                  <c:v>11327</c:v>
                </c:pt>
                <c:pt idx="14">
                  <c:v>#N/A</c:v>
                </c:pt>
              </c:numCache>
            </c:numRef>
          </c:val>
          <c:smooth val="0"/>
        </c:ser>
        <c:dLbls>
          <c:showLegendKey val="0"/>
          <c:showVal val="0"/>
          <c:showCatName val="0"/>
          <c:showSerName val="0"/>
          <c:showPercent val="0"/>
          <c:showBubbleSize val="0"/>
        </c:dLbls>
        <c:marker val="1"/>
        <c:smooth val="0"/>
        <c:axId val="124306176"/>
        <c:axId val="124307712"/>
      </c:lineChart>
      <c:catAx>
        <c:axId val="1243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307712"/>
        <c:crosses val="autoZero"/>
        <c:auto val="1"/>
        <c:lblAlgn val="ctr"/>
        <c:lblOffset val="100"/>
        <c:tickLblSkip val="1"/>
        <c:tickMarkSkip val="1"/>
        <c:noMultiLvlLbl val="0"/>
      </c:catAx>
      <c:valAx>
        <c:axId val="12430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0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42,282
41,930
195.71
19,946,763
19,184,352
682,193
11,830,409
24,405,284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latin typeface="+mn-lt"/>
              <a:ea typeface="+mn-ea"/>
              <a:cs typeface="+mn-cs"/>
            </a:rPr>
            <a:t>・</a:t>
          </a:r>
          <a:r>
            <a:rPr lang="ja-JP" altLang="ja-JP" sz="1400">
              <a:solidFill>
                <a:schemeClr val="dk1"/>
              </a:solidFill>
              <a:latin typeface="+mn-lt"/>
              <a:ea typeface="+mn-ea"/>
              <a:cs typeface="+mn-cs"/>
            </a:rPr>
            <a:t>類似団体平均は上回っているものの、長引く景気低迷によ</a:t>
          </a:r>
          <a:r>
            <a:rPr lang="ja-JP" altLang="en-US" sz="1400">
              <a:solidFill>
                <a:schemeClr val="dk1"/>
              </a:solidFill>
              <a:latin typeface="+mn-lt"/>
              <a:ea typeface="+mn-ea"/>
              <a:cs typeface="+mn-cs"/>
            </a:rPr>
            <a:t>り</a:t>
          </a:r>
          <a:r>
            <a:rPr lang="ja-JP" altLang="ja-JP" sz="1400">
              <a:solidFill>
                <a:schemeClr val="dk1"/>
              </a:solidFill>
              <a:latin typeface="+mn-lt"/>
              <a:ea typeface="+mn-ea"/>
              <a:cs typeface="+mn-cs"/>
            </a:rPr>
            <a:t>市民税等</a:t>
          </a:r>
          <a:r>
            <a:rPr lang="ja-JP" altLang="en-US" sz="1400">
              <a:solidFill>
                <a:schemeClr val="dk1"/>
              </a:solidFill>
              <a:latin typeface="+mn-lt"/>
              <a:ea typeface="+mn-ea"/>
              <a:cs typeface="+mn-cs"/>
            </a:rPr>
            <a:t>が</a:t>
          </a:r>
          <a:r>
            <a:rPr lang="ja-JP" altLang="ja-JP" sz="1400">
              <a:solidFill>
                <a:schemeClr val="dk1"/>
              </a:solidFill>
              <a:latin typeface="+mn-lt"/>
              <a:ea typeface="+mn-ea"/>
              <a:cs typeface="+mn-cs"/>
            </a:rPr>
            <a:t>減収</a:t>
          </a:r>
          <a:r>
            <a:rPr lang="ja-JP" altLang="en-US" sz="1400">
              <a:solidFill>
                <a:schemeClr val="dk1"/>
              </a:solidFill>
              <a:latin typeface="+mn-lt"/>
              <a:ea typeface="+mn-ea"/>
              <a:cs typeface="+mn-cs"/>
            </a:rPr>
            <a:t>傾向にあ</a:t>
          </a:r>
          <a:r>
            <a:rPr lang="ja-JP" altLang="ja-JP" sz="1400">
              <a:solidFill>
                <a:schemeClr val="dk1"/>
              </a:solidFill>
              <a:latin typeface="+mn-lt"/>
              <a:ea typeface="+mn-ea"/>
              <a:cs typeface="+mn-cs"/>
            </a:rPr>
            <a:t>る</a:t>
          </a:r>
          <a:r>
            <a:rPr lang="ja-JP" altLang="en-US" sz="1400">
              <a:solidFill>
                <a:schemeClr val="dk1"/>
              </a:solidFill>
              <a:latin typeface="+mn-lt"/>
              <a:ea typeface="+mn-ea"/>
              <a:cs typeface="+mn-cs"/>
            </a:rPr>
            <a:t>ため、歳出削減を実施するとともに使用料の見直し等により歳入確保に努める。なお、</a:t>
          </a:r>
          <a:r>
            <a:rPr lang="ja-JP" altLang="ja-JP" sz="1400">
              <a:solidFill>
                <a:schemeClr val="dk1"/>
              </a:solidFill>
              <a:latin typeface="+mn-lt"/>
              <a:ea typeface="+mn-ea"/>
              <a:cs typeface="+mn-cs"/>
            </a:rPr>
            <a:t>平成</a:t>
          </a:r>
          <a:r>
            <a:rPr lang="en-US" altLang="ja-JP" sz="1400">
              <a:solidFill>
                <a:schemeClr val="dk1"/>
              </a:solidFill>
              <a:latin typeface="+mn-lt"/>
              <a:ea typeface="+mn-ea"/>
              <a:cs typeface="+mn-cs"/>
            </a:rPr>
            <a:t>25</a:t>
          </a:r>
          <a:r>
            <a:rPr lang="ja-JP" altLang="ja-JP" sz="1400">
              <a:solidFill>
                <a:schemeClr val="dk1"/>
              </a:solidFill>
              <a:latin typeface="+mn-lt"/>
              <a:ea typeface="+mn-ea"/>
              <a:cs typeface="+mn-cs"/>
            </a:rPr>
            <a:t>年度単年度では法人税割等の増加により基準財政収入額が</a:t>
          </a:r>
          <a:r>
            <a:rPr lang="en-US" altLang="ja-JP" sz="1400">
              <a:solidFill>
                <a:schemeClr val="dk1"/>
              </a:solidFill>
              <a:latin typeface="+mn-lt"/>
              <a:ea typeface="+mn-ea"/>
              <a:cs typeface="+mn-cs"/>
            </a:rPr>
            <a:t>223,757</a:t>
          </a:r>
          <a:r>
            <a:rPr lang="ja-JP" altLang="ja-JP" sz="1400">
              <a:solidFill>
                <a:schemeClr val="dk1"/>
              </a:solidFill>
              <a:latin typeface="+mn-lt"/>
              <a:ea typeface="+mn-ea"/>
              <a:cs typeface="+mn-cs"/>
            </a:rPr>
            <a:t>千円</a:t>
          </a:r>
          <a:r>
            <a:rPr lang="ja-JP" altLang="en-US" sz="1400">
              <a:solidFill>
                <a:schemeClr val="dk1"/>
              </a:solidFill>
              <a:latin typeface="+mn-lt"/>
              <a:ea typeface="+mn-ea"/>
              <a:cs typeface="+mn-cs"/>
            </a:rPr>
            <a:t>増加</a:t>
          </a:r>
          <a:r>
            <a:rPr lang="ja-JP" altLang="ja-JP" sz="1400">
              <a:solidFill>
                <a:schemeClr val="dk1"/>
              </a:solidFill>
              <a:latin typeface="+mn-lt"/>
              <a:ea typeface="+mn-ea"/>
              <a:cs typeface="+mn-cs"/>
            </a:rPr>
            <a:t>し、基準財政需要額の増加額</a:t>
          </a:r>
          <a:r>
            <a:rPr lang="en-US" altLang="ja-JP" sz="1400">
              <a:solidFill>
                <a:schemeClr val="dk1"/>
              </a:solidFill>
              <a:latin typeface="+mn-lt"/>
              <a:ea typeface="+mn-ea"/>
              <a:cs typeface="+mn-cs"/>
            </a:rPr>
            <a:t>96,753</a:t>
          </a:r>
          <a:r>
            <a:rPr lang="ja-JP" altLang="ja-JP" sz="1400">
              <a:solidFill>
                <a:schemeClr val="dk1"/>
              </a:solidFill>
              <a:latin typeface="+mn-lt"/>
              <a:ea typeface="+mn-ea"/>
              <a:cs typeface="+mn-cs"/>
            </a:rPr>
            <a:t>千円を大きく上回ったことから</a:t>
          </a:r>
          <a:r>
            <a:rPr lang="en-US" altLang="ja-JP" sz="1400">
              <a:solidFill>
                <a:schemeClr val="dk1"/>
              </a:solidFill>
              <a:latin typeface="+mn-lt"/>
              <a:ea typeface="+mn-ea"/>
              <a:cs typeface="+mn-cs"/>
            </a:rPr>
            <a:t>0.018</a:t>
          </a:r>
          <a:r>
            <a:rPr lang="ja-JP" altLang="ja-JP" sz="1400">
              <a:solidFill>
                <a:schemeClr val="dk1"/>
              </a:solidFill>
              <a:latin typeface="+mn-lt"/>
              <a:ea typeface="+mn-ea"/>
              <a:cs typeface="+mn-cs"/>
            </a:rPr>
            <a:t>ポイント上昇し</a:t>
          </a:r>
          <a:r>
            <a:rPr lang="ja-JP" altLang="en-US" sz="1400">
              <a:solidFill>
                <a:schemeClr val="dk1"/>
              </a:solidFill>
              <a:latin typeface="+mn-lt"/>
              <a:ea typeface="+mn-ea"/>
              <a:cs typeface="+mn-cs"/>
            </a:rPr>
            <a:t>た</a:t>
          </a:r>
          <a:r>
            <a:rPr lang="ja-JP" altLang="ja-JP" sz="1400">
              <a:solidFill>
                <a:schemeClr val="dk1"/>
              </a:solidFill>
              <a:latin typeface="+mn-lt"/>
              <a:ea typeface="+mn-ea"/>
              <a:cs typeface="+mn-cs"/>
            </a:rPr>
            <a:t>が、</a:t>
          </a:r>
          <a:r>
            <a:rPr lang="en-US" altLang="ja-JP" sz="1400">
              <a:solidFill>
                <a:schemeClr val="dk1"/>
              </a:solidFill>
              <a:latin typeface="+mn-lt"/>
              <a:ea typeface="+mn-ea"/>
              <a:cs typeface="+mn-cs"/>
            </a:rPr>
            <a:t>3</a:t>
          </a:r>
          <a:r>
            <a:rPr lang="ja-JP" altLang="ja-JP" sz="1400">
              <a:solidFill>
                <a:schemeClr val="dk1"/>
              </a:solidFill>
              <a:latin typeface="+mn-lt"/>
              <a:ea typeface="+mn-ea"/>
              <a:cs typeface="+mn-cs"/>
            </a:rPr>
            <a:t>カ年平均した結果、</a:t>
          </a:r>
          <a:r>
            <a:rPr lang="ja-JP" altLang="en-US" sz="1400">
              <a:solidFill>
                <a:schemeClr val="dk1"/>
              </a:solidFill>
              <a:latin typeface="+mn-lt"/>
              <a:ea typeface="+mn-ea"/>
              <a:cs typeface="+mn-cs"/>
            </a:rPr>
            <a:t>昨年度と同数値となっている。</a:t>
          </a:r>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70" name="直線コネクタ 69"/>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163285</xdr:rowOff>
    </xdr:to>
    <xdr:cxnSp macro="">
      <xdr:nvCxnSpPr>
        <xdr:cNvPr id="73" name="直線コネクタ 72"/>
        <xdr:cNvCxnSpPr/>
      </xdr:nvCxnSpPr>
      <xdr:spPr>
        <a:xfrm>
          <a:off x="3225800" y="73124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111578</xdr:rowOff>
    </xdr:to>
    <xdr:cxnSp macro="">
      <xdr:nvCxnSpPr>
        <xdr:cNvPr id="76" name="直線コネクタ 75"/>
        <xdr:cNvCxnSpPr/>
      </xdr:nvCxnSpPr>
      <xdr:spPr>
        <a:xfrm>
          <a:off x="2336800" y="72090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42</xdr:row>
      <xdr:rowOff>8165</xdr:rowOff>
    </xdr:to>
    <xdr:cxnSp macro="">
      <xdr:nvCxnSpPr>
        <xdr:cNvPr id="79" name="直線コネクタ 78"/>
        <xdr:cNvCxnSpPr/>
      </xdr:nvCxnSpPr>
      <xdr:spPr>
        <a:xfrm>
          <a:off x="1447800" y="7122885"/>
          <a:ext cx="889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80" name="フローチャート : 判断 79"/>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1" name="テキスト ボックス 80"/>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2" name="フローチャート : 判断 81"/>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83" name="テキスト ボックス 82"/>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9" name="円/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3" name="円/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94" name="テキスト ボックス 93"/>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128815</xdr:rowOff>
    </xdr:from>
    <xdr:to>
      <xdr:col>3</xdr:col>
      <xdr:colOff>330200</xdr:colOff>
      <xdr:row>42</xdr:row>
      <xdr:rowOff>58965</xdr:rowOff>
    </xdr:to>
    <xdr:sp macro="" textlink="">
      <xdr:nvSpPr>
        <xdr:cNvPr id="95" name="円/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96" name="テキスト ボックス 95"/>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98" name="テキスト ボックス 97"/>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a:t>
          </a:r>
          <a:r>
            <a:rPr lang="en-US" altLang="ja-JP" sz="1400">
              <a:solidFill>
                <a:schemeClr val="dk1"/>
              </a:solidFill>
              <a:latin typeface="+mn-lt"/>
              <a:ea typeface="+mn-ea"/>
              <a:cs typeface="+mn-cs"/>
            </a:rPr>
            <a:t>96.1</a:t>
          </a:r>
          <a:r>
            <a:rPr lang="ja-JP" altLang="ja-JP" sz="1400">
              <a:solidFill>
                <a:schemeClr val="dk1"/>
              </a:solidFill>
              <a:latin typeface="+mn-lt"/>
              <a:ea typeface="+mn-ea"/>
              <a:cs typeface="+mn-cs"/>
            </a:rPr>
            <a:t>％と類似団体平均を上回っている。要因としては、税収の減少など</a:t>
          </a:r>
          <a:r>
            <a:rPr lang="ja-JP" altLang="en-US" sz="1400">
              <a:solidFill>
                <a:schemeClr val="dk1"/>
              </a:solidFill>
              <a:latin typeface="+mn-lt"/>
              <a:ea typeface="+mn-ea"/>
              <a:cs typeface="+mn-cs"/>
            </a:rPr>
            <a:t>で</a:t>
          </a:r>
          <a:r>
            <a:rPr lang="ja-JP" altLang="ja-JP" sz="1400">
              <a:solidFill>
                <a:schemeClr val="dk1"/>
              </a:solidFill>
              <a:latin typeface="+mn-lt"/>
              <a:ea typeface="+mn-ea"/>
              <a:cs typeface="+mn-cs"/>
            </a:rPr>
            <a:t>歳入経常一般財源が減少する一方、合併特例事業の推進による公債費の増加</a:t>
          </a:r>
          <a:r>
            <a:rPr lang="ja-JP" altLang="en-US" sz="1400">
              <a:solidFill>
                <a:schemeClr val="dk1"/>
              </a:solidFill>
              <a:latin typeface="+mn-lt"/>
              <a:ea typeface="+mn-ea"/>
              <a:cs typeface="+mn-cs"/>
            </a:rPr>
            <a:t>などにより</a:t>
          </a:r>
          <a:r>
            <a:rPr lang="ja-JP" altLang="ja-JP" sz="1400">
              <a:solidFill>
                <a:schemeClr val="dk1"/>
              </a:solidFill>
              <a:latin typeface="+mn-lt"/>
              <a:ea typeface="+mn-ea"/>
              <a:cs typeface="+mn-cs"/>
            </a:rPr>
            <a:t>歳出経常一般財源</a:t>
          </a:r>
          <a:r>
            <a:rPr lang="ja-JP" altLang="en-US" sz="1400">
              <a:solidFill>
                <a:schemeClr val="dk1"/>
              </a:solidFill>
              <a:latin typeface="+mn-lt"/>
              <a:ea typeface="+mn-ea"/>
              <a:cs typeface="+mn-cs"/>
            </a:rPr>
            <a:t>が</a:t>
          </a:r>
          <a:r>
            <a:rPr lang="ja-JP" altLang="ja-JP" sz="1400">
              <a:solidFill>
                <a:schemeClr val="dk1"/>
              </a:solidFill>
              <a:latin typeface="+mn-lt"/>
              <a:ea typeface="+mn-ea"/>
              <a:cs typeface="+mn-cs"/>
            </a:rPr>
            <a:t>高止まりしている。このような状況から府中市</a:t>
          </a:r>
          <a:r>
            <a:rPr lang="en-US" altLang="ja-JP" sz="1400">
              <a:solidFill>
                <a:schemeClr val="dk1"/>
              </a:solidFill>
              <a:latin typeface="+mn-lt"/>
              <a:ea typeface="+mn-ea"/>
              <a:cs typeface="+mn-cs"/>
            </a:rPr>
            <a:t>7</a:t>
          </a:r>
          <a:r>
            <a:rPr lang="ja-JP" altLang="ja-JP" sz="1400">
              <a:solidFill>
                <a:schemeClr val="dk1"/>
              </a:solidFill>
              <a:latin typeface="+mn-lt"/>
              <a:ea typeface="+mn-ea"/>
              <a:cs typeface="+mn-cs"/>
            </a:rPr>
            <a:t>億円ダイエットプランを策定し、その計画に基づき人件費や繰出金の削減などの歳出全体の徹底的な見直し（</a:t>
          </a:r>
          <a:r>
            <a:rPr lang="en-US" altLang="ja-JP" sz="1400">
              <a:solidFill>
                <a:schemeClr val="dk1"/>
              </a:solidFill>
              <a:latin typeface="+mn-lt"/>
              <a:ea typeface="+mn-ea"/>
              <a:cs typeface="+mn-cs"/>
            </a:rPr>
            <a:t>H32</a:t>
          </a:r>
          <a:r>
            <a:rPr lang="ja-JP" altLang="ja-JP" sz="1400">
              <a:solidFill>
                <a:schemeClr val="dk1"/>
              </a:solidFill>
              <a:latin typeface="+mn-lt"/>
              <a:ea typeface="+mn-ea"/>
              <a:cs typeface="+mn-cs"/>
            </a:rPr>
            <a:t>年度までに約</a:t>
          </a:r>
          <a:r>
            <a:rPr lang="en-US" altLang="ja-JP" sz="1400">
              <a:solidFill>
                <a:schemeClr val="dk1"/>
              </a:solidFill>
              <a:latin typeface="+mn-lt"/>
              <a:ea typeface="+mn-ea"/>
              <a:cs typeface="+mn-cs"/>
            </a:rPr>
            <a:t>7</a:t>
          </a:r>
          <a:r>
            <a:rPr lang="ja-JP" altLang="ja-JP" sz="1400">
              <a:solidFill>
                <a:schemeClr val="dk1"/>
              </a:solidFill>
              <a:latin typeface="+mn-lt"/>
              <a:ea typeface="+mn-ea"/>
              <a:cs typeface="+mn-cs"/>
            </a:rPr>
            <a:t>億</a:t>
          </a:r>
          <a:r>
            <a:rPr lang="en-US" altLang="ja-JP" sz="1400">
              <a:solidFill>
                <a:schemeClr val="dk1"/>
              </a:solidFill>
              <a:latin typeface="+mn-lt"/>
              <a:ea typeface="+mn-ea"/>
              <a:cs typeface="+mn-cs"/>
            </a:rPr>
            <a:t>3</a:t>
          </a:r>
          <a:r>
            <a:rPr lang="ja-JP" altLang="ja-JP" sz="1400">
              <a:solidFill>
                <a:schemeClr val="dk1"/>
              </a:solidFill>
              <a:latin typeface="+mn-lt"/>
              <a:ea typeface="+mn-ea"/>
              <a:cs typeface="+mn-cs"/>
            </a:rPr>
            <a:t>千万円減）を実施するとともに、使用料・手数料</a:t>
          </a:r>
          <a:r>
            <a:rPr lang="ja-JP" altLang="en-US" sz="1400">
              <a:solidFill>
                <a:schemeClr val="dk1"/>
              </a:solidFill>
              <a:latin typeface="+mn-lt"/>
              <a:ea typeface="+mn-ea"/>
              <a:cs typeface="+mn-cs"/>
            </a:rPr>
            <a:t>など</a:t>
          </a:r>
          <a:r>
            <a:rPr lang="ja-JP" altLang="ja-JP" sz="1400">
              <a:solidFill>
                <a:schemeClr val="dk1"/>
              </a:solidFill>
              <a:latin typeface="+mn-lt"/>
              <a:ea typeface="+mn-ea"/>
              <a:cs typeface="+mn-cs"/>
            </a:rPr>
            <a:t>歳入の見直し（</a:t>
          </a:r>
          <a:r>
            <a:rPr lang="en-US" altLang="ja-JP" sz="1400">
              <a:solidFill>
                <a:schemeClr val="dk1"/>
              </a:solidFill>
              <a:latin typeface="+mn-lt"/>
              <a:ea typeface="+mn-ea"/>
              <a:cs typeface="+mn-cs"/>
            </a:rPr>
            <a:t>H29</a:t>
          </a:r>
          <a:r>
            <a:rPr lang="ja-JP" altLang="ja-JP" sz="1400">
              <a:solidFill>
                <a:schemeClr val="dk1"/>
              </a:solidFill>
              <a:latin typeface="+mn-lt"/>
              <a:ea typeface="+mn-ea"/>
              <a:cs typeface="+mn-cs"/>
            </a:rPr>
            <a:t>年度までに約</a:t>
          </a:r>
          <a:r>
            <a:rPr lang="en-US" altLang="ja-JP" sz="1400">
              <a:solidFill>
                <a:schemeClr val="dk1"/>
              </a:solidFill>
              <a:latin typeface="+mn-lt"/>
              <a:ea typeface="+mn-ea"/>
              <a:cs typeface="+mn-cs"/>
            </a:rPr>
            <a:t>3</a:t>
          </a:r>
          <a:r>
            <a:rPr lang="ja-JP" altLang="ja-JP" sz="1400">
              <a:solidFill>
                <a:schemeClr val="dk1"/>
              </a:solidFill>
              <a:latin typeface="+mn-lt"/>
              <a:ea typeface="+mn-ea"/>
              <a:cs typeface="+mn-cs"/>
            </a:rPr>
            <a:t>千万円増）を実施する。</a:t>
          </a:r>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169228</xdr:rowOff>
    </xdr:from>
    <xdr:to>
      <xdr:col>7</xdr:col>
      <xdr:colOff>152400</xdr:colOff>
      <xdr:row>65</xdr:row>
      <xdr:rowOff>18732</xdr:rowOff>
    </xdr:to>
    <xdr:cxnSp macro="">
      <xdr:nvCxnSpPr>
        <xdr:cNvPr id="124" name="直線コネクタ 123"/>
        <xdr:cNvCxnSpPr/>
      </xdr:nvCxnSpPr>
      <xdr:spPr>
        <a:xfrm flipV="1">
          <a:off x="4953000" y="10113328"/>
          <a:ext cx="0" cy="1049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162259</xdr:rowOff>
    </xdr:from>
    <xdr:ext cx="762000" cy="259045"/>
    <xdr:sp macro="" textlink="">
      <xdr:nvSpPr>
        <xdr:cNvPr id="125" name="財政構造の弾力性最小値テキスト"/>
        <xdr:cNvSpPr txBox="1"/>
      </xdr:nvSpPr>
      <xdr:spPr>
        <a:xfrm>
          <a:off x="5041900" y="1113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65</xdr:row>
      <xdr:rowOff>18732</xdr:rowOff>
    </xdr:from>
    <xdr:to>
      <xdr:col>7</xdr:col>
      <xdr:colOff>241300</xdr:colOff>
      <xdr:row>65</xdr:row>
      <xdr:rowOff>18732</xdr:rowOff>
    </xdr:to>
    <xdr:cxnSp macro="">
      <xdr:nvCxnSpPr>
        <xdr:cNvPr id="126" name="直線コネクタ 125"/>
        <xdr:cNvCxnSpPr/>
      </xdr:nvCxnSpPr>
      <xdr:spPr>
        <a:xfrm>
          <a:off x="4864100" y="1116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84155</xdr:rowOff>
    </xdr:from>
    <xdr:ext cx="762000" cy="259045"/>
    <xdr:sp macro="" textlink="">
      <xdr:nvSpPr>
        <xdr:cNvPr id="127"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169228</xdr:rowOff>
    </xdr:from>
    <xdr:to>
      <xdr:col>7</xdr:col>
      <xdr:colOff>241300</xdr:colOff>
      <xdr:row>58</xdr:row>
      <xdr:rowOff>169228</xdr:rowOff>
    </xdr:to>
    <xdr:cxnSp macro="">
      <xdr:nvCxnSpPr>
        <xdr:cNvPr id="128" name="直線コネクタ 127"/>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65</xdr:row>
      <xdr:rowOff>18732</xdr:rowOff>
    </xdr:to>
    <xdr:cxnSp macro="">
      <xdr:nvCxnSpPr>
        <xdr:cNvPr id="129" name="直線コネクタ 128"/>
        <xdr:cNvCxnSpPr/>
      </xdr:nvCxnSpPr>
      <xdr:spPr>
        <a:xfrm>
          <a:off x="4114800" y="11060430"/>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145432</xdr:rowOff>
    </xdr:from>
    <xdr:ext cx="762000" cy="259045"/>
    <xdr:sp macro="" textlink="">
      <xdr:nvSpPr>
        <xdr:cNvPr id="130" name="財政構造の弾力性平均値テキスト"/>
        <xdr:cNvSpPr txBox="1"/>
      </xdr:nvSpPr>
      <xdr:spPr>
        <a:xfrm>
          <a:off x="5041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128905</xdr:rowOff>
    </xdr:from>
    <xdr:to>
      <xdr:col>7</xdr:col>
      <xdr:colOff>203200</xdr:colOff>
      <xdr:row>62</xdr:row>
      <xdr:rowOff>59055</xdr:rowOff>
    </xdr:to>
    <xdr:sp macro="" textlink="">
      <xdr:nvSpPr>
        <xdr:cNvPr id="131" name="フローチャート : 判断 130"/>
        <xdr:cNvSpPr/>
      </xdr:nvSpPr>
      <xdr:spPr>
        <a:xfrm>
          <a:off x="4902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64</xdr:row>
      <xdr:rowOff>87630</xdr:rowOff>
    </xdr:to>
    <xdr:cxnSp macro="">
      <xdr:nvCxnSpPr>
        <xdr:cNvPr id="132" name="直線コネクタ 131"/>
        <xdr:cNvCxnSpPr/>
      </xdr:nvCxnSpPr>
      <xdr:spPr>
        <a:xfrm>
          <a:off x="3225800" y="109518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3" name="フローチャート : 判断 132"/>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4" name="テキスト ボックス 13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108268</xdr:rowOff>
    </xdr:from>
    <xdr:to>
      <xdr:col>4</xdr:col>
      <xdr:colOff>482600</xdr:colOff>
      <xdr:row>63</xdr:row>
      <xdr:rowOff>150495</xdr:rowOff>
    </xdr:to>
    <xdr:cxnSp macro="">
      <xdr:nvCxnSpPr>
        <xdr:cNvPr id="135" name="直線コネクタ 134"/>
        <xdr:cNvCxnSpPr/>
      </xdr:nvCxnSpPr>
      <xdr:spPr>
        <a:xfrm>
          <a:off x="2336800" y="109096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128905</xdr:rowOff>
    </xdr:from>
    <xdr:to>
      <xdr:col>4</xdr:col>
      <xdr:colOff>533400</xdr:colOff>
      <xdr:row>62</xdr:row>
      <xdr:rowOff>59055</xdr:rowOff>
    </xdr:to>
    <xdr:sp macro="" textlink="">
      <xdr:nvSpPr>
        <xdr:cNvPr id="136" name="フローチャート : 判断 135"/>
        <xdr:cNvSpPr/>
      </xdr:nvSpPr>
      <xdr:spPr>
        <a:xfrm>
          <a:off x="3175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69232</xdr:rowOff>
    </xdr:from>
    <xdr:ext cx="762000" cy="259045"/>
    <xdr:sp macro="" textlink="">
      <xdr:nvSpPr>
        <xdr:cNvPr id="137" name="テキスト ボックス 136"/>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108268</xdr:rowOff>
    </xdr:from>
    <xdr:to>
      <xdr:col>3</xdr:col>
      <xdr:colOff>279400</xdr:colOff>
      <xdr:row>66</xdr:row>
      <xdr:rowOff>28257</xdr:rowOff>
    </xdr:to>
    <xdr:cxnSp macro="">
      <xdr:nvCxnSpPr>
        <xdr:cNvPr id="138" name="直線コネクタ 137"/>
        <xdr:cNvCxnSpPr/>
      </xdr:nvCxnSpPr>
      <xdr:spPr>
        <a:xfrm flipV="1">
          <a:off x="1447800" y="10909618"/>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11747</xdr:rowOff>
    </xdr:from>
    <xdr:to>
      <xdr:col>3</xdr:col>
      <xdr:colOff>330200</xdr:colOff>
      <xdr:row>62</xdr:row>
      <xdr:rowOff>113347</xdr:rowOff>
    </xdr:to>
    <xdr:sp macro="" textlink="">
      <xdr:nvSpPr>
        <xdr:cNvPr id="139" name="フローチャート : 判断 138"/>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123524</xdr:rowOff>
    </xdr:from>
    <xdr:ext cx="762000" cy="259045"/>
    <xdr:sp macro="" textlink="">
      <xdr:nvSpPr>
        <xdr:cNvPr id="140" name="テキスト ボックス 139"/>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105728</xdr:rowOff>
    </xdr:from>
    <xdr:to>
      <xdr:col>2</xdr:col>
      <xdr:colOff>127000</xdr:colOff>
      <xdr:row>64</xdr:row>
      <xdr:rowOff>35878</xdr:rowOff>
    </xdr:to>
    <xdr:sp macro="" textlink="">
      <xdr:nvSpPr>
        <xdr:cNvPr id="141" name="フローチャート : 判断 140"/>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46055</xdr:rowOff>
    </xdr:from>
    <xdr:ext cx="762000" cy="259045"/>
    <xdr:sp macro="" textlink="">
      <xdr:nvSpPr>
        <xdr:cNvPr id="142" name="テキスト ボックス 141"/>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139382</xdr:rowOff>
    </xdr:from>
    <xdr:to>
      <xdr:col>7</xdr:col>
      <xdr:colOff>203200</xdr:colOff>
      <xdr:row>65</xdr:row>
      <xdr:rowOff>69532</xdr:rowOff>
    </xdr:to>
    <xdr:sp macro="" textlink="">
      <xdr:nvSpPr>
        <xdr:cNvPr id="148" name="円/楕円 147"/>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35259</xdr:rowOff>
    </xdr:from>
    <xdr:ext cx="762000" cy="259045"/>
    <xdr:sp macro="" textlink="">
      <xdr:nvSpPr>
        <xdr:cNvPr id="149" name="財政構造の弾力性該当値テキスト"/>
        <xdr:cNvSpPr txBox="1"/>
      </xdr:nvSpPr>
      <xdr:spPr>
        <a:xfrm>
          <a:off x="5041900" y="1100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0" name="円/楕円 149"/>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1" name="テキスト ボックス 150"/>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2" name="円/楕円 151"/>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14622</xdr:rowOff>
    </xdr:from>
    <xdr:ext cx="762000" cy="259045"/>
    <xdr:sp macro="" textlink="">
      <xdr:nvSpPr>
        <xdr:cNvPr id="153" name="テキスト ボックス 152"/>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57468</xdr:rowOff>
    </xdr:from>
    <xdr:to>
      <xdr:col>3</xdr:col>
      <xdr:colOff>330200</xdr:colOff>
      <xdr:row>63</xdr:row>
      <xdr:rowOff>159068</xdr:rowOff>
    </xdr:to>
    <xdr:sp macro="" textlink="">
      <xdr:nvSpPr>
        <xdr:cNvPr id="154" name="円/楕円 153"/>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143845</xdr:rowOff>
    </xdr:from>
    <xdr:ext cx="762000" cy="259045"/>
    <xdr:sp macro="" textlink="">
      <xdr:nvSpPr>
        <xdr:cNvPr id="155" name="テキスト ボックス 154"/>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148907</xdr:rowOff>
    </xdr:from>
    <xdr:to>
      <xdr:col>2</xdr:col>
      <xdr:colOff>127000</xdr:colOff>
      <xdr:row>66</xdr:row>
      <xdr:rowOff>79057</xdr:rowOff>
    </xdr:to>
    <xdr:sp macro="" textlink="">
      <xdr:nvSpPr>
        <xdr:cNvPr id="156" name="円/楕円 155"/>
        <xdr:cNvSpPr/>
      </xdr:nvSpPr>
      <xdr:spPr>
        <a:xfrm>
          <a:off x="1397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63834</xdr:rowOff>
    </xdr:from>
    <xdr:ext cx="762000" cy="259045"/>
    <xdr:sp macro="" textlink="">
      <xdr:nvSpPr>
        <xdr:cNvPr id="157" name="テキスト ボックス 156"/>
        <xdr:cNvSpPr txBox="1"/>
      </xdr:nvSpPr>
      <xdr:spPr>
        <a:xfrm>
          <a:off x="1066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・類似団体平均は下回っており、前年度よりも人口</a:t>
          </a:r>
          <a:r>
            <a:rPr lang="en-US" altLang="ja-JP" sz="1400">
              <a:solidFill>
                <a:schemeClr val="dk1"/>
              </a:solidFill>
              <a:latin typeface="+mn-lt"/>
              <a:ea typeface="+mn-ea"/>
              <a:cs typeface="+mn-cs"/>
            </a:rPr>
            <a:t>1</a:t>
          </a:r>
          <a:r>
            <a:rPr lang="ja-JP" altLang="ja-JP" sz="1400">
              <a:solidFill>
                <a:schemeClr val="dk1"/>
              </a:solidFill>
              <a:latin typeface="+mn-lt"/>
              <a:ea typeface="+mn-ea"/>
              <a:cs typeface="+mn-cs"/>
            </a:rPr>
            <a:t>人当たり決算額は減少している。主に</a:t>
          </a:r>
          <a:r>
            <a:rPr lang="ja-JP" altLang="en-US" sz="1400">
              <a:solidFill>
                <a:schemeClr val="dk1"/>
              </a:solidFill>
              <a:latin typeface="+mn-lt"/>
              <a:ea typeface="+mn-ea"/>
              <a:cs typeface="+mn-cs"/>
            </a:rPr>
            <a:t>人件費</a:t>
          </a:r>
          <a:r>
            <a:rPr lang="ja-JP" altLang="ja-JP" sz="1400">
              <a:solidFill>
                <a:schemeClr val="dk1"/>
              </a:solidFill>
              <a:latin typeface="+mn-lt"/>
              <a:ea typeface="+mn-ea"/>
              <a:cs typeface="+mn-cs"/>
            </a:rPr>
            <a:t>の減少を要因としているが、</a:t>
          </a:r>
          <a:r>
            <a:rPr lang="ja-JP" altLang="en-US" sz="1400">
              <a:solidFill>
                <a:schemeClr val="dk1"/>
              </a:solidFill>
              <a:latin typeface="+mn-lt"/>
              <a:ea typeface="+mn-ea"/>
              <a:cs typeface="+mn-cs"/>
            </a:rPr>
            <a:t>内訳としては退職手当</a:t>
          </a:r>
          <a:r>
            <a:rPr lang="ja-JP" altLang="ja-JP" sz="1400">
              <a:solidFill>
                <a:schemeClr val="dk1"/>
              </a:solidFill>
              <a:latin typeface="+mn-lt"/>
              <a:ea typeface="+mn-ea"/>
              <a:cs typeface="+mn-cs"/>
            </a:rPr>
            <a:t>の減少による</a:t>
          </a:r>
          <a:r>
            <a:rPr lang="ja-JP" altLang="en-US" sz="1400">
              <a:solidFill>
                <a:schemeClr val="dk1"/>
              </a:solidFill>
              <a:latin typeface="+mn-lt"/>
              <a:ea typeface="+mn-ea"/>
              <a:cs typeface="+mn-cs"/>
            </a:rPr>
            <a:t>ところが大きい</a:t>
          </a:r>
          <a:r>
            <a:rPr lang="ja-JP" altLang="ja-JP" sz="1400">
              <a:solidFill>
                <a:schemeClr val="dk1"/>
              </a:solidFill>
              <a:latin typeface="+mn-lt"/>
              <a:ea typeface="+mn-ea"/>
              <a:cs typeface="+mn-cs"/>
            </a:rPr>
            <a:t>。今後は</a:t>
          </a:r>
          <a:r>
            <a:rPr lang="ja-JP" altLang="en-US" sz="1400">
              <a:solidFill>
                <a:schemeClr val="dk1"/>
              </a:solidFill>
              <a:latin typeface="+mn-lt"/>
              <a:ea typeface="+mn-ea"/>
              <a:cs typeface="+mn-cs"/>
            </a:rPr>
            <a:t>定数管理や給与の見直し等により引き続き職員給を圧縮するとともに、</a:t>
          </a:r>
          <a:r>
            <a:rPr lang="ja-JP" altLang="ja-JP" sz="1400">
              <a:solidFill>
                <a:schemeClr val="dk1"/>
              </a:solidFill>
              <a:latin typeface="+mn-lt"/>
              <a:ea typeface="+mn-ea"/>
              <a:cs typeface="+mn-cs"/>
            </a:rPr>
            <a:t>コストの削減を行っていく方針である。 </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7" name="直線コネクタ 186"/>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88"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89" name="直線コネクタ 188"/>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0"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1" name="直線コネクタ 190"/>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22995</xdr:rowOff>
    </xdr:from>
    <xdr:to>
      <xdr:col>7</xdr:col>
      <xdr:colOff>152400</xdr:colOff>
      <xdr:row>81</xdr:row>
      <xdr:rowOff>25374</xdr:rowOff>
    </xdr:to>
    <xdr:cxnSp macro="">
      <xdr:nvCxnSpPr>
        <xdr:cNvPr id="192" name="直線コネクタ 191"/>
        <xdr:cNvCxnSpPr/>
      </xdr:nvCxnSpPr>
      <xdr:spPr>
        <a:xfrm flipV="1">
          <a:off x="4114800" y="13910445"/>
          <a:ext cx="8382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3"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4" name="フローチャート : 判断 193"/>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25374</xdr:rowOff>
    </xdr:from>
    <xdr:to>
      <xdr:col>6</xdr:col>
      <xdr:colOff>0</xdr:colOff>
      <xdr:row>81</xdr:row>
      <xdr:rowOff>35468</xdr:rowOff>
    </xdr:to>
    <xdr:cxnSp macro="">
      <xdr:nvCxnSpPr>
        <xdr:cNvPr id="195" name="直線コネクタ 194"/>
        <xdr:cNvCxnSpPr/>
      </xdr:nvCxnSpPr>
      <xdr:spPr>
        <a:xfrm flipV="1">
          <a:off x="3225800" y="13912824"/>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6" name="フローチャート : 判断 195"/>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7" name="テキスト ボックス 196"/>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15008</xdr:rowOff>
    </xdr:from>
    <xdr:to>
      <xdr:col>4</xdr:col>
      <xdr:colOff>482600</xdr:colOff>
      <xdr:row>81</xdr:row>
      <xdr:rowOff>35468</xdr:rowOff>
    </xdr:to>
    <xdr:cxnSp macro="">
      <xdr:nvCxnSpPr>
        <xdr:cNvPr id="198" name="直線コネクタ 197"/>
        <xdr:cNvCxnSpPr/>
      </xdr:nvCxnSpPr>
      <xdr:spPr>
        <a:xfrm>
          <a:off x="2336800" y="1390245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199" name="フローチャート : 判断 198"/>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0" name="テキスト ボックス 199"/>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15008</xdr:rowOff>
    </xdr:from>
    <xdr:to>
      <xdr:col>3</xdr:col>
      <xdr:colOff>279400</xdr:colOff>
      <xdr:row>81</xdr:row>
      <xdr:rowOff>25795</xdr:rowOff>
    </xdr:to>
    <xdr:cxnSp macro="">
      <xdr:nvCxnSpPr>
        <xdr:cNvPr id="201" name="直線コネクタ 200"/>
        <xdr:cNvCxnSpPr/>
      </xdr:nvCxnSpPr>
      <xdr:spPr>
        <a:xfrm flipV="1">
          <a:off x="1447800" y="13902458"/>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113978</xdr:rowOff>
    </xdr:from>
    <xdr:to>
      <xdr:col>3</xdr:col>
      <xdr:colOff>330200</xdr:colOff>
      <xdr:row>81</xdr:row>
      <xdr:rowOff>44128</xdr:rowOff>
    </xdr:to>
    <xdr:sp macro="" textlink="">
      <xdr:nvSpPr>
        <xdr:cNvPr id="202" name="フローチャート : 判断 201"/>
        <xdr:cNvSpPr/>
      </xdr:nvSpPr>
      <xdr:spPr>
        <a:xfrm>
          <a:off x="2286000" y="1382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54305</xdr:rowOff>
    </xdr:from>
    <xdr:ext cx="762000" cy="259045"/>
    <xdr:sp macro="" textlink="">
      <xdr:nvSpPr>
        <xdr:cNvPr id="203" name="テキスト ボックス 202"/>
        <xdr:cNvSpPr txBox="1"/>
      </xdr:nvSpPr>
      <xdr:spPr>
        <a:xfrm>
          <a:off x="1955800" y="13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116154</xdr:rowOff>
    </xdr:from>
    <xdr:to>
      <xdr:col>2</xdr:col>
      <xdr:colOff>127000</xdr:colOff>
      <xdr:row>81</xdr:row>
      <xdr:rowOff>46304</xdr:rowOff>
    </xdr:to>
    <xdr:sp macro="" textlink="">
      <xdr:nvSpPr>
        <xdr:cNvPr id="204" name="フローチャート : 判断 203"/>
        <xdr:cNvSpPr/>
      </xdr:nvSpPr>
      <xdr:spPr>
        <a:xfrm>
          <a:off x="1397000" y="138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56481</xdr:rowOff>
    </xdr:from>
    <xdr:ext cx="762000" cy="259045"/>
    <xdr:sp macro="" textlink="">
      <xdr:nvSpPr>
        <xdr:cNvPr id="205" name="テキスト ボックス 204"/>
        <xdr:cNvSpPr txBox="1"/>
      </xdr:nvSpPr>
      <xdr:spPr>
        <a:xfrm>
          <a:off x="1066800" y="136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143645</xdr:rowOff>
    </xdr:from>
    <xdr:to>
      <xdr:col>7</xdr:col>
      <xdr:colOff>203200</xdr:colOff>
      <xdr:row>81</xdr:row>
      <xdr:rowOff>73795</xdr:rowOff>
    </xdr:to>
    <xdr:sp macro="" textlink="">
      <xdr:nvSpPr>
        <xdr:cNvPr id="211" name="円/楕円 210"/>
        <xdr:cNvSpPr/>
      </xdr:nvSpPr>
      <xdr:spPr>
        <a:xfrm>
          <a:off x="4902200" y="138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64922</xdr:rowOff>
    </xdr:from>
    <xdr:ext cx="762000" cy="259045"/>
    <xdr:sp macro="" textlink="">
      <xdr:nvSpPr>
        <xdr:cNvPr id="212" name="人件費・物件費等の状況該当値テキスト"/>
        <xdr:cNvSpPr txBox="1"/>
      </xdr:nvSpPr>
      <xdr:spPr>
        <a:xfrm>
          <a:off x="5041900" y="137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146024</xdr:rowOff>
    </xdr:from>
    <xdr:to>
      <xdr:col>6</xdr:col>
      <xdr:colOff>50800</xdr:colOff>
      <xdr:row>81</xdr:row>
      <xdr:rowOff>76174</xdr:rowOff>
    </xdr:to>
    <xdr:sp macro="" textlink="">
      <xdr:nvSpPr>
        <xdr:cNvPr id="213" name="円/楕円 212"/>
        <xdr:cNvSpPr/>
      </xdr:nvSpPr>
      <xdr:spPr>
        <a:xfrm>
          <a:off x="4064000" y="138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86351</xdr:rowOff>
    </xdr:from>
    <xdr:ext cx="736600" cy="259045"/>
    <xdr:sp macro="" textlink="">
      <xdr:nvSpPr>
        <xdr:cNvPr id="214" name="テキスト ボックス 213"/>
        <xdr:cNvSpPr txBox="1"/>
      </xdr:nvSpPr>
      <xdr:spPr>
        <a:xfrm>
          <a:off x="3733800" y="1363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127,888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156118</xdr:rowOff>
    </xdr:from>
    <xdr:to>
      <xdr:col>4</xdr:col>
      <xdr:colOff>533400</xdr:colOff>
      <xdr:row>81</xdr:row>
      <xdr:rowOff>86268</xdr:rowOff>
    </xdr:to>
    <xdr:sp macro="" textlink="">
      <xdr:nvSpPr>
        <xdr:cNvPr id="215" name="円/楕円 214"/>
        <xdr:cNvSpPr/>
      </xdr:nvSpPr>
      <xdr:spPr>
        <a:xfrm>
          <a:off x="3175000" y="138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96445</xdr:rowOff>
    </xdr:from>
    <xdr:ext cx="762000" cy="259045"/>
    <xdr:sp macro="" textlink="">
      <xdr:nvSpPr>
        <xdr:cNvPr id="216" name="テキスト ボックス 215"/>
        <xdr:cNvSpPr txBox="1"/>
      </xdr:nvSpPr>
      <xdr:spPr>
        <a:xfrm>
          <a:off x="2844800" y="136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135658</xdr:rowOff>
    </xdr:from>
    <xdr:to>
      <xdr:col>3</xdr:col>
      <xdr:colOff>330200</xdr:colOff>
      <xdr:row>81</xdr:row>
      <xdr:rowOff>65808</xdr:rowOff>
    </xdr:to>
    <xdr:sp macro="" textlink="">
      <xdr:nvSpPr>
        <xdr:cNvPr id="217" name="円/楕円 216"/>
        <xdr:cNvSpPr/>
      </xdr:nvSpPr>
      <xdr:spPr>
        <a:xfrm>
          <a:off x="2286000" y="138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50585</xdr:rowOff>
    </xdr:from>
    <xdr:ext cx="762000" cy="259045"/>
    <xdr:sp macro="" textlink="">
      <xdr:nvSpPr>
        <xdr:cNvPr id="218" name="テキスト ボックス 217"/>
        <xdr:cNvSpPr txBox="1"/>
      </xdr:nvSpPr>
      <xdr:spPr>
        <a:xfrm>
          <a:off x="1955800" y="139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146445</xdr:rowOff>
    </xdr:from>
    <xdr:to>
      <xdr:col>2</xdr:col>
      <xdr:colOff>127000</xdr:colOff>
      <xdr:row>81</xdr:row>
      <xdr:rowOff>76595</xdr:rowOff>
    </xdr:to>
    <xdr:sp macro="" textlink="">
      <xdr:nvSpPr>
        <xdr:cNvPr id="219" name="円/楕円 218"/>
        <xdr:cNvSpPr/>
      </xdr:nvSpPr>
      <xdr:spPr>
        <a:xfrm>
          <a:off x="1397000" y="13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61372</xdr:rowOff>
    </xdr:from>
    <xdr:ext cx="762000" cy="259045"/>
    <xdr:sp macro="" textlink="">
      <xdr:nvSpPr>
        <xdr:cNvPr id="220" name="テキスト ボックス 219"/>
        <xdr:cNvSpPr txBox="1"/>
      </xdr:nvSpPr>
      <xdr:spPr>
        <a:xfrm>
          <a:off x="1066800" y="1394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latin typeface="+mn-lt"/>
              <a:ea typeface="+mn-ea"/>
              <a:cs typeface="+mn-cs"/>
            </a:rPr>
            <a:t>・類似団体平均を</a:t>
          </a:r>
          <a:r>
            <a:rPr lang="en-US" altLang="ja-JP" sz="1400">
              <a:solidFill>
                <a:sysClr val="windowText" lastClr="000000"/>
              </a:solidFill>
              <a:latin typeface="+mn-lt"/>
              <a:ea typeface="+mn-ea"/>
              <a:cs typeface="+mn-cs"/>
            </a:rPr>
            <a:t>2.3</a:t>
          </a:r>
          <a:r>
            <a:rPr lang="ja-JP" altLang="ja-JP" sz="1400">
              <a:solidFill>
                <a:sysClr val="windowText" lastClr="000000"/>
              </a:solidFill>
              <a:latin typeface="+mn-lt"/>
              <a:ea typeface="+mn-ea"/>
              <a:cs typeface="+mn-cs"/>
            </a:rPr>
            <a:t>ポイント上回っている。中年層職員の構成比及び俸給月額が類似団体等よりも大きいことが主な要因であるが、国の給与削減の状況</a:t>
          </a:r>
          <a:r>
            <a:rPr lang="ja-JP" altLang="en-US" sz="1400">
              <a:solidFill>
                <a:sysClr val="windowText" lastClr="000000"/>
              </a:solidFill>
              <a:latin typeface="+mn-lt"/>
              <a:ea typeface="+mn-ea"/>
              <a:cs typeface="+mn-cs"/>
            </a:rPr>
            <a:t>を反映していないこと</a:t>
          </a:r>
          <a:r>
            <a:rPr lang="ja-JP" altLang="ja-JP" sz="1400">
              <a:solidFill>
                <a:sysClr val="windowText" lastClr="000000"/>
              </a:solidFill>
              <a:latin typeface="+mn-lt"/>
              <a:ea typeface="+mn-ea"/>
              <a:cs typeface="+mn-cs"/>
            </a:rPr>
            <a:t>も</a:t>
          </a:r>
          <a:r>
            <a:rPr lang="ja-JP" altLang="en-US" sz="1400">
              <a:solidFill>
                <a:sysClr val="windowText" lastClr="000000"/>
              </a:solidFill>
              <a:latin typeface="+mn-lt"/>
              <a:ea typeface="+mn-ea"/>
              <a:cs typeface="+mn-cs"/>
            </a:rPr>
            <a:t>挙げられる。今後は府中市７億円ダイエットプラン</a:t>
          </a:r>
          <a:r>
            <a:rPr lang="ja-JP" altLang="ja-JP" sz="1400">
              <a:solidFill>
                <a:sysClr val="windowText" lastClr="000000"/>
              </a:solidFill>
              <a:latin typeface="+mn-lt"/>
              <a:ea typeface="+mn-ea"/>
              <a:cs typeface="+mn-cs"/>
            </a:rPr>
            <a:t>に基づく人件費の削減を着実に実行するとともに、給料表の構造のあり方や勤務実績の反映方策、地域民間給与の反映方策などの給与構造の見直しを検討する。</a:t>
          </a:r>
          <a:endParaRPr kumimoji="1" lang="ja-JP" altLang="en-US" sz="14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49" name="直線コネクタ 248"/>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0"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1" name="直線コネクタ 250"/>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89</xdr:row>
      <xdr:rowOff>13546</xdr:rowOff>
    </xdr:to>
    <xdr:cxnSp macro="">
      <xdr:nvCxnSpPr>
        <xdr:cNvPr id="254" name="直線コネクタ 253"/>
        <xdr:cNvCxnSpPr/>
      </xdr:nvCxnSpPr>
      <xdr:spPr>
        <a:xfrm flipV="1">
          <a:off x="16179800" y="14540654"/>
          <a:ext cx="838200" cy="7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5"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6" name="フローチャート : 判断 255"/>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152823</xdr:rowOff>
    </xdr:from>
    <xdr:to>
      <xdr:col>23</xdr:col>
      <xdr:colOff>406400</xdr:colOff>
      <xdr:row>89</xdr:row>
      <xdr:rowOff>13546</xdr:rowOff>
    </xdr:to>
    <xdr:cxnSp macro="">
      <xdr:nvCxnSpPr>
        <xdr:cNvPr id="257" name="直線コネクタ 256"/>
        <xdr:cNvCxnSpPr/>
      </xdr:nvCxnSpPr>
      <xdr:spPr>
        <a:xfrm>
          <a:off x="15290800" y="1524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58" name="フローチャート : 判断 257"/>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59" name="テキスト ボックス 258"/>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88</xdr:row>
      <xdr:rowOff>152823</xdr:rowOff>
    </xdr:to>
    <xdr:cxnSp macro="">
      <xdr:nvCxnSpPr>
        <xdr:cNvPr id="260" name="直線コネクタ 259"/>
        <xdr:cNvCxnSpPr/>
      </xdr:nvCxnSpPr>
      <xdr:spPr>
        <a:xfrm>
          <a:off x="14401800" y="1457282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1" name="フローチャート : 判断 260"/>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2" name="テキスト ボックス 261"/>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84</xdr:row>
      <xdr:rowOff>171027</xdr:rowOff>
    </xdr:to>
    <xdr:cxnSp macro="">
      <xdr:nvCxnSpPr>
        <xdr:cNvPr id="263" name="直線コネクタ 262"/>
        <xdr:cNvCxnSpPr/>
      </xdr:nvCxnSpPr>
      <xdr:spPr>
        <a:xfrm>
          <a:off x="13512800" y="1450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4" name="フローチャート : 判断 263"/>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5" name="テキスト ボックス 264"/>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6" name="フローチャート : 判断 265"/>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7" name="テキスト ボックス 266"/>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3" name="円/楕円 272"/>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60131</xdr:rowOff>
    </xdr:from>
    <xdr:ext cx="762000" cy="259045"/>
    <xdr:sp macro="" textlink="">
      <xdr:nvSpPr>
        <xdr:cNvPr id="274" name="給与水準   （国との比較）該当値テキスト"/>
        <xdr:cNvSpPr txBox="1"/>
      </xdr:nvSpPr>
      <xdr:spPr>
        <a:xfrm>
          <a:off x="17106900" y="1446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5" name="円/楕円 274"/>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76" name="テキスト ボックス 275"/>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7" name="円/楕円 276"/>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16950</xdr:rowOff>
    </xdr:from>
    <xdr:ext cx="762000" cy="259045"/>
    <xdr:sp macro="" textlink="">
      <xdr:nvSpPr>
        <xdr:cNvPr id="278" name="テキスト ボックス 277"/>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120227</xdr:rowOff>
    </xdr:from>
    <xdr:to>
      <xdr:col>21</xdr:col>
      <xdr:colOff>50800</xdr:colOff>
      <xdr:row>85</xdr:row>
      <xdr:rowOff>50377</xdr:rowOff>
    </xdr:to>
    <xdr:sp macro="" textlink="">
      <xdr:nvSpPr>
        <xdr:cNvPr id="279" name="円/楕円 278"/>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80" name="テキスト ボックス 279"/>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1" name="円/楕円 280"/>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82" name="テキスト ボックス 281"/>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u="none">
              <a:solidFill>
                <a:schemeClr val="dk1"/>
              </a:solidFill>
              <a:latin typeface="+mn-lt"/>
              <a:ea typeface="+mn-ea"/>
              <a:cs typeface="+mn-cs"/>
            </a:rPr>
            <a:t>・類似団体平均</a:t>
          </a:r>
          <a:r>
            <a:rPr lang="ja-JP" altLang="en-US" sz="1400" u="none">
              <a:solidFill>
                <a:schemeClr val="dk1"/>
              </a:solidFill>
              <a:latin typeface="+mn-lt"/>
              <a:ea typeface="+mn-ea"/>
              <a:cs typeface="+mn-cs"/>
            </a:rPr>
            <a:t>から</a:t>
          </a:r>
          <a:r>
            <a:rPr lang="en-US" altLang="ja-JP" sz="1400" u="none">
              <a:solidFill>
                <a:schemeClr val="dk1"/>
              </a:solidFill>
              <a:latin typeface="+mn-lt"/>
              <a:ea typeface="+mn-ea"/>
              <a:cs typeface="+mn-cs"/>
            </a:rPr>
            <a:t>1.52</a:t>
          </a:r>
          <a:r>
            <a:rPr lang="ja-JP" altLang="en-US" sz="1400" u="none">
              <a:solidFill>
                <a:schemeClr val="dk1"/>
              </a:solidFill>
              <a:latin typeface="+mn-lt"/>
              <a:ea typeface="+mn-ea"/>
              <a:cs typeface="+mn-cs"/>
            </a:rPr>
            <a:t>人少ない職員数となっている</a:t>
          </a:r>
          <a:r>
            <a:rPr lang="ja-JP" altLang="ja-JP" sz="1400" u="none">
              <a:solidFill>
                <a:schemeClr val="dk1"/>
              </a:solidFill>
              <a:latin typeface="+mn-lt"/>
              <a:ea typeface="+mn-ea"/>
              <a:cs typeface="+mn-cs"/>
            </a:rPr>
            <a:t>。現在の集中改革プラン（計画期間：平成</a:t>
          </a:r>
          <a:r>
            <a:rPr lang="en-US" altLang="ja-JP" sz="1400" u="none">
              <a:solidFill>
                <a:schemeClr val="dk1"/>
              </a:solidFill>
              <a:latin typeface="+mn-lt"/>
              <a:ea typeface="+mn-ea"/>
              <a:cs typeface="+mn-cs"/>
            </a:rPr>
            <a:t>22</a:t>
          </a:r>
          <a:r>
            <a:rPr lang="ja-JP" altLang="ja-JP" sz="1400" u="none">
              <a:solidFill>
                <a:schemeClr val="dk1"/>
              </a:solidFill>
              <a:latin typeface="+mn-lt"/>
              <a:ea typeface="+mn-ea"/>
              <a:cs typeface="+mn-cs"/>
            </a:rPr>
            <a:t>年度～</a:t>
          </a:r>
          <a:r>
            <a:rPr lang="en-US" altLang="ja-JP" sz="1400" u="none">
              <a:solidFill>
                <a:schemeClr val="dk1"/>
              </a:solidFill>
              <a:latin typeface="+mn-lt"/>
              <a:ea typeface="+mn-ea"/>
              <a:cs typeface="+mn-cs"/>
            </a:rPr>
            <a:t>26</a:t>
          </a:r>
          <a:r>
            <a:rPr lang="ja-JP" altLang="ja-JP" sz="1400" u="none">
              <a:solidFill>
                <a:schemeClr val="dk1"/>
              </a:solidFill>
              <a:latin typeface="+mn-lt"/>
              <a:ea typeface="+mn-ea"/>
              <a:cs typeface="+mn-cs"/>
            </a:rPr>
            <a:t>年度）では、採用者は退職者の</a:t>
          </a:r>
          <a:r>
            <a:rPr lang="en-US" altLang="ja-JP" sz="1400" u="none">
              <a:solidFill>
                <a:schemeClr val="dk1"/>
              </a:solidFill>
              <a:latin typeface="+mn-lt"/>
              <a:ea typeface="+mn-ea"/>
              <a:cs typeface="+mn-cs"/>
            </a:rPr>
            <a:t>5</a:t>
          </a:r>
          <a:r>
            <a:rPr lang="ja-JP" altLang="ja-JP" sz="1400" u="none">
              <a:solidFill>
                <a:schemeClr val="dk1"/>
              </a:solidFill>
              <a:latin typeface="+mn-lt"/>
              <a:ea typeface="+mn-ea"/>
              <a:cs typeface="+mn-cs"/>
            </a:rPr>
            <a:t>割以下とし、平成</a:t>
          </a:r>
          <a:r>
            <a:rPr lang="en-US" altLang="ja-JP" sz="1400" u="none">
              <a:solidFill>
                <a:schemeClr val="dk1"/>
              </a:solidFill>
              <a:latin typeface="+mn-lt"/>
              <a:ea typeface="+mn-ea"/>
              <a:cs typeface="+mn-cs"/>
            </a:rPr>
            <a:t>22</a:t>
          </a:r>
          <a:r>
            <a:rPr lang="ja-JP" altLang="ja-JP" sz="1400" u="none">
              <a:solidFill>
                <a:schemeClr val="dk1"/>
              </a:solidFill>
              <a:latin typeface="+mn-lt"/>
              <a:ea typeface="+mn-ea"/>
              <a:cs typeface="+mn-cs"/>
            </a:rPr>
            <a:t>年</a:t>
          </a:r>
          <a:r>
            <a:rPr lang="en-US" altLang="ja-JP" sz="1400" u="none">
              <a:solidFill>
                <a:schemeClr val="dk1"/>
              </a:solidFill>
              <a:latin typeface="+mn-lt"/>
              <a:ea typeface="+mn-ea"/>
              <a:cs typeface="+mn-cs"/>
            </a:rPr>
            <a:t>4</a:t>
          </a:r>
          <a:r>
            <a:rPr lang="ja-JP" altLang="ja-JP" sz="1400" u="none">
              <a:solidFill>
                <a:schemeClr val="dk1"/>
              </a:solidFill>
              <a:latin typeface="+mn-lt"/>
              <a:ea typeface="+mn-ea"/>
              <a:cs typeface="+mn-cs"/>
            </a:rPr>
            <a:t>月</a:t>
          </a:r>
          <a:r>
            <a:rPr lang="en-US" altLang="ja-JP" sz="1400" u="none">
              <a:solidFill>
                <a:schemeClr val="dk1"/>
              </a:solidFill>
              <a:latin typeface="+mn-lt"/>
              <a:ea typeface="+mn-ea"/>
              <a:cs typeface="+mn-cs"/>
            </a:rPr>
            <a:t>1</a:t>
          </a:r>
          <a:r>
            <a:rPr lang="ja-JP" altLang="ja-JP" sz="1400" u="none">
              <a:solidFill>
                <a:schemeClr val="dk1"/>
              </a:solidFill>
              <a:latin typeface="+mn-lt"/>
              <a:ea typeface="+mn-ea"/>
              <a:cs typeface="+mn-cs"/>
            </a:rPr>
            <a:t>日現在職員数</a:t>
          </a:r>
          <a:r>
            <a:rPr lang="en-US" altLang="ja-JP" sz="1400" u="none">
              <a:solidFill>
                <a:schemeClr val="dk1"/>
              </a:solidFill>
              <a:latin typeface="+mn-lt"/>
              <a:ea typeface="+mn-ea"/>
              <a:cs typeface="+mn-cs"/>
            </a:rPr>
            <a:t>398</a:t>
          </a:r>
          <a:r>
            <a:rPr lang="ja-JP" altLang="ja-JP" sz="1400" u="none">
              <a:solidFill>
                <a:schemeClr val="dk1"/>
              </a:solidFill>
              <a:latin typeface="+mn-lt"/>
              <a:ea typeface="+mn-ea"/>
              <a:cs typeface="+mn-cs"/>
            </a:rPr>
            <a:t>人（病院を除く）を、平成</a:t>
          </a:r>
          <a:r>
            <a:rPr lang="en-US" altLang="ja-JP" sz="1400" u="none">
              <a:solidFill>
                <a:schemeClr val="dk1"/>
              </a:solidFill>
              <a:latin typeface="+mn-lt"/>
              <a:ea typeface="+mn-ea"/>
              <a:cs typeface="+mn-cs"/>
            </a:rPr>
            <a:t>27</a:t>
          </a:r>
          <a:r>
            <a:rPr lang="ja-JP" altLang="ja-JP" sz="1400" u="none">
              <a:solidFill>
                <a:schemeClr val="dk1"/>
              </a:solidFill>
              <a:latin typeface="+mn-lt"/>
              <a:ea typeface="+mn-ea"/>
              <a:cs typeface="+mn-cs"/>
            </a:rPr>
            <a:t>年</a:t>
          </a:r>
          <a:r>
            <a:rPr lang="en-US" altLang="ja-JP" sz="1400" u="none">
              <a:solidFill>
                <a:schemeClr val="dk1"/>
              </a:solidFill>
              <a:latin typeface="+mn-lt"/>
              <a:ea typeface="+mn-ea"/>
              <a:cs typeface="+mn-cs"/>
            </a:rPr>
            <a:t>4</a:t>
          </a:r>
          <a:r>
            <a:rPr lang="ja-JP" altLang="ja-JP" sz="1400" u="none">
              <a:solidFill>
                <a:schemeClr val="dk1"/>
              </a:solidFill>
              <a:latin typeface="+mn-lt"/>
              <a:ea typeface="+mn-ea"/>
              <a:cs typeface="+mn-cs"/>
            </a:rPr>
            <a:t>月</a:t>
          </a:r>
          <a:r>
            <a:rPr lang="en-US" altLang="ja-JP" sz="1400" u="none">
              <a:solidFill>
                <a:schemeClr val="dk1"/>
              </a:solidFill>
              <a:latin typeface="+mn-lt"/>
              <a:ea typeface="+mn-ea"/>
              <a:cs typeface="+mn-cs"/>
            </a:rPr>
            <a:t>1</a:t>
          </a:r>
          <a:r>
            <a:rPr lang="ja-JP" altLang="ja-JP" sz="1400" u="none">
              <a:solidFill>
                <a:schemeClr val="dk1"/>
              </a:solidFill>
              <a:latin typeface="+mn-lt"/>
              <a:ea typeface="+mn-ea"/>
              <a:cs typeface="+mn-cs"/>
            </a:rPr>
            <a:t>日時点で</a:t>
          </a:r>
          <a:r>
            <a:rPr lang="en-US" altLang="ja-JP" sz="1400" u="none">
              <a:solidFill>
                <a:schemeClr val="dk1"/>
              </a:solidFill>
              <a:latin typeface="+mn-lt"/>
              <a:ea typeface="+mn-ea"/>
              <a:cs typeface="+mn-cs"/>
            </a:rPr>
            <a:t>368</a:t>
          </a:r>
          <a:r>
            <a:rPr lang="ja-JP" altLang="ja-JP" sz="1400" u="none">
              <a:solidFill>
                <a:schemeClr val="dk1"/>
              </a:solidFill>
              <a:latin typeface="+mn-lt"/>
              <a:ea typeface="+mn-ea"/>
              <a:cs typeface="+mn-cs"/>
            </a:rPr>
            <a:t>人（約▲</a:t>
          </a:r>
          <a:r>
            <a:rPr lang="en-US" altLang="ja-JP" sz="1400" u="none">
              <a:solidFill>
                <a:schemeClr val="dk1"/>
              </a:solidFill>
              <a:latin typeface="+mn-lt"/>
              <a:ea typeface="+mn-ea"/>
              <a:cs typeface="+mn-cs"/>
            </a:rPr>
            <a:t>8</a:t>
          </a:r>
          <a:r>
            <a:rPr lang="ja-JP" altLang="ja-JP" sz="1400" u="none">
              <a:solidFill>
                <a:schemeClr val="dk1"/>
              </a:solidFill>
              <a:latin typeface="+mn-lt"/>
              <a:ea typeface="+mn-ea"/>
              <a:cs typeface="+mn-cs"/>
            </a:rPr>
            <a:t>％）とする予定であるが、平成</a:t>
          </a:r>
          <a:r>
            <a:rPr lang="en-US" altLang="ja-JP" sz="1400" u="none">
              <a:solidFill>
                <a:schemeClr val="dk1"/>
              </a:solidFill>
              <a:latin typeface="+mn-lt"/>
              <a:ea typeface="+mn-ea"/>
              <a:cs typeface="+mn-cs"/>
            </a:rPr>
            <a:t>26</a:t>
          </a:r>
          <a:r>
            <a:rPr lang="ja-JP" altLang="ja-JP" sz="1400" u="none">
              <a:solidFill>
                <a:schemeClr val="dk1"/>
              </a:solidFill>
              <a:latin typeface="+mn-lt"/>
              <a:ea typeface="+mn-ea"/>
              <a:cs typeface="+mn-cs"/>
            </a:rPr>
            <a:t>年</a:t>
          </a:r>
          <a:r>
            <a:rPr lang="en-US" altLang="ja-JP" sz="1400" u="none">
              <a:solidFill>
                <a:schemeClr val="dk1"/>
              </a:solidFill>
              <a:latin typeface="+mn-lt"/>
              <a:ea typeface="+mn-ea"/>
              <a:cs typeface="+mn-cs"/>
            </a:rPr>
            <a:t>4</a:t>
          </a:r>
          <a:r>
            <a:rPr lang="ja-JP" altLang="ja-JP" sz="1400" u="none">
              <a:solidFill>
                <a:schemeClr val="dk1"/>
              </a:solidFill>
              <a:latin typeface="+mn-lt"/>
              <a:ea typeface="+mn-ea"/>
              <a:cs typeface="+mn-cs"/>
            </a:rPr>
            <a:t>月</a:t>
          </a:r>
          <a:r>
            <a:rPr lang="en-US" altLang="ja-JP" sz="1400" u="none">
              <a:solidFill>
                <a:schemeClr val="dk1"/>
              </a:solidFill>
              <a:latin typeface="+mn-lt"/>
              <a:ea typeface="+mn-ea"/>
              <a:cs typeface="+mn-cs"/>
            </a:rPr>
            <a:t>1</a:t>
          </a:r>
          <a:r>
            <a:rPr lang="ja-JP" altLang="ja-JP" sz="1400" u="none">
              <a:solidFill>
                <a:schemeClr val="dk1"/>
              </a:solidFill>
              <a:latin typeface="+mn-lt"/>
              <a:ea typeface="+mn-ea"/>
              <a:cs typeface="+mn-cs"/>
            </a:rPr>
            <a:t>日での職員数は</a:t>
          </a:r>
          <a:r>
            <a:rPr lang="en-US" altLang="ja-JP" sz="1400" u="none">
              <a:solidFill>
                <a:schemeClr val="dk1"/>
              </a:solidFill>
              <a:latin typeface="+mn-lt"/>
              <a:ea typeface="+mn-ea"/>
              <a:cs typeface="+mn-cs"/>
            </a:rPr>
            <a:t>319</a:t>
          </a:r>
          <a:r>
            <a:rPr lang="ja-JP" altLang="ja-JP" sz="1400" u="none">
              <a:solidFill>
                <a:schemeClr val="dk1"/>
              </a:solidFill>
              <a:latin typeface="+mn-lt"/>
              <a:ea typeface="+mn-ea"/>
              <a:cs typeface="+mn-cs"/>
            </a:rPr>
            <a:t>人となっており、計画値を大きく達成している。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9" name="直線コネクタ 298"/>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0" name="テキスト ボックス 299"/>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3" name="直線コネクタ 302"/>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4" name="テキスト ボックス 303"/>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7" name="直線コネクタ 306"/>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8" name="テキスト ボックス 307"/>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1" name="直線コネクタ 310"/>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2" name="テキスト ボックス 311"/>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6" name="直線コネクタ 315"/>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7"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18" name="直線コネクタ 317"/>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19"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0" name="直線コネクタ 319"/>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137001</xdr:rowOff>
    </xdr:from>
    <xdr:to>
      <xdr:col>24</xdr:col>
      <xdr:colOff>558800</xdr:colOff>
      <xdr:row>61</xdr:row>
      <xdr:rowOff>13812</xdr:rowOff>
    </xdr:to>
    <xdr:cxnSp macro="">
      <xdr:nvCxnSpPr>
        <xdr:cNvPr id="321" name="直線コネクタ 320"/>
        <xdr:cNvCxnSpPr/>
      </xdr:nvCxnSpPr>
      <xdr:spPr>
        <a:xfrm flipV="1">
          <a:off x="16179800" y="1042400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2"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3" name="フローチャート : 判断 322"/>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13812</xdr:rowOff>
    </xdr:from>
    <xdr:to>
      <xdr:col>23</xdr:col>
      <xdr:colOff>406400</xdr:colOff>
      <xdr:row>61</xdr:row>
      <xdr:rowOff>21352</xdr:rowOff>
    </xdr:to>
    <xdr:cxnSp macro="">
      <xdr:nvCxnSpPr>
        <xdr:cNvPr id="324" name="直線コネクタ 323"/>
        <xdr:cNvCxnSpPr/>
      </xdr:nvCxnSpPr>
      <xdr:spPr>
        <a:xfrm flipV="1">
          <a:off x="15290800" y="10472262"/>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5" name="フローチャート : 判断 324"/>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26" name="テキスト ボックス 325"/>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21352</xdr:rowOff>
    </xdr:from>
    <xdr:to>
      <xdr:col>22</xdr:col>
      <xdr:colOff>203200</xdr:colOff>
      <xdr:row>61</xdr:row>
      <xdr:rowOff>30400</xdr:rowOff>
    </xdr:to>
    <xdr:cxnSp macro="">
      <xdr:nvCxnSpPr>
        <xdr:cNvPr id="327" name="直線コネクタ 326"/>
        <xdr:cNvCxnSpPr/>
      </xdr:nvCxnSpPr>
      <xdr:spPr>
        <a:xfrm flipV="1">
          <a:off x="14401800" y="1047980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28" name="フローチャート : 判断 327"/>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29" name="テキスト ボックス 328"/>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30400</xdr:rowOff>
    </xdr:from>
    <xdr:to>
      <xdr:col>21</xdr:col>
      <xdr:colOff>0</xdr:colOff>
      <xdr:row>61</xdr:row>
      <xdr:rowOff>36433</xdr:rowOff>
    </xdr:to>
    <xdr:cxnSp macro="">
      <xdr:nvCxnSpPr>
        <xdr:cNvPr id="330" name="直線コネクタ 329"/>
        <xdr:cNvCxnSpPr/>
      </xdr:nvCxnSpPr>
      <xdr:spPr>
        <a:xfrm flipV="1">
          <a:off x="13512800" y="1048885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142002</xdr:rowOff>
    </xdr:from>
    <xdr:to>
      <xdr:col>21</xdr:col>
      <xdr:colOff>50800</xdr:colOff>
      <xdr:row>61</xdr:row>
      <xdr:rowOff>72152</xdr:rowOff>
    </xdr:to>
    <xdr:sp macro="" textlink="">
      <xdr:nvSpPr>
        <xdr:cNvPr id="331" name="フローチャート : 判断 330"/>
        <xdr:cNvSpPr/>
      </xdr:nvSpPr>
      <xdr:spPr>
        <a:xfrm>
          <a:off x="14351000" y="104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82329</xdr:rowOff>
    </xdr:from>
    <xdr:ext cx="762000" cy="259045"/>
    <xdr:sp macro="" textlink="">
      <xdr:nvSpPr>
        <xdr:cNvPr id="332" name="テキスト ボックス 331"/>
        <xdr:cNvSpPr txBox="1"/>
      </xdr:nvSpPr>
      <xdr:spPr>
        <a:xfrm>
          <a:off x="14020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166132</xdr:rowOff>
    </xdr:from>
    <xdr:to>
      <xdr:col>19</xdr:col>
      <xdr:colOff>533400</xdr:colOff>
      <xdr:row>61</xdr:row>
      <xdr:rowOff>96282</xdr:rowOff>
    </xdr:to>
    <xdr:sp macro="" textlink="">
      <xdr:nvSpPr>
        <xdr:cNvPr id="333" name="フローチャート : 判断 332"/>
        <xdr:cNvSpPr/>
      </xdr:nvSpPr>
      <xdr:spPr>
        <a:xfrm>
          <a:off x="13462000" y="104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81059</xdr:rowOff>
    </xdr:from>
    <xdr:ext cx="762000" cy="259045"/>
    <xdr:sp macro="" textlink="">
      <xdr:nvSpPr>
        <xdr:cNvPr id="334" name="テキスト ボックス 333"/>
        <xdr:cNvSpPr txBox="1"/>
      </xdr:nvSpPr>
      <xdr:spPr>
        <a:xfrm>
          <a:off x="13131800" y="1053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86201</xdr:rowOff>
    </xdr:from>
    <xdr:to>
      <xdr:col>24</xdr:col>
      <xdr:colOff>609600</xdr:colOff>
      <xdr:row>61</xdr:row>
      <xdr:rowOff>16351</xdr:rowOff>
    </xdr:to>
    <xdr:sp macro="" textlink="">
      <xdr:nvSpPr>
        <xdr:cNvPr id="340" name="円/楕円 339"/>
        <xdr:cNvSpPr/>
      </xdr:nvSpPr>
      <xdr:spPr>
        <a:xfrm>
          <a:off x="169672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102728</xdr:rowOff>
    </xdr:from>
    <xdr:ext cx="762000" cy="259045"/>
    <xdr:sp macro="" textlink="">
      <xdr:nvSpPr>
        <xdr:cNvPr id="341" name="定員管理の状況該当値テキスト"/>
        <xdr:cNvSpPr txBox="1"/>
      </xdr:nvSpPr>
      <xdr:spPr>
        <a:xfrm>
          <a:off x="17106900" y="102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134462</xdr:rowOff>
    </xdr:from>
    <xdr:to>
      <xdr:col>23</xdr:col>
      <xdr:colOff>457200</xdr:colOff>
      <xdr:row>61</xdr:row>
      <xdr:rowOff>64612</xdr:rowOff>
    </xdr:to>
    <xdr:sp macro="" textlink="">
      <xdr:nvSpPr>
        <xdr:cNvPr id="342" name="円/楕円 341"/>
        <xdr:cNvSpPr/>
      </xdr:nvSpPr>
      <xdr:spPr>
        <a:xfrm>
          <a:off x="16129000" y="10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74789</xdr:rowOff>
    </xdr:from>
    <xdr:ext cx="736600" cy="259045"/>
    <xdr:sp macro="" textlink="">
      <xdr:nvSpPr>
        <xdr:cNvPr id="343" name="テキスト ボックス 342"/>
        <xdr:cNvSpPr txBox="1"/>
      </xdr:nvSpPr>
      <xdr:spPr>
        <a:xfrm>
          <a:off x="15798800" y="101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142002</xdr:rowOff>
    </xdr:from>
    <xdr:to>
      <xdr:col>22</xdr:col>
      <xdr:colOff>254000</xdr:colOff>
      <xdr:row>61</xdr:row>
      <xdr:rowOff>72152</xdr:rowOff>
    </xdr:to>
    <xdr:sp macro="" textlink="">
      <xdr:nvSpPr>
        <xdr:cNvPr id="344" name="円/楕円 343"/>
        <xdr:cNvSpPr/>
      </xdr:nvSpPr>
      <xdr:spPr>
        <a:xfrm>
          <a:off x="15240000" y="10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82329</xdr:rowOff>
    </xdr:from>
    <xdr:ext cx="762000" cy="259045"/>
    <xdr:sp macro="" textlink="">
      <xdr:nvSpPr>
        <xdr:cNvPr id="345" name="テキスト ボックス 344"/>
        <xdr:cNvSpPr txBox="1"/>
      </xdr:nvSpPr>
      <xdr:spPr>
        <a:xfrm>
          <a:off x="14909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151050</xdr:rowOff>
    </xdr:from>
    <xdr:to>
      <xdr:col>21</xdr:col>
      <xdr:colOff>50800</xdr:colOff>
      <xdr:row>61</xdr:row>
      <xdr:rowOff>81200</xdr:rowOff>
    </xdr:to>
    <xdr:sp macro="" textlink="">
      <xdr:nvSpPr>
        <xdr:cNvPr id="346" name="円/楕円 345"/>
        <xdr:cNvSpPr/>
      </xdr:nvSpPr>
      <xdr:spPr>
        <a:xfrm>
          <a:off x="14351000" y="104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65977</xdr:rowOff>
    </xdr:from>
    <xdr:ext cx="762000" cy="259045"/>
    <xdr:sp macro="" textlink="">
      <xdr:nvSpPr>
        <xdr:cNvPr id="347" name="テキスト ボックス 346"/>
        <xdr:cNvSpPr txBox="1"/>
      </xdr:nvSpPr>
      <xdr:spPr>
        <a:xfrm>
          <a:off x="14020800" y="105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157083</xdr:rowOff>
    </xdr:from>
    <xdr:to>
      <xdr:col>19</xdr:col>
      <xdr:colOff>533400</xdr:colOff>
      <xdr:row>61</xdr:row>
      <xdr:rowOff>87233</xdr:rowOff>
    </xdr:to>
    <xdr:sp macro="" textlink="">
      <xdr:nvSpPr>
        <xdr:cNvPr id="348" name="円/楕円 347"/>
        <xdr:cNvSpPr/>
      </xdr:nvSpPr>
      <xdr:spPr>
        <a:xfrm>
          <a:off x="13462000" y="10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97410</xdr:rowOff>
    </xdr:from>
    <xdr:ext cx="762000" cy="259045"/>
    <xdr:sp macro="" textlink="">
      <xdr:nvSpPr>
        <xdr:cNvPr id="349" name="テキスト ボックス 348"/>
        <xdr:cNvSpPr txBox="1"/>
      </xdr:nvSpPr>
      <xdr:spPr>
        <a:xfrm>
          <a:off x="13131800" y="1021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u="none">
              <a:solidFill>
                <a:schemeClr val="dk1"/>
              </a:solidFill>
              <a:latin typeface="+mn-lt"/>
              <a:ea typeface="+mn-ea"/>
              <a:cs typeface="+mn-cs"/>
            </a:rPr>
            <a:t>・合併特例債を財源とした大型事業の実施により、地方債元利償還金が上昇し、前年度に続き類似団体を上回っている。今後は、</a:t>
          </a:r>
          <a:r>
            <a:rPr lang="ja-JP" altLang="ja-JP" sz="1400">
              <a:solidFill>
                <a:schemeClr val="dk1"/>
              </a:solidFill>
              <a:latin typeface="+mn-lt"/>
              <a:ea typeface="+mn-ea"/>
              <a:cs typeface="+mn-cs"/>
            </a:rPr>
            <a:t>過疎対策事業債等の</a:t>
          </a:r>
          <a:r>
            <a:rPr lang="ja-JP" altLang="en-US" sz="1400">
              <a:solidFill>
                <a:schemeClr val="dk1"/>
              </a:solidFill>
              <a:latin typeface="+mn-lt"/>
              <a:ea typeface="+mn-ea"/>
              <a:cs typeface="+mn-cs"/>
            </a:rPr>
            <a:t>算入公債費の</a:t>
          </a:r>
          <a:r>
            <a:rPr lang="ja-JP" altLang="ja-JP" sz="1400">
              <a:solidFill>
                <a:schemeClr val="dk1"/>
              </a:solidFill>
              <a:latin typeface="+mn-lt"/>
              <a:ea typeface="+mn-ea"/>
              <a:cs typeface="+mn-cs"/>
            </a:rPr>
            <a:t>有利な起債を財源とした事業の実施</a:t>
          </a:r>
          <a:r>
            <a:rPr lang="ja-JP" altLang="ja-JP" sz="1400" u="none">
              <a:solidFill>
                <a:schemeClr val="dk1"/>
              </a:solidFill>
              <a:latin typeface="+mn-lt"/>
              <a:ea typeface="+mn-ea"/>
              <a:cs typeface="+mn-cs"/>
            </a:rPr>
            <a:t>、公的資金の活用による金利負担の軽減、地方債の繰上償還などを活用して、比率の上昇を抑制する。</a:t>
          </a:r>
          <a:endParaRPr kumimoji="1" lang="ja-JP" altLang="en-US" sz="1400" u="none">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78" name="直線コネクタ 377"/>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49530</xdr:rowOff>
    </xdr:to>
    <xdr:cxnSp macro="">
      <xdr:nvCxnSpPr>
        <xdr:cNvPr id="383" name="直線コネクタ 382"/>
        <xdr:cNvCxnSpPr/>
      </xdr:nvCxnSpPr>
      <xdr:spPr>
        <a:xfrm flipV="1">
          <a:off x="16179800" y="72343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4"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5" name="フローチャート : 判断 38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73660</xdr:rowOff>
    </xdr:to>
    <xdr:cxnSp macro="">
      <xdr:nvCxnSpPr>
        <xdr:cNvPr id="386" name="直線コネクタ 385"/>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7" name="フローチャート : 判断 386"/>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8" name="テキスト ボックス 387"/>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73660</xdr:rowOff>
    </xdr:to>
    <xdr:cxnSp macro="">
      <xdr:nvCxnSpPr>
        <xdr:cNvPr id="389" name="直線コネクタ 388"/>
        <xdr:cNvCxnSpPr/>
      </xdr:nvCxnSpPr>
      <xdr:spPr>
        <a:xfrm>
          <a:off x="14401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73660</xdr:rowOff>
    </xdr:to>
    <xdr:cxnSp macro="">
      <xdr:nvCxnSpPr>
        <xdr:cNvPr id="392" name="直線コネクタ 391"/>
        <xdr:cNvCxnSpPr/>
      </xdr:nvCxnSpPr>
      <xdr:spPr>
        <a:xfrm>
          <a:off x="13512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93" name="フローチャート : 判断 392"/>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394" name="テキスト ボックス 393"/>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95" name="フローチャート : 判断 394"/>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396" name="テキスト ボックス 395"/>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402" name="円/楕円 401"/>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403"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4" name="円/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5" name="テキスト ボックス 404"/>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6" name="円/楕円 405"/>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7" name="テキスト ボックス 40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8" name="円/楕円 407"/>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9" name="テキスト ボックス 408"/>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10" name="円/楕円 409"/>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11" name="テキスト ボックス 41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・地方債残高の減少（前年比△</a:t>
          </a:r>
          <a:r>
            <a:rPr lang="en-US" altLang="ja-JP" sz="1400">
              <a:solidFill>
                <a:schemeClr val="dk1"/>
              </a:solidFill>
              <a:latin typeface="+mn-lt"/>
              <a:ea typeface="+mn-ea"/>
              <a:cs typeface="+mn-cs"/>
            </a:rPr>
            <a:t>888</a:t>
          </a:r>
          <a:r>
            <a:rPr lang="ja-JP" altLang="en-US" sz="1400">
              <a:solidFill>
                <a:schemeClr val="dk1"/>
              </a:solidFill>
              <a:latin typeface="+mn-lt"/>
              <a:ea typeface="+mn-ea"/>
              <a:cs typeface="+mn-cs"/>
            </a:rPr>
            <a:t>百万</a:t>
          </a:r>
          <a:r>
            <a:rPr lang="ja-JP" altLang="ja-JP" sz="1400">
              <a:solidFill>
                <a:schemeClr val="dk1"/>
              </a:solidFill>
              <a:latin typeface="+mn-lt"/>
              <a:ea typeface="+mn-ea"/>
              <a:cs typeface="+mn-cs"/>
            </a:rPr>
            <a:t>円）や退職手当負担見込額の減少（前年比△</a:t>
          </a:r>
          <a:r>
            <a:rPr lang="en-US" altLang="ja-JP" sz="1400">
              <a:solidFill>
                <a:schemeClr val="dk1"/>
              </a:solidFill>
              <a:latin typeface="+mn-lt"/>
              <a:ea typeface="+mn-ea"/>
              <a:cs typeface="+mn-cs"/>
            </a:rPr>
            <a:t>236</a:t>
          </a:r>
          <a:r>
            <a:rPr lang="ja-JP" altLang="en-US" sz="1400">
              <a:solidFill>
                <a:schemeClr val="dk1"/>
              </a:solidFill>
              <a:latin typeface="+mn-lt"/>
              <a:ea typeface="+mn-ea"/>
              <a:cs typeface="+mn-cs"/>
            </a:rPr>
            <a:t>百万</a:t>
          </a:r>
          <a:r>
            <a:rPr lang="ja-JP" altLang="ja-JP" sz="1400">
              <a:solidFill>
                <a:schemeClr val="dk1"/>
              </a:solidFill>
              <a:latin typeface="+mn-lt"/>
              <a:ea typeface="+mn-ea"/>
              <a:cs typeface="+mn-cs"/>
            </a:rPr>
            <a:t>円）等により将来負担額が減少となることに加え、基金残高が</a:t>
          </a:r>
          <a:r>
            <a:rPr lang="en-US" altLang="ja-JP" sz="1400">
              <a:solidFill>
                <a:schemeClr val="dk1"/>
              </a:solidFill>
              <a:latin typeface="+mn-lt"/>
              <a:ea typeface="+mn-ea"/>
              <a:cs typeface="+mn-cs"/>
            </a:rPr>
            <a:t>463</a:t>
          </a:r>
          <a:r>
            <a:rPr lang="ja-JP" altLang="en-US" sz="1400">
              <a:solidFill>
                <a:schemeClr val="dk1"/>
              </a:solidFill>
              <a:latin typeface="+mn-lt"/>
              <a:ea typeface="+mn-ea"/>
              <a:cs typeface="+mn-cs"/>
            </a:rPr>
            <a:t>百万</a:t>
          </a:r>
          <a:r>
            <a:rPr lang="ja-JP" altLang="ja-JP" sz="1400">
              <a:solidFill>
                <a:schemeClr val="dk1"/>
              </a:solidFill>
              <a:latin typeface="+mn-lt"/>
              <a:ea typeface="+mn-ea"/>
              <a:cs typeface="+mn-cs"/>
            </a:rPr>
            <a:t>円</a:t>
          </a:r>
          <a:r>
            <a:rPr lang="ja-JP" altLang="en-US" sz="1400">
              <a:solidFill>
                <a:schemeClr val="dk1"/>
              </a:solidFill>
              <a:latin typeface="+mn-lt"/>
              <a:ea typeface="+mn-ea"/>
              <a:cs typeface="+mn-cs"/>
            </a:rPr>
            <a:t>の増加となったことから比率が</a:t>
          </a:r>
          <a:r>
            <a:rPr lang="ja-JP" altLang="ja-JP" sz="1400">
              <a:solidFill>
                <a:schemeClr val="dk1"/>
              </a:solidFill>
              <a:latin typeface="+mn-lt"/>
              <a:ea typeface="+mn-ea"/>
              <a:cs typeface="+mn-cs"/>
            </a:rPr>
            <a:t>対前年度比で</a:t>
          </a:r>
          <a:r>
            <a:rPr lang="en-US" altLang="ja-JP" sz="1400">
              <a:solidFill>
                <a:schemeClr val="dk1"/>
              </a:solidFill>
              <a:latin typeface="+mn-lt"/>
              <a:ea typeface="+mn-ea"/>
              <a:cs typeface="+mn-cs"/>
            </a:rPr>
            <a:t>11.7</a:t>
          </a:r>
          <a:r>
            <a:rPr lang="ja-JP" altLang="en-US" sz="1400">
              <a:solidFill>
                <a:schemeClr val="dk1"/>
              </a:solidFill>
              <a:latin typeface="+mn-lt"/>
              <a:ea typeface="+mn-ea"/>
              <a:cs typeface="+mn-cs"/>
            </a:rPr>
            <a:t>ポイント</a:t>
          </a:r>
          <a:r>
            <a:rPr lang="ja-JP" altLang="ja-JP" sz="1400">
              <a:solidFill>
                <a:schemeClr val="dk1"/>
              </a:solidFill>
              <a:latin typeface="+mn-lt"/>
              <a:ea typeface="+mn-ea"/>
              <a:cs typeface="+mn-cs"/>
            </a:rPr>
            <a:t>減少した</a:t>
          </a:r>
          <a:r>
            <a:rPr lang="ja-JP" altLang="en-US" sz="1400">
              <a:solidFill>
                <a:schemeClr val="dk1"/>
              </a:solidFill>
              <a:latin typeface="+mn-lt"/>
              <a:ea typeface="+mn-ea"/>
              <a:cs typeface="+mn-cs"/>
            </a:rPr>
            <a:t>が、依然として類似団体を大きく上回っている。</a:t>
          </a:r>
          <a:r>
            <a:rPr lang="ja-JP" altLang="ja-JP" sz="1400">
              <a:solidFill>
                <a:schemeClr val="dk1"/>
              </a:solidFill>
              <a:latin typeface="+mn-lt"/>
              <a:ea typeface="+mn-ea"/>
              <a:cs typeface="+mn-cs"/>
            </a:rPr>
            <a:t>今後、大型事業</a:t>
          </a:r>
          <a:r>
            <a:rPr lang="ja-JP" altLang="en-US" sz="1400">
              <a:solidFill>
                <a:schemeClr val="dk1"/>
              </a:solidFill>
              <a:latin typeface="+mn-lt"/>
              <a:ea typeface="+mn-ea"/>
              <a:cs typeface="+mn-cs"/>
            </a:rPr>
            <a:t>の実施</a:t>
          </a:r>
          <a:r>
            <a:rPr lang="ja-JP" altLang="ja-JP" sz="1400">
              <a:solidFill>
                <a:schemeClr val="dk1"/>
              </a:solidFill>
              <a:latin typeface="+mn-lt"/>
              <a:ea typeface="+mn-ea"/>
              <a:cs typeface="+mn-cs"/>
            </a:rPr>
            <a:t>によ</a:t>
          </a:r>
          <a:r>
            <a:rPr lang="ja-JP" altLang="en-US" sz="1400">
              <a:solidFill>
                <a:schemeClr val="dk1"/>
              </a:solidFill>
              <a:latin typeface="+mn-lt"/>
              <a:ea typeface="+mn-ea"/>
              <a:cs typeface="+mn-cs"/>
            </a:rPr>
            <a:t>る</a:t>
          </a:r>
          <a:r>
            <a:rPr lang="ja-JP" altLang="ja-JP" sz="1400">
              <a:solidFill>
                <a:schemeClr val="dk1"/>
              </a:solidFill>
              <a:latin typeface="+mn-lt"/>
              <a:ea typeface="+mn-ea"/>
              <a:cs typeface="+mn-cs"/>
            </a:rPr>
            <a:t>地方債現在高の</a:t>
          </a:r>
          <a:r>
            <a:rPr lang="ja-JP" altLang="en-US" sz="1400">
              <a:solidFill>
                <a:schemeClr val="dk1"/>
              </a:solidFill>
              <a:latin typeface="+mn-lt"/>
              <a:ea typeface="+mn-ea"/>
              <a:cs typeface="+mn-cs"/>
            </a:rPr>
            <a:t>増加</a:t>
          </a:r>
          <a:r>
            <a:rPr lang="ja-JP" altLang="ja-JP" sz="1400">
              <a:solidFill>
                <a:schemeClr val="dk1"/>
              </a:solidFill>
              <a:latin typeface="+mn-lt"/>
              <a:ea typeface="+mn-ea"/>
              <a:cs typeface="+mn-cs"/>
            </a:rPr>
            <a:t>が見込ま</a:t>
          </a:r>
          <a:r>
            <a:rPr lang="ja-JP" altLang="en-US" sz="1400">
              <a:solidFill>
                <a:schemeClr val="dk1"/>
              </a:solidFill>
              <a:latin typeface="+mn-lt"/>
              <a:ea typeface="+mn-ea"/>
              <a:cs typeface="+mn-cs"/>
            </a:rPr>
            <a:t>れており</a:t>
          </a:r>
          <a:r>
            <a:rPr lang="ja-JP" altLang="ja-JP" sz="1400">
              <a:solidFill>
                <a:schemeClr val="dk1"/>
              </a:solidFill>
              <a:latin typeface="+mn-lt"/>
              <a:ea typeface="+mn-ea"/>
              <a:cs typeface="+mn-cs"/>
            </a:rPr>
            <a:t>、後世への負担を軽減</a:t>
          </a:r>
          <a:r>
            <a:rPr lang="ja-JP" altLang="en-US" sz="1400">
              <a:solidFill>
                <a:schemeClr val="dk1"/>
              </a:solidFill>
              <a:latin typeface="+mn-lt"/>
              <a:ea typeface="+mn-ea"/>
              <a:cs typeface="+mn-cs"/>
            </a:rPr>
            <a:t>できる</a:t>
          </a:r>
          <a:r>
            <a:rPr lang="ja-JP" altLang="ja-JP" sz="1400">
              <a:solidFill>
                <a:schemeClr val="dk1"/>
              </a:solidFill>
              <a:latin typeface="+mn-lt"/>
              <a:ea typeface="+mn-ea"/>
              <a:cs typeface="+mn-cs"/>
            </a:rPr>
            <a:t>よう、</a:t>
          </a:r>
          <a:r>
            <a:rPr lang="ja-JP" altLang="en-US" sz="1400">
              <a:solidFill>
                <a:schemeClr val="dk1"/>
              </a:solidFill>
              <a:latin typeface="+mn-lt"/>
              <a:ea typeface="+mn-ea"/>
              <a:cs typeface="+mn-cs"/>
            </a:rPr>
            <a:t>算入公債費の有利な起債を</a:t>
          </a:r>
          <a:r>
            <a:rPr lang="ja-JP" altLang="ja-JP" sz="1400">
              <a:solidFill>
                <a:schemeClr val="dk1"/>
              </a:solidFill>
              <a:latin typeface="+mn-lt"/>
              <a:ea typeface="+mn-ea"/>
              <a:cs typeface="+mn-cs"/>
            </a:rPr>
            <a:t>財源とした事業</a:t>
          </a:r>
          <a:r>
            <a:rPr lang="ja-JP" altLang="en-US" sz="1400">
              <a:solidFill>
                <a:schemeClr val="dk1"/>
              </a:solidFill>
              <a:latin typeface="+mn-lt"/>
              <a:ea typeface="+mn-ea"/>
              <a:cs typeface="+mn-cs"/>
            </a:rPr>
            <a:t>の実施などにより</a:t>
          </a:r>
          <a:r>
            <a:rPr lang="ja-JP" altLang="ja-JP" sz="1400">
              <a:solidFill>
                <a:schemeClr val="dk1"/>
              </a:solidFill>
              <a:latin typeface="+mn-lt"/>
              <a:ea typeface="+mn-ea"/>
              <a:cs typeface="+mn-cs"/>
            </a:rPr>
            <a:t>財政の健全化を図る。</a:t>
          </a:r>
          <a:endParaRPr kumimoji="1" lang="ja-JP" altLang="en-US" sz="14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0" name="直線コネクタ 439"/>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1"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2" name="直線コネクタ 441"/>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3"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4" name="直線コネクタ 443"/>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39709</xdr:rowOff>
    </xdr:from>
    <xdr:to>
      <xdr:col>24</xdr:col>
      <xdr:colOff>558800</xdr:colOff>
      <xdr:row>19</xdr:row>
      <xdr:rowOff>133815</xdr:rowOff>
    </xdr:to>
    <xdr:cxnSp macro="">
      <xdr:nvCxnSpPr>
        <xdr:cNvPr id="445" name="直線コネクタ 444"/>
        <xdr:cNvCxnSpPr/>
      </xdr:nvCxnSpPr>
      <xdr:spPr>
        <a:xfrm flipV="1">
          <a:off x="16179800" y="3297259"/>
          <a:ext cx="8382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46"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7" name="フローチャート : 判断 446"/>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133815</xdr:rowOff>
    </xdr:from>
    <xdr:to>
      <xdr:col>23</xdr:col>
      <xdr:colOff>406400</xdr:colOff>
      <xdr:row>20</xdr:row>
      <xdr:rowOff>125645</xdr:rowOff>
    </xdr:to>
    <xdr:cxnSp macro="">
      <xdr:nvCxnSpPr>
        <xdr:cNvPr id="448" name="直線コネクタ 447"/>
        <xdr:cNvCxnSpPr/>
      </xdr:nvCxnSpPr>
      <xdr:spPr>
        <a:xfrm flipV="1">
          <a:off x="15290800" y="3391365"/>
          <a:ext cx="8890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49" name="フローチャート : 判断 448"/>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0" name="テキスト ボックス 449"/>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125645</xdr:rowOff>
    </xdr:from>
    <xdr:to>
      <xdr:col>22</xdr:col>
      <xdr:colOff>203200</xdr:colOff>
      <xdr:row>21</xdr:row>
      <xdr:rowOff>81280</xdr:rowOff>
    </xdr:to>
    <xdr:cxnSp macro="">
      <xdr:nvCxnSpPr>
        <xdr:cNvPr id="451" name="直線コネクタ 450"/>
        <xdr:cNvCxnSpPr/>
      </xdr:nvCxnSpPr>
      <xdr:spPr>
        <a:xfrm flipV="1">
          <a:off x="14401800" y="3554645"/>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2" name="フローチャート : 判断 451"/>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3" name="テキスト ボックス 452"/>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81280</xdr:rowOff>
    </xdr:from>
    <xdr:to>
      <xdr:col>21</xdr:col>
      <xdr:colOff>0</xdr:colOff>
      <xdr:row>22</xdr:row>
      <xdr:rowOff>4741</xdr:rowOff>
    </xdr:to>
    <xdr:cxnSp macro="">
      <xdr:nvCxnSpPr>
        <xdr:cNvPr id="454" name="直線コネクタ 453"/>
        <xdr:cNvCxnSpPr/>
      </xdr:nvCxnSpPr>
      <xdr:spPr>
        <a:xfrm flipV="1">
          <a:off x="13512800" y="3681730"/>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166116</xdr:rowOff>
    </xdr:from>
    <xdr:to>
      <xdr:col>21</xdr:col>
      <xdr:colOff>50800</xdr:colOff>
      <xdr:row>18</xdr:row>
      <xdr:rowOff>96266</xdr:rowOff>
    </xdr:to>
    <xdr:sp macro="" textlink="">
      <xdr:nvSpPr>
        <xdr:cNvPr id="455" name="フローチャート : 判断 454"/>
        <xdr:cNvSpPr/>
      </xdr:nvSpPr>
      <xdr:spPr>
        <a:xfrm>
          <a:off x="14351000" y="30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106443</xdr:rowOff>
    </xdr:from>
    <xdr:ext cx="762000" cy="259045"/>
    <xdr:sp macro="" textlink="">
      <xdr:nvSpPr>
        <xdr:cNvPr id="456" name="テキスト ボックス 455"/>
        <xdr:cNvSpPr txBox="1"/>
      </xdr:nvSpPr>
      <xdr:spPr>
        <a:xfrm>
          <a:off x="14020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120946</xdr:rowOff>
    </xdr:from>
    <xdr:to>
      <xdr:col>19</xdr:col>
      <xdr:colOff>533400</xdr:colOff>
      <xdr:row>19</xdr:row>
      <xdr:rowOff>51096</xdr:rowOff>
    </xdr:to>
    <xdr:sp macro="" textlink="">
      <xdr:nvSpPr>
        <xdr:cNvPr id="457" name="フローチャート : 判断 456"/>
        <xdr:cNvSpPr/>
      </xdr:nvSpPr>
      <xdr:spPr>
        <a:xfrm>
          <a:off x="13462000" y="320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61273</xdr:rowOff>
    </xdr:from>
    <xdr:ext cx="762000" cy="259045"/>
    <xdr:sp macro="" textlink="">
      <xdr:nvSpPr>
        <xdr:cNvPr id="458" name="テキスト ボックス 457"/>
        <xdr:cNvSpPr txBox="1"/>
      </xdr:nvSpPr>
      <xdr:spPr>
        <a:xfrm>
          <a:off x="13131800" y="297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160359</xdr:rowOff>
    </xdr:from>
    <xdr:to>
      <xdr:col>24</xdr:col>
      <xdr:colOff>609600</xdr:colOff>
      <xdr:row>19</xdr:row>
      <xdr:rowOff>90508</xdr:rowOff>
    </xdr:to>
    <xdr:sp macro="" textlink="">
      <xdr:nvSpPr>
        <xdr:cNvPr id="464" name="円/楕円 463"/>
        <xdr:cNvSpPr/>
      </xdr:nvSpPr>
      <xdr:spPr>
        <a:xfrm>
          <a:off x="169672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132436</xdr:rowOff>
    </xdr:from>
    <xdr:ext cx="762000" cy="259045"/>
    <xdr:sp macro="" textlink="">
      <xdr:nvSpPr>
        <xdr:cNvPr id="465" name="将来負担の状況該当値テキスト"/>
        <xdr:cNvSpPr txBox="1"/>
      </xdr:nvSpPr>
      <xdr:spPr>
        <a:xfrm>
          <a:off x="17106900" y="321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83015</xdr:rowOff>
    </xdr:from>
    <xdr:to>
      <xdr:col>23</xdr:col>
      <xdr:colOff>457200</xdr:colOff>
      <xdr:row>20</xdr:row>
      <xdr:rowOff>13165</xdr:rowOff>
    </xdr:to>
    <xdr:sp macro="" textlink="">
      <xdr:nvSpPr>
        <xdr:cNvPr id="466" name="円/楕円 465"/>
        <xdr:cNvSpPr/>
      </xdr:nvSpPr>
      <xdr:spPr>
        <a:xfrm>
          <a:off x="16129000" y="33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169392</xdr:rowOff>
    </xdr:from>
    <xdr:ext cx="736600" cy="259045"/>
    <xdr:sp macro="" textlink="">
      <xdr:nvSpPr>
        <xdr:cNvPr id="467" name="テキスト ボックス 466"/>
        <xdr:cNvSpPr txBox="1"/>
      </xdr:nvSpPr>
      <xdr:spPr>
        <a:xfrm>
          <a:off x="15798800" y="3426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74845</xdr:rowOff>
    </xdr:from>
    <xdr:to>
      <xdr:col>22</xdr:col>
      <xdr:colOff>254000</xdr:colOff>
      <xdr:row>21</xdr:row>
      <xdr:rowOff>4995</xdr:rowOff>
    </xdr:to>
    <xdr:sp macro="" textlink="">
      <xdr:nvSpPr>
        <xdr:cNvPr id="468" name="円/楕円 467"/>
        <xdr:cNvSpPr/>
      </xdr:nvSpPr>
      <xdr:spPr>
        <a:xfrm>
          <a:off x="152400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161222</xdr:rowOff>
    </xdr:from>
    <xdr:ext cx="762000" cy="259045"/>
    <xdr:sp macro="" textlink="">
      <xdr:nvSpPr>
        <xdr:cNvPr id="469" name="テキスト ボックス 468"/>
        <xdr:cNvSpPr txBox="1"/>
      </xdr:nvSpPr>
      <xdr:spPr>
        <a:xfrm>
          <a:off x="14909800" y="359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30480</xdr:rowOff>
    </xdr:from>
    <xdr:to>
      <xdr:col>21</xdr:col>
      <xdr:colOff>50800</xdr:colOff>
      <xdr:row>21</xdr:row>
      <xdr:rowOff>132080</xdr:rowOff>
    </xdr:to>
    <xdr:sp macro="" textlink="">
      <xdr:nvSpPr>
        <xdr:cNvPr id="470" name="円/楕円 469"/>
        <xdr:cNvSpPr/>
      </xdr:nvSpPr>
      <xdr:spPr>
        <a:xfrm>
          <a:off x="14351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116857</xdr:rowOff>
    </xdr:from>
    <xdr:ext cx="762000" cy="259045"/>
    <xdr:sp macro="" textlink="">
      <xdr:nvSpPr>
        <xdr:cNvPr id="471" name="テキスト ボックス 470"/>
        <xdr:cNvSpPr txBox="1"/>
      </xdr:nvSpPr>
      <xdr:spPr>
        <a:xfrm>
          <a:off x="14020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125391</xdr:rowOff>
    </xdr:from>
    <xdr:to>
      <xdr:col>19</xdr:col>
      <xdr:colOff>533400</xdr:colOff>
      <xdr:row>22</xdr:row>
      <xdr:rowOff>55541</xdr:rowOff>
    </xdr:to>
    <xdr:sp macro="" textlink="">
      <xdr:nvSpPr>
        <xdr:cNvPr id="472" name="円/楕円 471"/>
        <xdr:cNvSpPr/>
      </xdr:nvSpPr>
      <xdr:spPr>
        <a:xfrm>
          <a:off x="13462000" y="37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40318</xdr:rowOff>
    </xdr:from>
    <xdr:ext cx="762000" cy="259045"/>
    <xdr:sp macro="" textlink="">
      <xdr:nvSpPr>
        <xdr:cNvPr id="473" name="テキスト ボックス 472"/>
        <xdr:cNvSpPr txBox="1"/>
      </xdr:nvSpPr>
      <xdr:spPr>
        <a:xfrm>
          <a:off x="13131800" y="381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42,282
41,930
195.71
19,946,763
19,184,352
682,193
11,830,409
24,405,284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・前年度から</a:t>
          </a:r>
          <a:r>
            <a:rPr lang="en-US" altLang="ja-JP" sz="1400">
              <a:solidFill>
                <a:schemeClr val="dk1"/>
              </a:solidFill>
              <a:latin typeface="+mn-lt"/>
              <a:ea typeface="+mn-ea"/>
              <a:cs typeface="+mn-cs"/>
            </a:rPr>
            <a:t>0.3</a:t>
          </a:r>
          <a:r>
            <a:rPr lang="ja-JP" altLang="en-US" sz="1400">
              <a:solidFill>
                <a:schemeClr val="dk1"/>
              </a:solidFill>
              <a:latin typeface="+mn-lt"/>
              <a:ea typeface="+mn-ea"/>
              <a:cs typeface="+mn-cs"/>
            </a:rPr>
            <a:t>ポイント</a:t>
          </a:r>
          <a:r>
            <a:rPr lang="ja-JP" altLang="ja-JP" sz="1400">
              <a:solidFill>
                <a:schemeClr val="dk1"/>
              </a:solidFill>
              <a:latin typeface="+mn-lt"/>
              <a:ea typeface="+mn-ea"/>
              <a:cs typeface="+mn-cs"/>
            </a:rPr>
            <a:t>上昇し</a:t>
          </a:r>
          <a:r>
            <a:rPr lang="ja-JP" altLang="en-US" sz="1400">
              <a:solidFill>
                <a:schemeClr val="dk1"/>
              </a:solidFill>
              <a:latin typeface="+mn-lt"/>
              <a:ea typeface="+mn-ea"/>
              <a:cs typeface="+mn-cs"/>
            </a:rPr>
            <a:t>、類似団体平均より大きくなっている</a:t>
          </a:r>
          <a:r>
            <a:rPr lang="ja-JP" altLang="ja-JP" sz="1400">
              <a:solidFill>
                <a:schemeClr val="dk1"/>
              </a:solidFill>
              <a:latin typeface="+mn-lt"/>
              <a:ea typeface="+mn-ea"/>
              <a:cs typeface="+mn-cs"/>
            </a:rPr>
            <a:t>。</a:t>
          </a:r>
          <a:r>
            <a:rPr lang="ja-JP" altLang="en-US" sz="1400">
              <a:solidFill>
                <a:schemeClr val="dk1"/>
              </a:solidFill>
              <a:latin typeface="+mn-lt"/>
              <a:ea typeface="+mn-ea"/>
              <a:cs typeface="+mn-cs"/>
            </a:rPr>
            <a:t>人件費総額は減少しているが、</a:t>
          </a:r>
          <a:r>
            <a:rPr lang="ja-JP" altLang="ja-JP" sz="1400">
              <a:solidFill>
                <a:schemeClr val="dk1"/>
              </a:solidFill>
              <a:latin typeface="+mn-lt"/>
              <a:ea typeface="+mn-ea"/>
              <a:cs typeface="+mn-cs"/>
            </a:rPr>
            <a:t>市税の減収により歳入経常一般財源等が減少したため</a:t>
          </a:r>
          <a:r>
            <a:rPr lang="ja-JP" altLang="en-US" sz="1400">
              <a:solidFill>
                <a:schemeClr val="dk1"/>
              </a:solidFill>
              <a:latin typeface="+mn-lt"/>
              <a:ea typeface="+mn-ea"/>
              <a:cs typeface="+mn-cs"/>
            </a:rPr>
            <a:t>結果として上昇している。</a:t>
          </a:r>
          <a:r>
            <a:rPr lang="ja-JP" altLang="ja-JP" sz="1400">
              <a:solidFill>
                <a:schemeClr val="dk1"/>
              </a:solidFill>
              <a:latin typeface="+mn-lt"/>
              <a:ea typeface="+mn-ea"/>
              <a:cs typeface="+mn-cs"/>
            </a:rPr>
            <a:t>集中改革プランに基づく定員管理</a:t>
          </a:r>
          <a:r>
            <a:rPr lang="ja-JP" altLang="en-US" sz="1400">
              <a:solidFill>
                <a:schemeClr val="dk1"/>
              </a:solidFill>
              <a:latin typeface="+mn-lt"/>
              <a:ea typeface="+mn-ea"/>
              <a:cs typeface="+mn-cs"/>
            </a:rPr>
            <a:t>の</a:t>
          </a:r>
          <a:r>
            <a:rPr lang="ja-JP" altLang="ja-JP" sz="1400">
              <a:solidFill>
                <a:schemeClr val="dk1"/>
              </a:solidFill>
              <a:latin typeface="+mn-lt"/>
              <a:ea typeface="+mn-ea"/>
              <a:cs typeface="+mn-cs"/>
            </a:rPr>
            <a:t>適正化により職員数は減少を続けて</a:t>
          </a:r>
          <a:r>
            <a:rPr lang="ja-JP" altLang="en-US" sz="1400">
              <a:solidFill>
                <a:schemeClr val="dk1"/>
              </a:solidFill>
              <a:latin typeface="+mn-lt"/>
              <a:ea typeface="+mn-ea"/>
              <a:cs typeface="+mn-cs"/>
            </a:rPr>
            <a:t>いることから今後は改善</a:t>
          </a:r>
          <a:r>
            <a:rPr lang="ja-JP" altLang="ja-JP" sz="1400">
              <a:solidFill>
                <a:schemeClr val="dk1"/>
              </a:solidFill>
              <a:latin typeface="+mn-lt"/>
              <a:ea typeface="+mn-ea"/>
              <a:cs typeface="+mn-cs"/>
            </a:rPr>
            <a:t>が見込</a:t>
          </a:r>
          <a:r>
            <a:rPr lang="ja-JP" altLang="en-US" sz="1400">
              <a:solidFill>
                <a:schemeClr val="dk1"/>
              </a:solidFill>
              <a:latin typeface="+mn-lt"/>
              <a:ea typeface="+mn-ea"/>
              <a:cs typeface="+mn-cs"/>
            </a:rPr>
            <a:t>まれる</a:t>
          </a:r>
          <a:r>
            <a:rPr lang="ja-JP" altLang="ja-JP" sz="1400">
              <a:solidFill>
                <a:schemeClr val="dk1"/>
              </a:solidFill>
              <a:latin typeface="+mn-lt"/>
              <a:ea typeface="+mn-ea"/>
              <a:cs typeface="+mn-cs"/>
            </a:rPr>
            <a:t>。</a:t>
          </a:r>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56243</xdr:rowOff>
    </xdr:from>
    <xdr:to>
      <xdr:col>7</xdr:col>
      <xdr:colOff>15875</xdr:colOff>
      <xdr:row>36</xdr:row>
      <xdr:rowOff>88900</xdr:rowOff>
    </xdr:to>
    <xdr:cxnSp macro="">
      <xdr:nvCxnSpPr>
        <xdr:cNvPr id="67" name="直線コネクタ 66"/>
        <xdr:cNvCxnSpPr/>
      </xdr:nvCxnSpPr>
      <xdr:spPr>
        <a:xfrm>
          <a:off x="3987800" y="6228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34472</xdr:rowOff>
    </xdr:from>
    <xdr:to>
      <xdr:col>5</xdr:col>
      <xdr:colOff>549275</xdr:colOff>
      <xdr:row>36</xdr:row>
      <xdr:rowOff>56243</xdr:rowOff>
    </xdr:to>
    <xdr:cxnSp macro="">
      <xdr:nvCxnSpPr>
        <xdr:cNvPr id="70" name="直線コネクタ 69"/>
        <xdr:cNvCxnSpPr/>
      </xdr:nvCxnSpPr>
      <xdr:spPr>
        <a:xfrm>
          <a:off x="3098800" y="6206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75293</xdr:rowOff>
    </xdr:from>
    <xdr:to>
      <xdr:col>4</xdr:col>
      <xdr:colOff>346075</xdr:colOff>
      <xdr:row>36</xdr:row>
      <xdr:rowOff>34472</xdr:rowOff>
    </xdr:to>
    <xdr:cxnSp macro="">
      <xdr:nvCxnSpPr>
        <xdr:cNvPr id="73" name="直線コネクタ 72"/>
        <xdr:cNvCxnSpPr/>
      </xdr:nvCxnSpPr>
      <xdr:spPr>
        <a:xfrm>
          <a:off x="2209800" y="6076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75293</xdr:rowOff>
    </xdr:from>
    <xdr:to>
      <xdr:col>3</xdr:col>
      <xdr:colOff>142875</xdr:colOff>
      <xdr:row>37</xdr:row>
      <xdr:rowOff>80736</xdr:rowOff>
    </xdr:to>
    <xdr:cxnSp macro="">
      <xdr:nvCxnSpPr>
        <xdr:cNvPr id="76" name="直線コネクタ 75"/>
        <xdr:cNvCxnSpPr/>
      </xdr:nvCxnSpPr>
      <xdr:spPr>
        <a:xfrm flipV="1">
          <a:off x="1320800" y="6076043"/>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5443</xdr:rowOff>
    </xdr:from>
    <xdr:to>
      <xdr:col>3</xdr:col>
      <xdr:colOff>193675</xdr:colOff>
      <xdr:row>36</xdr:row>
      <xdr:rowOff>107043</xdr:rowOff>
    </xdr:to>
    <xdr:sp macro="" textlink="">
      <xdr:nvSpPr>
        <xdr:cNvPr id="77" name="フローチャート : 判断 76"/>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91820</xdr:rowOff>
    </xdr:from>
    <xdr:ext cx="762000" cy="259045"/>
    <xdr:sp macro="" textlink="">
      <xdr:nvSpPr>
        <xdr:cNvPr id="78" name="テキスト ボックス 77"/>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6" name="円/楕円 85"/>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7"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5443</xdr:rowOff>
    </xdr:from>
    <xdr:to>
      <xdr:col>5</xdr:col>
      <xdr:colOff>600075</xdr:colOff>
      <xdr:row>36</xdr:row>
      <xdr:rowOff>107043</xdr:rowOff>
    </xdr:to>
    <xdr:sp macro="" textlink="">
      <xdr:nvSpPr>
        <xdr:cNvPr id="88" name="円/楕円 87"/>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89" name="テキスト ボックス 88"/>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155122</xdr:rowOff>
    </xdr:from>
    <xdr:to>
      <xdr:col>4</xdr:col>
      <xdr:colOff>396875</xdr:colOff>
      <xdr:row>36</xdr:row>
      <xdr:rowOff>85272</xdr:rowOff>
    </xdr:to>
    <xdr:sp macro="" textlink="">
      <xdr:nvSpPr>
        <xdr:cNvPr id="90" name="円/楕円 89"/>
        <xdr:cNvSpPr/>
      </xdr:nvSpPr>
      <xdr:spPr>
        <a:xfrm>
          <a:off x="3048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95449</xdr:rowOff>
    </xdr:from>
    <xdr:ext cx="762000" cy="259045"/>
    <xdr:sp macro="" textlink="">
      <xdr:nvSpPr>
        <xdr:cNvPr id="91" name="テキスト ボックス 90"/>
        <xdr:cNvSpPr txBox="1"/>
      </xdr:nvSpPr>
      <xdr:spPr>
        <a:xfrm>
          <a:off x="2717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24493</xdr:rowOff>
    </xdr:from>
    <xdr:to>
      <xdr:col>3</xdr:col>
      <xdr:colOff>193675</xdr:colOff>
      <xdr:row>35</xdr:row>
      <xdr:rowOff>126093</xdr:rowOff>
    </xdr:to>
    <xdr:sp macro="" textlink="">
      <xdr:nvSpPr>
        <xdr:cNvPr id="92" name="円/楕円 91"/>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136270</xdr:rowOff>
    </xdr:from>
    <xdr:ext cx="762000" cy="259045"/>
    <xdr:sp macro="" textlink="">
      <xdr:nvSpPr>
        <xdr:cNvPr id="93" name="テキスト ボックス 92"/>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94" name="円/楕円 93"/>
        <xdr:cNvSpPr/>
      </xdr:nvSpPr>
      <xdr:spPr>
        <a:xfrm>
          <a:off x="1270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95" name="テキスト ボックス 94"/>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類似団体平均に比べ高くなっているのは、定数削減に伴う臨時職員の配置、各種施設への指定管理者制度の導入、給食調理業務の外部委託などにより、人件費から物件費へ移行しているためである。今後も施設や事業のさらなる民間委託を推進し、コストの削減を行っていく方針である。</a:t>
          </a:r>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102507</xdr:rowOff>
    </xdr:from>
    <xdr:to>
      <xdr:col>24</xdr:col>
      <xdr:colOff>31750</xdr:colOff>
      <xdr:row>17</xdr:row>
      <xdr:rowOff>113393</xdr:rowOff>
    </xdr:to>
    <xdr:cxnSp macro="">
      <xdr:nvCxnSpPr>
        <xdr:cNvPr id="130" name="直線コネクタ 129"/>
        <xdr:cNvCxnSpPr/>
      </xdr:nvCxnSpPr>
      <xdr:spPr>
        <a:xfrm>
          <a:off x="15671800" y="3017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102507</xdr:rowOff>
    </xdr:to>
    <xdr:cxnSp macro="">
      <xdr:nvCxnSpPr>
        <xdr:cNvPr id="133" name="直線コネクタ 132"/>
        <xdr:cNvCxnSpPr/>
      </xdr:nvCxnSpPr>
      <xdr:spPr>
        <a:xfrm>
          <a:off x="14782800" y="295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58964</xdr:rowOff>
    </xdr:to>
    <xdr:cxnSp macro="">
      <xdr:nvCxnSpPr>
        <xdr:cNvPr id="136" name="直線コネクタ 135"/>
        <xdr:cNvCxnSpPr/>
      </xdr:nvCxnSpPr>
      <xdr:spPr>
        <a:xfrm flipV="1">
          <a:off x="13893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58964</xdr:rowOff>
    </xdr:to>
    <xdr:cxnSp macro="">
      <xdr:nvCxnSpPr>
        <xdr:cNvPr id="139" name="直線コネクタ 138"/>
        <xdr:cNvCxnSpPr/>
      </xdr:nvCxnSpPr>
      <xdr:spPr>
        <a:xfrm>
          <a:off x="13004800" y="2864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103414</xdr:rowOff>
    </xdr:from>
    <xdr:to>
      <xdr:col>20</xdr:col>
      <xdr:colOff>209550</xdr:colOff>
      <xdr:row>17</xdr:row>
      <xdr:rowOff>33564</xdr:rowOff>
    </xdr:to>
    <xdr:sp macro="" textlink="">
      <xdr:nvSpPr>
        <xdr:cNvPr id="140" name="フローチャート : 判断 139"/>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43741</xdr:rowOff>
    </xdr:from>
    <xdr:ext cx="762000" cy="259045"/>
    <xdr:sp macro="" textlink="">
      <xdr:nvSpPr>
        <xdr:cNvPr id="141" name="テキスト ボックス 140"/>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2" name="フローチャート : 判断 141"/>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3" name="テキスト ボックス 142"/>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9" name="円/楕円 148"/>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50"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1" name="円/楕円 150"/>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2" name="テキスト ボックス 151"/>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3" name="円/楕円 152"/>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4" name="テキスト ボックス 153"/>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8164</xdr:rowOff>
    </xdr:from>
    <xdr:to>
      <xdr:col>20</xdr:col>
      <xdr:colOff>209550</xdr:colOff>
      <xdr:row>17</xdr:row>
      <xdr:rowOff>109764</xdr:rowOff>
    </xdr:to>
    <xdr:sp macro="" textlink="">
      <xdr:nvSpPr>
        <xdr:cNvPr id="155" name="円/楕円 154"/>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94541</xdr:rowOff>
    </xdr:from>
    <xdr:ext cx="762000" cy="259045"/>
    <xdr:sp macro="" textlink="">
      <xdr:nvSpPr>
        <xdr:cNvPr id="156" name="テキスト ボックス 155"/>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7" name="円/楕円 156"/>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11084</xdr:rowOff>
    </xdr:from>
    <xdr:ext cx="762000" cy="259045"/>
    <xdr:sp macro="" textlink="">
      <xdr:nvSpPr>
        <xdr:cNvPr id="158" name="テキスト ボックス 157"/>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・類似団体平均を</a:t>
          </a:r>
          <a:r>
            <a:rPr lang="en-US" altLang="ja-JP" sz="1400">
              <a:solidFill>
                <a:schemeClr val="dk1"/>
              </a:solidFill>
              <a:latin typeface="+mn-lt"/>
              <a:ea typeface="+mn-ea"/>
              <a:cs typeface="+mn-cs"/>
            </a:rPr>
            <a:t>2.8</a:t>
          </a:r>
          <a:r>
            <a:rPr lang="ja-JP" altLang="ja-JP" sz="1400">
              <a:solidFill>
                <a:schemeClr val="dk1"/>
              </a:solidFill>
              <a:latin typeface="+mn-lt"/>
              <a:ea typeface="+mn-ea"/>
              <a:cs typeface="+mn-cs"/>
            </a:rPr>
            <a:t>ポイント上回</a:t>
          </a:r>
          <a:r>
            <a:rPr lang="ja-JP" altLang="en-US" sz="1400">
              <a:solidFill>
                <a:schemeClr val="dk1"/>
              </a:solidFill>
              <a:latin typeface="+mn-lt"/>
              <a:ea typeface="+mn-ea"/>
              <a:cs typeface="+mn-cs"/>
            </a:rPr>
            <a:t>ってお</a:t>
          </a:r>
          <a:r>
            <a:rPr lang="ja-JP" altLang="ja-JP" sz="1400">
              <a:solidFill>
                <a:schemeClr val="dk1"/>
              </a:solidFill>
              <a:latin typeface="+mn-lt"/>
              <a:ea typeface="+mn-ea"/>
              <a:cs typeface="+mn-cs"/>
            </a:rPr>
            <a:t>り、比率自体も前年度から上昇している。これは、自立支援給付</a:t>
          </a:r>
          <a:r>
            <a:rPr lang="ja-JP" altLang="en-US" sz="1400">
              <a:solidFill>
                <a:schemeClr val="dk1"/>
              </a:solidFill>
              <a:latin typeface="+mn-lt"/>
              <a:ea typeface="+mn-ea"/>
              <a:cs typeface="+mn-cs"/>
            </a:rPr>
            <a:t>費や保育所運営委託料</a:t>
          </a:r>
          <a:r>
            <a:rPr lang="ja-JP" altLang="ja-JP" sz="1400">
              <a:solidFill>
                <a:schemeClr val="dk1"/>
              </a:solidFill>
              <a:latin typeface="+mn-lt"/>
              <a:ea typeface="+mn-ea"/>
              <a:cs typeface="+mn-cs"/>
            </a:rPr>
            <a:t>の増加によるものである。扶助費は経済・社会情勢により左右されるが、資格審査等の厳正化などに自主的に取り組むことにより、財政への圧迫を少しでも抑えるよう努める。</a:t>
          </a:r>
          <a:endParaRPr kumimoji="1" lang="ja-JP" altLang="en-US" sz="14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58</xdr:row>
      <xdr:rowOff>45357</xdr:rowOff>
    </xdr:to>
    <xdr:cxnSp macro="">
      <xdr:nvCxnSpPr>
        <xdr:cNvPr id="193" name="直線コネクタ 192"/>
        <xdr:cNvCxnSpPr/>
      </xdr:nvCxnSpPr>
      <xdr:spPr>
        <a:xfrm>
          <a:off x="3987800" y="98914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118835</xdr:rowOff>
    </xdr:to>
    <xdr:cxnSp macro="">
      <xdr:nvCxnSpPr>
        <xdr:cNvPr id="196" name="直線コネクタ 195"/>
        <xdr:cNvCxnSpPr/>
      </xdr:nvCxnSpPr>
      <xdr:spPr>
        <a:xfrm>
          <a:off x="3098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167822</xdr:rowOff>
    </xdr:to>
    <xdr:cxnSp macro="">
      <xdr:nvCxnSpPr>
        <xdr:cNvPr id="199" name="直線コネクタ 198"/>
        <xdr:cNvCxnSpPr/>
      </xdr:nvCxnSpPr>
      <xdr:spPr>
        <a:xfrm flipV="1">
          <a:off x="2209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167822</xdr:rowOff>
    </xdr:from>
    <xdr:to>
      <xdr:col>3</xdr:col>
      <xdr:colOff>142875</xdr:colOff>
      <xdr:row>58</xdr:row>
      <xdr:rowOff>12700</xdr:rowOff>
    </xdr:to>
    <xdr:cxnSp macro="">
      <xdr:nvCxnSpPr>
        <xdr:cNvPr id="202" name="直線コネクタ 201"/>
        <xdr:cNvCxnSpPr/>
      </xdr:nvCxnSpPr>
      <xdr:spPr>
        <a:xfrm flipV="1">
          <a:off x="1320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3" name="フローチャート : 判断 202"/>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4" name="テキスト ボックス 203"/>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5" name="フローチャート : 判断 204"/>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6" name="テキスト ボックス 20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12" name="円/楕円 211"/>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13"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14" name="円/楕円 213"/>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15" name="テキスト ボックス 214"/>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16" name="円/楕円 215"/>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7" name="テキスト ボックス 216"/>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117022</xdr:rowOff>
    </xdr:from>
    <xdr:to>
      <xdr:col>3</xdr:col>
      <xdr:colOff>193675</xdr:colOff>
      <xdr:row>58</xdr:row>
      <xdr:rowOff>47172</xdr:rowOff>
    </xdr:to>
    <xdr:sp macro="" textlink="">
      <xdr:nvSpPr>
        <xdr:cNvPr id="218" name="円/楕円 217"/>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31949</xdr:rowOff>
    </xdr:from>
    <xdr:ext cx="762000" cy="259045"/>
    <xdr:sp macro="" textlink="">
      <xdr:nvSpPr>
        <xdr:cNvPr id="219" name="テキスト ボックス 218"/>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20" name="円/楕円 219"/>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21" name="テキスト ボックス 220"/>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・類似団体平均を上回っているのは、繰出金が主な要因である。これ</a:t>
          </a:r>
          <a:r>
            <a:rPr lang="ja-JP" altLang="en-US" sz="1400">
              <a:solidFill>
                <a:schemeClr val="dk1"/>
              </a:solidFill>
              <a:latin typeface="+mn-lt"/>
              <a:ea typeface="+mn-ea"/>
              <a:cs typeface="+mn-cs"/>
            </a:rPr>
            <a:t>は下水</a:t>
          </a:r>
          <a:r>
            <a:rPr lang="ja-JP" altLang="ja-JP" sz="1400">
              <a:solidFill>
                <a:schemeClr val="dk1"/>
              </a:solidFill>
              <a:latin typeface="+mn-lt"/>
              <a:ea typeface="+mn-ea"/>
              <a:cs typeface="+mn-cs"/>
            </a:rPr>
            <a:t>道施設の地方債償還</a:t>
          </a:r>
          <a:r>
            <a:rPr lang="ja-JP" altLang="en-US" sz="1400">
              <a:solidFill>
                <a:schemeClr val="dk1"/>
              </a:solidFill>
              <a:latin typeface="+mn-lt"/>
              <a:ea typeface="+mn-ea"/>
              <a:cs typeface="+mn-cs"/>
            </a:rPr>
            <a:t>等の</a:t>
          </a:r>
          <a:r>
            <a:rPr lang="ja-JP" altLang="ja-JP" sz="1400">
              <a:solidFill>
                <a:schemeClr val="dk1"/>
              </a:solidFill>
              <a:latin typeface="+mn-lt"/>
              <a:ea typeface="+mn-ea"/>
              <a:cs typeface="+mn-cs"/>
            </a:rPr>
            <a:t>公営事業会計への繰出金が</a:t>
          </a:r>
          <a:r>
            <a:rPr lang="ja-JP" altLang="en-US" sz="1400">
              <a:solidFill>
                <a:schemeClr val="dk1"/>
              </a:solidFill>
              <a:latin typeface="+mn-lt"/>
              <a:ea typeface="+mn-ea"/>
              <a:cs typeface="+mn-cs"/>
            </a:rPr>
            <a:t>大きく</a:t>
          </a:r>
          <a:r>
            <a:rPr lang="ja-JP" altLang="ja-JP" sz="1400">
              <a:solidFill>
                <a:schemeClr val="dk1"/>
              </a:solidFill>
              <a:latin typeface="+mn-lt"/>
              <a:ea typeface="+mn-ea"/>
              <a:cs typeface="+mn-cs"/>
            </a:rPr>
            <a:t>なっているためである。今後、</a:t>
          </a:r>
          <a:r>
            <a:rPr lang="ja-JP" altLang="en-US" sz="1400">
              <a:solidFill>
                <a:schemeClr val="dk1"/>
              </a:solidFill>
              <a:latin typeface="+mn-lt"/>
              <a:ea typeface="+mn-ea"/>
              <a:cs typeface="+mn-cs"/>
            </a:rPr>
            <a:t>府中市７億円ダイエット</a:t>
          </a:r>
          <a:r>
            <a:rPr lang="ja-JP" altLang="ja-JP" sz="1400">
              <a:solidFill>
                <a:schemeClr val="dk1"/>
              </a:solidFill>
              <a:latin typeface="+mn-lt"/>
              <a:ea typeface="+mn-ea"/>
              <a:cs typeface="+mn-cs"/>
            </a:rPr>
            <a:t>プランに基づき適正な使用料の検討を行</a:t>
          </a:r>
          <a:r>
            <a:rPr lang="ja-JP" altLang="en-US" sz="1400">
              <a:solidFill>
                <a:schemeClr val="dk1"/>
              </a:solidFill>
              <a:latin typeface="+mn-lt"/>
              <a:ea typeface="+mn-ea"/>
              <a:cs typeface="+mn-cs"/>
            </a:rPr>
            <a:t>うとともに、事業内容を縮小することで</a:t>
          </a:r>
          <a:r>
            <a:rPr lang="ja-JP" altLang="ja-JP" sz="1400">
              <a:solidFill>
                <a:schemeClr val="dk1"/>
              </a:solidFill>
              <a:latin typeface="+mn-lt"/>
              <a:ea typeface="+mn-ea"/>
              <a:cs typeface="+mn-cs"/>
            </a:rPr>
            <a:t>普通会計</a:t>
          </a:r>
          <a:r>
            <a:rPr lang="ja-JP" altLang="en-US" sz="1400">
              <a:solidFill>
                <a:schemeClr val="dk1"/>
              </a:solidFill>
              <a:latin typeface="+mn-lt"/>
              <a:ea typeface="+mn-ea"/>
              <a:cs typeface="+mn-cs"/>
            </a:rPr>
            <a:t>からの繰出金を</a:t>
          </a:r>
          <a:r>
            <a:rPr lang="ja-JP" altLang="ja-JP" sz="1400">
              <a:solidFill>
                <a:schemeClr val="dk1"/>
              </a:solidFill>
              <a:latin typeface="+mn-lt"/>
              <a:ea typeface="+mn-ea"/>
              <a:cs typeface="+mn-cs"/>
            </a:rPr>
            <a:t>減らしていくよう努める。</a:t>
          </a:r>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12700</xdr:rowOff>
    </xdr:to>
    <xdr:cxnSp macro="">
      <xdr:nvCxnSpPr>
        <xdr:cNvPr id="254" name="直線コネクタ 253"/>
        <xdr:cNvCxnSpPr/>
      </xdr:nvCxnSpPr>
      <xdr:spPr>
        <a:xfrm flipV="1">
          <a:off x="15671800" y="994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12700</xdr:rowOff>
    </xdr:to>
    <xdr:cxnSp macro="">
      <xdr:nvCxnSpPr>
        <xdr:cNvPr id="257" name="直線コネクタ 256"/>
        <xdr:cNvCxnSpPr/>
      </xdr:nvCxnSpPr>
      <xdr:spPr>
        <a:xfrm>
          <a:off x="14782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57</xdr:row>
      <xdr:rowOff>153670</xdr:rowOff>
    </xdr:to>
    <xdr:cxnSp macro="">
      <xdr:nvCxnSpPr>
        <xdr:cNvPr id="260" name="直線コネクタ 259"/>
        <xdr:cNvCxnSpPr/>
      </xdr:nvCxnSpPr>
      <xdr:spPr>
        <a:xfrm flipV="1">
          <a:off x="13893800" y="989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59</xdr:row>
      <xdr:rowOff>31750</xdr:rowOff>
    </xdr:to>
    <xdr:cxnSp macro="">
      <xdr:nvCxnSpPr>
        <xdr:cNvPr id="263" name="直線コネクタ 262"/>
        <xdr:cNvCxnSpPr/>
      </xdr:nvCxnSpPr>
      <xdr:spPr>
        <a:xfrm flipV="1">
          <a:off x="13004800" y="9926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4" name="フローチャート : 判断 263"/>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5" name="テキスト ボックス 264"/>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7" name="テキスト ボックス 26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3" name="円/楕円 272"/>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4"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5" name="円/楕円 274"/>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6" name="テキスト ボックス 275"/>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7" name="円/楕円 276"/>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8" name="テキスト ボックス 277"/>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9" name="円/楕円 278"/>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80" name="テキスト ボックス 279"/>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81" name="円/楕円 280"/>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82" name="テキスト ボックス 281"/>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u="none">
              <a:solidFill>
                <a:schemeClr val="dk1"/>
              </a:solidFill>
              <a:latin typeface="+mn-lt"/>
              <a:ea typeface="+mn-ea"/>
              <a:cs typeface="+mn-cs"/>
            </a:rPr>
            <a:t>・集中改革プランに基づく補助金等適正化（</a:t>
          </a:r>
          <a:r>
            <a:rPr lang="en-US" altLang="ja-JP" sz="1400" u="none">
              <a:solidFill>
                <a:schemeClr val="dk1"/>
              </a:solidFill>
              <a:latin typeface="+mn-lt"/>
              <a:ea typeface="+mn-ea"/>
              <a:cs typeface="+mn-cs"/>
            </a:rPr>
            <a:t>H22</a:t>
          </a:r>
          <a:r>
            <a:rPr lang="ja-JP" altLang="ja-JP" sz="1400" u="none">
              <a:solidFill>
                <a:schemeClr val="dk1"/>
              </a:solidFill>
              <a:latin typeface="+mn-lt"/>
              <a:ea typeface="+mn-ea"/>
              <a:cs typeface="+mn-cs"/>
            </a:rPr>
            <a:t>年度～</a:t>
          </a:r>
          <a:r>
            <a:rPr lang="en-US" altLang="ja-JP" sz="1400" u="none">
              <a:solidFill>
                <a:schemeClr val="dk1"/>
              </a:solidFill>
              <a:latin typeface="+mn-lt"/>
              <a:ea typeface="+mn-ea"/>
              <a:cs typeface="+mn-cs"/>
            </a:rPr>
            <a:t>H26</a:t>
          </a:r>
          <a:r>
            <a:rPr lang="ja-JP" altLang="ja-JP" sz="1400" u="none">
              <a:solidFill>
                <a:schemeClr val="dk1"/>
              </a:solidFill>
              <a:latin typeface="+mn-lt"/>
              <a:ea typeface="+mn-ea"/>
              <a:cs typeface="+mn-cs"/>
            </a:rPr>
            <a:t>年度の</a:t>
          </a:r>
          <a:r>
            <a:rPr lang="en-US" altLang="ja-JP" sz="1400" u="none">
              <a:solidFill>
                <a:schemeClr val="dk1"/>
              </a:solidFill>
              <a:latin typeface="+mn-lt"/>
              <a:ea typeface="+mn-ea"/>
              <a:cs typeface="+mn-cs"/>
            </a:rPr>
            <a:t>5</a:t>
          </a:r>
          <a:r>
            <a:rPr lang="ja-JP" altLang="ja-JP" sz="1400" u="none">
              <a:solidFill>
                <a:schemeClr val="dk1"/>
              </a:solidFill>
              <a:latin typeface="+mn-lt"/>
              <a:ea typeface="+mn-ea"/>
              <a:cs typeface="+mn-cs"/>
            </a:rPr>
            <a:t>年間で</a:t>
          </a:r>
          <a:r>
            <a:rPr lang="en-US" altLang="ja-JP" sz="1400" u="none">
              <a:solidFill>
                <a:schemeClr val="dk1"/>
              </a:solidFill>
              <a:latin typeface="+mn-lt"/>
              <a:ea typeface="+mn-ea"/>
              <a:cs typeface="+mn-cs"/>
            </a:rPr>
            <a:t>1</a:t>
          </a:r>
          <a:r>
            <a:rPr lang="ja-JP" altLang="ja-JP" sz="1400" u="none">
              <a:solidFill>
                <a:schemeClr val="dk1"/>
              </a:solidFill>
              <a:latin typeface="+mn-lt"/>
              <a:ea typeface="+mn-ea"/>
              <a:cs typeface="+mn-cs"/>
            </a:rPr>
            <a:t>億</a:t>
          </a:r>
          <a:r>
            <a:rPr lang="en-US" altLang="ja-JP" sz="1400" u="none">
              <a:solidFill>
                <a:schemeClr val="dk1"/>
              </a:solidFill>
              <a:latin typeface="+mn-lt"/>
              <a:ea typeface="+mn-ea"/>
              <a:cs typeface="+mn-cs"/>
            </a:rPr>
            <a:t>9,600</a:t>
          </a:r>
          <a:r>
            <a:rPr lang="ja-JP" altLang="ja-JP" sz="1400" u="none">
              <a:solidFill>
                <a:schemeClr val="dk1"/>
              </a:solidFill>
              <a:latin typeface="+mn-lt"/>
              <a:ea typeface="+mn-ea"/>
              <a:cs typeface="+mn-cs"/>
            </a:rPr>
            <a:t>万円の効果額を見込む）により、類似団体平均を</a:t>
          </a:r>
          <a:r>
            <a:rPr lang="en-US" altLang="ja-JP" sz="1400" u="none">
              <a:solidFill>
                <a:schemeClr val="dk1"/>
              </a:solidFill>
              <a:latin typeface="+mn-lt"/>
              <a:ea typeface="+mn-ea"/>
              <a:cs typeface="+mn-cs"/>
            </a:rPr>
            <a:t>3.1</a:t>
          </a:r>
          <a:r>
            <a:rPr lang="ja-JP" altLang="en-US" sz="1400" u="none">
              <a:solidFill>
                <a:schemeClr val="dk1"/>
              </a:solidFill>
              <a:latin typeface="+mn-lt"/>
              <a:ea typeface="+mn-ea"/>
              <a:cs typeface="+mn-cs"/>
            </a:rPr>
            <a:t>ポイント</a:t>
          </a:r>
          <a:r>
            <a:rPr lang="ja-JP" altLang="ja-JP" sz="1400" u="none">
              <a:solidFill>
                <a:schemeClr val="dk1"/>
              </a:solidFill>
              <a:latin typeface="+mn-lt"/>
              <a:ea typeface="+mn-ea"/>
              <a:cs typeface="+mn-cs"/>
            </a:rPr>
            <a:t>下回っている。なお、補助金の見直しは検討委員会を設けて</a:t>
          </a:r>
          <a:r>
            <a:rPr lang="en-US" altLang="ja-JP" sz="1400" u="none">
              <a:solidFill>
                <a:schemeClr val="dk1"/>
              </a:solidFill>
              <a:latin typeface="+mn-lt"/>
              <a:ea typeface="+mn-ea"/>
              <a:cs typeface="+mn-cs"/>
            </a:rPr>
            <a:t>3</a:t>
          </a:r>
          <a:r>
            <a:rPr lang="ja-JP" altLang="ja-JP" sz="1400" u="none">
              <a:solidFill>
                <a:schemeClr val="dk1"/>
              </a:solidFill>
              <a:latin typeface="+mn-lt"/>
              <a:ea typeface="+mn-ea"/>
              <a:cs typeface="+mn-cs"/>
            </a:rPr>
            <a:t>年に</a:t>
          </a:r>
          <a:r>
            <a:rPr lang="en-US" altLang="ja-JP" sz="1400" u="none">
              <a:solidFill>
                <a:schemeClr val="dk1"/>
              </a:solidFill>
              <a:latin typeface="+mn-lt"/>
              <a:ea typeface="+mn-ea"/>
              <a:cs typeface="+mn-cs"/>
            </a:rPr>
            <a:t>1</a:t>
          </a:r>
          <a:r>
            <a:rPr lang="ja-JP" altLang="ja-JP" sz="1400" u="none">
              <a:solidFill>
                <a:schemeClr val="dk1"/>
              </a:solidFill>
              <a:latin typeface="+mn-lt"/>
              <a:ea typeface="+mn-ea"/>
              <a:cs typeface="+mn-cs"/>
            </a:rPr>
            <a:t>度行っており、今後もその時々の社会情勢に沿った見直しや廃止を行う方針である。</a:t>
          </a:r>
          <a:endParaRPr kumimoji="1" lang="ja-JP" altLang="en-US" sz="1400" u="none">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34</xdr:row>
      <xdr:rowOff>81280</xdr:rowOff>
    </xdr:to>
    <xdr:cxnSp macro="">
      <xdr:nvCxnSpPr>
        <xdr:cNvPr id="315" name="直線コネクタ 314"/>
        <xdr:cNvCxnSpPr/>
      </xdr:nvCxnSpPr>
      <xdr:spPr>
        <a:xfrm>
          <a:off x="15671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127000</xdr:rowOff>
    </xdr:to>
    <xdr:cxnSp macro="">
      <xdr:nvCxnSpPr>
        <xdr:cNvPr id="318" name="直線コネクタ 317"/>
        <xdr:cNvCxnSpPr/>
      </xdr:nvCxnSpPr>
      <xdr:spPr>
        <a:xfrm flipV="1">
          <a:off x="14782800" y="5902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142240</xdr:rowOff>
    </xdr:to>
    <xdr:cxnSp macro="">
      <xdr:nvCxnSpPr>
        <xdr:cNvPr id="321" name="直線コネクタ 320"/>
        <xdr:cNvCxnSpPr/>
      </xdr:nvCxnSpPr>
      <xdr:spPr>
        <a:xfrm flipV="1">
          <a:off x="13893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46990</xdr:rowOff>
    </xdr:to>
    <xdr:cxnSp macro="">
      <xdr:nvCxnSpPr>
        <xdr:cNvPr id="324" name="直線コネクタ 323"/>
        <xdr:cNvCxnSpPr/>
      </xdr:nvCxnSpPr>
      <xdr:spPr>
        <a:xfrm flipV="1">
          <a:off x="13004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5" name="フローチャート : 判断 324"/>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6" name="テキスト ボックス 325"/>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27" name="フローチャート : 判断 326"/>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28" name="テキスト ボックス 327"/>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34" name="円/楕円 333"/>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35"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22860</xdr:rowOff>
    </xdr:from>
    <xdr:to>
      <xdr:col>22</xdr:col>
      <xdr:colOff>615950</xdr:colOff>
      <xdr:row>34</xdr:row>
      <xdr:rowOff>124460</xdr:rowOff>
    </xdr:to>
    <xdr:sp macro="" textlink="">
      <xdr:nvSpPr>
        <xdr:cNvPr id="336" name="円/楕円 335"/>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134637</xdr:rowOff>
    </xdr:from>
    <xdr:ext cx="736600" cy="259045"/>
    <xdr:sp macro="" textlink="">
      <xdr:nvSpPr>
        <xdr:cNvPr id="337" name="テキスト ボックス 33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8" name="円/楕円 337"/>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9" name="テキスト ボックス 338"/>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40" name="円/楕円 339"/>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41" name="テキスト ボックス 340"/>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42" name="円/楕円 341"/>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43" name="テキスト ボックス 34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a:t>
          </a:r>
          <a:r>
            <a:rPr lang="ja-JP" altLang="en-US" sz="1400">
              <a:solidFill>
                <a:schemeClr val="dk1"/>
              </a:solidFill>
              <a:latin typeface="+mn-lt"/>
              <a:ea typeface="+mn-ea"/>
              <a:cs typeface="+mn-cs"/>
            </a:rPr>
            <a:t>類似団体平均を</a:t>
          </a:r>
          <a:r>
            <a:rPr lang="en-US" altLang="ja-JP" sz="1400">
              <a:solidFill>
                <a:schemeClr val="dk1"/>
              </a:solidFill>
              <a:latin typeface="+mn-lt"/>
              <a:ea typeface="+mn-ea"/>
              <a:cs typeface="+mn-cs"/>
            </a:rPr>
            <a:t>4.6</a:t>
          </a:r>
          <a:r>
            <a:rPr lang="ja-JP" altLang="en-US" sz="1400">
              <a:solidFill>
                <a:schemeClr val="dk1"/>
              </a:solidFill>
              <a:latin typeface="+mn-lt"/>
              <a:ea typeface="+mn-ea"/>
              <a:cs typeface="+mn-cs"/>
            </a:rPr>
            <a:t>ポイント上回っている。これは</a:t>
          </a:r>
          <a:r>
            <a:rPr lang="ja-JP" altLang="ja-JP" sz="1400">
              <a:solidFill>
                <a:schemeClr val="dk1"/>
              </a:solidFill>
              <a:latin typeface="+mn-lt"/>
              <a:ea typeface="+mn-ea"/>
              <a:cs typeface="+mn-cs"/>
            </a:rPr>
            <a:t>合併建設計画</a:t>
          </a:r>
          <a:r>
            <a:rPr lang="ja-JP" altLang="en-US" sz="1400">
              <a:solidFill>
                <a:schemeClr val="dk1"/>
              </a:solidFill>
              <a:latin typeface="+mn-lt"/>
              <a:ea typeface="+mn-ea"/>
              <a:cs typeface="+mn-cs"/>
            </a:rPr>
            <a:t>事業</a:t>
          </a:r>
          <a:r>
            <a:rPr lang="ja-JP" altLang="ja-JP" sz="1400">
              <a:solidFill>
                <a:schemeClr val="dk1"/>
              </a:solidFill>
              <a:latin typeface="+mn-lt"/>
              <a:ea typeface="+mn-ea"/>
              <a:cs typeface="+mn-cs"/>
            </a:rPr>
            <a:t>の</a:t>
          </a:r>
          <a:r>
            <a:rPr lang="ja-JP" altLang="en-US" sz="1400">
              <a:solidFill>
                <a:schemeClr val="dk1"/>
              </a:solidFill>
              <a:latin typeface="+mn-lt"/>
              <a:ea typeface="+mn-ea"/>
              <a:cs typeface="+mn-cs"/>
            </a:rPr>
            <a:t>早期</a:t>
          </a:r>
          <a:r>
            <a:rPr lang="ja-JP" altLang="ja-JP" sz="1400">
              <a:solidFill>
                <a:schemeClr val="dk1"/>
              </a:solidFill>
              <a:latin typeface="+mn-lt"/>
              <a:ea typeface="+mn-ea"/>
              <a:cs typeface="+mn-cs"/>
            </a:rPr>
            <a:t>実施による合併特例債の発行</a:t>
          </a:r>
          <a:r>
            <a:rPr lang="ja-JP" altLang="en-US" sz="1400">
              <a:solidFill>
                <a:schemeClr val="dk1"/>
              </a:solidFill>
              <a:latin typeface="+mn-lt"/>
              <a:ea typeface="+mn-ea"/>
              <a:cs typeface="+mn-cs"/>
            </a:rPr>
            <a:t>が</a:t>
          </a:r>
          <a:r>
            <a:rPr lang="ja-JP" altLang="ja-JP" sz="1400">
              <a:solidFill>
                <a:schemeClr val="dk1"/>
              </a:solidFill>
              <a:latin typeface="+mn-lt"/>
              <a:ea typeface="+mn-ea"/>
              <a:cs typeface="+mn-cs"/>
            </a:rPr>
            <a:t>地方債元利償還金</a:t>
          </a:r>
          <a:r>
            <a:rPr lang="ja-JP" altLang="en-US" sz="1400">
              <a:solidFill>
                <a:schemeClr val="dk1"/>
              </a:solidFill>
              <a:latin typeface="+mn-lt"/>
              <a:ea typeface="+mn-ea"/>
              <a:cs typeface="+mn-cs"/>
            </a:rPr>
            <a:t>の</a:t>
          </a:r>
          <a:r>
            <a:rPr lang="ja-JP" altLang="ja-JP" sz="1400">
              <a:solidFill>
                <a:schemeClr val="dk1"/>
              </a:solidFill>
              <a:latin typeface="+mn-lt"/>
              <a:ea typeface="+mn-ea"/>
              <a:cs typeface="+mn-cs"/>
            </a:rPr>
            <a:t>増加</a:t>
          </a:r>
          <a:r>
            <a:rPr lang="ja-JP" altLang="en-US" sz="1400">
              <a:solidFill>
                <a:schemeClr val="dk1"/>
              </a:solidFill>
              <a:latin typeface="+mn-lt"/>
              <a:ea typeface="+mn-ea"/>
              <a:cs typeface="+mn-cs"/>
            </a:rPr>
            <a:t>要因</a:t>
          </a:r>
          <a:r>
            <a:rPr lang="ja-JP" altLang="ja-JP" sz="1400">
              <a:solidFill>
                <a:schemeClr val="dk1"/>
              </a:solidFill>
              <a:latin typeface="+mn-lt"/>
              <a:ea typeface="+mn-ea"/>
              <a:cs typeface="+mn-cs"/>
            </a:rPr>
            <a:t>となっている。財政推計上、平成</a:t>
          </a:r>
          <a:r>
            <a:rPr lang="en-US" altLang="ja-JP" sz="1400">
              <a:solidFill>
                <a:schemeClr val="dk1"/>
              </a:solidFill>
              <a:latin typeface="+mn-lt"/>
              <a:ea typeface="+mn-ea"/>
              <a:cs typeface="+mn-cs"/>
            </a:rPr>
            <a:t>25</a:t>
          </a:r>
          <a:r>
            <a:rPr lang="ja-JP" altLang="ja-JP" sz="1400">
              <a:solidFill>
                <a:schemeClr val="dk1"/>
              </a:solidFill>
              <a:latin typeface="+mn-lt"/>
              <a:ea typeface="+mn-ea"/>
              <a:cs typeface="+mn-cs"/>
            </a:rPr>
            <a:t>年度がピークとなっているが、集中改革プランに基づきプライマリーバランスの黒字化、普通建設事業への市費上限額の設定を検討し、地方債の新規発行を伴う普通建設事業の抑制に努める。</a:t>
          </a:r>
          <a:endParaRPr kumimoji="1" lang="ja-JP" altLang="en-US" sz="14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78994</xdr:rowOff>
    </xdr:from>
    <xdr:to>
      <xdr:col>7</xdr:col>
      <xdr:colOff>15875</xdr:colOff>
      <xdr:row>79</xdr:row>
      <xdr:rowOff>110998</xdr:rowOff>
    </xdr:to>
    <xdr:cxnSp macro="">
      <xdr:nvCxnSpPr>
        <xdr:cNvPr id="373" name="直線コネクタ 372"/>
        <xdr:cNvCxnSpPr/>
      </xdr:nvCxnSpPr>
      <xdr:spPr>
        <a:xfrm>
          <a:off x="3987800" y="136235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56135</xdr:rowOff>
    </xdr:from>
    <xdr:to>
      <xdr:col>5</xdr:col>
      <xdr:colOff>549275</xdr:colOff>
      <xdr:row>79</xdr:row>
      <xdr:rowOff>78994</xdr:rowOff>
    </xdr:to>
    <xdr:cxnSp macro="">
      <xdr:nvCxnSpPr>
        <xdr:cNvPr id="376" name="直線コネクタ 375"/>
        <xdr:cNvCxnSpPr/>
      </xdr:nvCxnSpPr>
      <xdr:spPr>
        <a:xfrm>
          <a:off x="3098800" y="136006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xdr:rowOff>
    </xdr:from>
    <xdr:to>
      <xdr:col>4</xdr:col>
      <xdr:colOff>346075</xdr:colOff>
      <xdr:row>79</xdr:row>
      <xdr:rowOff>56135</xdr:rowOff>
    </xdr:to>
    <xdr:cxnSp macro="">
      <xdr:nvCxnSpPr>
        <xdr:cNvPr id="379" name="直線コネクタ 378"/>
        <xdr:cNvCxnSpPr/>
      </xdr:nvCxnSpPr>
      <xdr:spPr>
        <a:xfrm>
          <a:off x="2209800" y="13554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56135</xdr:rowOff>
    </xdr:to>
    <xdr:cxnSp macro="">
      <xdr:nvCxnSpPr>
        <xdr:cNvPr id="382" name="直線コネクタ 381"/>
        <xdr:cNvCxnSpPr/>
      </xdr:nvCxnSpPr>
      <xdr:spPr>
        <a:xfrm flipV="1">
          <a:off x="1320800" y="13554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83" name="フローチャート : 判断 38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84" name="テキスト ボックス 38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85" name="フローチャート : 判断 384"/>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151401</xdr:rowOff>
    </xdr:from>
    <xdr:ext cx="762000" cy="259045"/>
    <xdr:sp macro="" textlink="">
      <xdr:nvSpPr>
        <xdr:cNvPr id="386" name="テキスト ボックス 385"/>
        <xdr:cNvSpPr txBox="1"/>
      </xdr:nvSpPr>
      <xdr:spPr>
        <a:xfrm>
          <a:off x="939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60198</xdr:rowOff>
    </xdr:from>
    <xdr:to>
      <xdr:col>7</xdr:col>
      <xdr:colOff>66675</xdr:colOff>
      <xdr:row>79</xdr:row>
      <xdr:rowOff>161798</xdr:rowOff>
    </xdr:to>
    <xdr:sp macro="" textlink="">
      <xdr:nvSpPr>
        <xdr:cNvPr id="392" name="円/楕円 391"/>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32275</xdr:rowOff>
    </xdr:from>
    <xdr:ext cx="762000" cy="259045"/>
    <xdr:sp macro="" textlink="">
      <xdr:nvSpPr>
        <xdr:cNvPr id="393" name="公債費該当値テキスト"/>
        <xdr:cNvSpPr txBox="1"/>
      </xdr:nvSpPr>
      <xdr:spPr>
        <a:xfrm>
          <a:off x="4914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28194</xdr:rowOff>
    </xdr:from>
    <xdr:to>
      <xdr:col>5</xdr:col>
      <xdr:colOff>600075</xdr:colOff>
      <xdr:row>79</xdr:row>
      <xdr:rowOff>129794</xdr:rowOff>
    </xdr:to>
    <xdr:sp macro="" textlink="">
      <xdr:nvSpPr>
        <xdr:cNvPr id="394" name="円/楕円 393"/>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114571</xdr:rowOff>
    </xdr:from>
    <xdr:ext cx="736600" cy="259045"/>
    <xdr:sp macro="" textlink="">
      <xdr:nvSpPr>
        <xdr:cNvPr id="395" name="テキスト ボックス 394"/>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6" name="円/楕円 395"/>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7" name="テキスト ボックス 396"/>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98" name="円/楕円 397"/>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99" name="テキスト ボックス 398"/>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400" name="円/楕円 399"/>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401" name="テキスト ボックス 400"/>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・類似団体平均を</a:t>
          </a:r>
          <a:r>
            <a:rPr lang="en-US" altLang="ja-JP" sz="1400">
              <a:solidFill>
                <a:schemeClr val="dk1"/>
              </a:solidFill>
              <a:latin typeface="+mn-lt"/>
              <a:ea typeface="+mn-ea"/>
              <a:cs typeface="+mn-cs"/>
            </a:rPr>
            <a:t>4.1</a:t>
          </a:r>
          <a:r>
            <a:rPr lang="ja-JP" altLang="ja-JP" sz="1400">
              <a:solidFill>
                <a:schemeClr val="dk1"/>
              </a:solidFill>
              <a:latin typeface="+mn-lt"/>
              <a:ea typeface="+mn-ea"/>
              <a:cs typeface="+mn-cs"/>
            </a:rPr>
            <a:t>上回っている。扶助費の比率格差が</a:t>
          </a:r>
          <a:r>
            <a:rPr lang="en-US" altLang="ja-JP" sz="1400">
              <a:solidFill>
                <a:schemeClr val="dk1"/>
              </a:solidFill>
              <a:latin typeface="+mn-lt"/>
              <a:ea typeface="+mn-ea"/>
              <a:cs typeface="+mn-cs"/>
            </a:rPr>
            <a:t>2.8</a:t>
          </a:r>
          <a:r>
            <a:rPr lang="ja-JP" altLang="ja-JP" sz="1400">
              <a:solidFill>
                <a:schemeClr val="dk1"/>
              </a:solidFill>
              <a:latin typeface="+mn-lt"/>
              <a:ea typeface="+mn-ea"/>
              <a:cs typeface="+mn-cs"/>
            </a:rPr>
            <a:t>と大きく、自立支援給付</a:t>
          </a:r>
          <a:r>
            <a:rPr lang="ja-JP" altLang="en-US" sz="1400">
              <a:solidFill>
                <a:schemeClr val="dk1"/>
              </a:solidFill>
              <a:latin typeface="+mn-lt"/>
              <a:ea typeface="+mn-ea"/>
              <a:cs typeface="+mn-cs"/>
            </a:rPr>
            <a:t>や保育所運営委託料</a:t>
          </a:r>
          <a:r>
            <a:rPr lang="ja-JP" altLang="ja-JP" sz="1400">
              <a:solidFill>
                <a:schemeClr val="dk1"/>
              </a:solidFill>
              <a:latin typeface="+mn-lt"/>
              <a:ea typeface="+mn-ea"/>
              <a:cs typeface="+mn-cs"/>
            </a:rPr>
            <a:t>が増加しているためである。</a:t>
          </a:r>
          <a:r>
            <a:rPr lang="ja-JP" altLang="en-US" sz="1400">
              <a:solidFill>
                <a:schemeClr val="dk1"/>
              </a:solidFill>
              <a:latin typeface="+mn-lt"/>
              <a:ea typeface="+mn-ea"/>
              <a:cs typeface="+mn-cs"/>
            </a:rPr>
            <a:t>今後、</a:t>
          </a:r>
          <a:r>
            <a:rPr lang="ja-JP" altLang="ja-JP" sz="1400">
              <a:solidFill>
                <a:schemeClr val="dk1"/>
              </a:solidFill>
              <a:latin typeface="+mn-lt"/>
              <a:ea typeface="+mn-ea"/>
              <a:cs typeface="+mn-cs"/>
            </a:rPr>
            <a:t>普通交付税の合併算定替措置が段階的に減少していく</a:t>
          </a:r>
          <a:r>
            <a:rPr lang="ja-JP" altLang="en-US" sz="1400">
              <a:solidFill>
                <a:schemeClr val="dk1"/>
              </a:solidFill>
              <a:latin typeface="+mn-lt"/>
              <a:ea typeface="+mn-ea"/>
              <a:cs typeface="+mn-cs"/>
            </a:rPr>
            <a:t>ことから</a:t>
          </a:r>
          <a:r>
            <a:rPr lang="ja-JP" altLang="ja-JP" sz="1400">
              <a:solidFill>
                <a:schemeClr val="dk1"/>
              </a:solidFill>
              <a:latin typeface="+mn-lt"/>
              <a:ea typeface="+mn-ea"/>
              <a:cs typeface="+mn-cs"/>
            </a:rPr>
            <a:t>、財政の硬直化を防ぐため、</a:t>
          </a:r>
          <a:r>
            <a:rPr lang="ja-JP" altLang="en-US" sz="1400">
              <a:solidFill>
                <a:schemeClr val="dk1"/>
              </a:solidFill>
              <a:latin typeface="+mn-lt"/>
              <a:ea typeface="+mn-ea"/>
              <a:cs typeface="+mn-cs"/>
            </a:rPr>
            <a:t>府中市７億円ダイエットプランに基づき、</a:t>
          </a:r>
          <a:r>
            <a:rPr lang="ja-JP" altLang="ja-JP" sz="1400">
              <a:solidFill>
                <a:schemeClr val="dk1"/>
              </a:solidFill>
              <a:latin typeface="+mn-lt"/>
              <a:ea typeface="+mn-ea"/>
              <a:cs typeface="+mn-cs"/>
            </a:rPr>
            <a:t>歳出全般の更なる効率化と</a:t>
          </a:r>
          <a:r>
            <a:rPr lang="ja-JP" altLang="en-US" sz="1400">
              <a:solidFill>
                <a:schemeClr val="dk1"/>
              </a:solidFill>
              <a:latin typeface="+mn-lt"/>
              <a:ea typeface="+mn-ea"/>
              <a:cs typeface="+mn-cs"/>
            </a:rPr>
            <a:t>歳入の見直しにより</a:t>
          </a:r>
          <a:r>
            <a:rPr lang="ja-JP" altLang="ja-JP" sz="1400">
              <a:solidFill>
                <a:schemeClr val="dk1"/>
              </a:solidFill>
              <a:latin typeface="+mn-lt"/>
              <a:ea typeface="+mn-ea"/>
              <a:cs typeface="+mn-cs"/>
            </a:rPr>
            <a:t>自主財源確保に努める。</a:t>
          </a:r>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33274</xdr:rowOff>
    </xdr:from>
    <xdr:to>
      <xdr:col>24</xdr:col>
      <xdr:colOff>31750</xdr:colOff>
      <xdr:row>79</xdr:row>
      <xdr:rowOff>78994</xdr:rowOff>
    </xdr:to>
    <xdr:cxnSp macro="">
      <xdr:nvCxnSpPr>
        <xdr:cNvPr id="432" name="直線コネクタ 431"/>
        <xdr:cNvCxnSpPr/>
      </xdr:nvCxnSpPr>
      <xdr:spPr>
        <a:xfrm>
          <a:off x="15671800" y="135778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145287</xdr:rowOff>
    </xdr:from>
    <xdr:to>
      <xdr:col>22</xdr:col>
      <xdr:colOff>565150</xdr:colOff>
      <xdr:row>79</xdr:row>
      <xdr:rowOff>33274</xdr:rowOff>
    </xdr:to>
    <xdr:cxnSp macro="">
      <xdr:nvCxnSpPr>
        <xdr:cNvPr id="435" name="直線コネクタ 434"/>
        <xdr:cNvCxnSpPr/>
      </xdr:nvCxnSpPr>
      <xdr:spPr>
        <a:xfrm>
          <a:off x="14782800" y="135183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145287</xdr:rowOff>
    </xdr:from>
    <xdr:to>
      <xdr:col>21</xdr:col>
      <xdr:colOff>361950</xdr:colOff>
      <xdr:row>78</xdr:row>
      <xdr:rowOff>159004</xdr:rowOff>
    </xdr:to>
    <xdr:cxnSp macro="">
      <xdr:nvCxnSpPr>
        <xdr:cNvPr id="438" name="直線コネクタ 437"/>
        <xdr:cNvCxnSpPr/>
      </xdr:nvCxnSpPr>
      <xdr:spPr>
        <a:xfrm flipV="1">
          <a:off x="13893800" y="13518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159004</xdr:rowOff>
    </xdr:from>
    <xdr:to>
      <xdr:col>20</xdr:col>
      <xdr:colOff>158750</xdr:colOff>
      <xdr:row>80</xdr:row>
      <xdr:rowOff>99568</xdr:rowOff>
    </xdr:to>
    <xdr:cxnSp macro="">
      <xdr:nvCxnSpPr>
        <xdr:cNvPr id="441" name="直線コネクタ 440"/>
        <xdr:cNvCxnSpPr/>
      </xdr:nvCxnSpPr>
      <xdr:spPr>
        <a:xfrm flipV="1">
          <a:off x="13004800" y="1353210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85344</xdr:rowOff>
    </xdr:from>
    <xdr:to>
      <xdr:col>20</xdr:col>
      <xdr:colOff>209550</xdr:colOff>
      <xdr:row>79</xdr:row>
      <xdr:rowOff>15494</xdr:rowOff>
    </xdr:to>
    <xdr:sp macro="" textlink="">
      <xdr:nvSpPr>
        <xdr:cNvPr id="442" name="フローチャート : 判断 441"/>
        <xdr:cNvSpPr/>
      </xdr:nvSpPr>
      <xdr:spPr>
        <a:xfrm>
          <a:off x="13843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25671</xdr:rowOff>
    </xdr:from>
    <xdr:ext cx="762000" cy="259045"/>
    <xdr:sp macro="" textlink="">
      <xdr:nvSpPr>
        <xdr:cNvPr id="443" name="テキスト ボックス 442"/>
        <xdr:cNvSpPr txBox="1"/>
      </xdr:nvSpPr>
      <xdr:spPr>
        <a:xfrm>
          <a:off x="13512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44" name="フローチャート : 判断 443"/>
        <xdr:cNvSpPr/>
      </xdr:nvSpPr>
      <xdr:spPr>
        <a:xfrm>
          <a:off x="12954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5097</xdr:rowOff>
    </xdr:from>
    <xdr:ext cx="762000" cy="259045"/>
    <xdr:sp macro="" textlink="">
      <xdr:nvSpPr>
        <xdr:cNvPr id="445" name="テキスト ボックス 444"/>
        <xdr:cNvSpPr txBox="1"/>
      </xdr:nvSpPr>
      <xdr:spPr>
        <a:xfrm>
          <a:off x="12623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28194</xdr:rowOff>
    </xdr:from>
    <xdr:to>
      <xdr:col>24</xdr:col>
      <xdr:colOff>82550</xdr:colOff>
      <xdr:row>79</xdr:row>
      <xdr:rowOff>129794</xdr:rowOff>
    </xdr:to>
    <xdr:sp macro="" textlink="">
      <xdr:nvSpPr>
        <xdr:cNvPr id="451" name="円/楕円 450"/>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271</xdr:rowOff>
    </xdr:from>
    <xdr:ext cx="762000" cy="259045"/>
    <xdr:sp macro="" textlink="">
      <xdr:nvSpPr>
        <xdr:cNvPr id="452" name="公債費以外該当値テキスト"/>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153924</xdr:rowOff>
    </xdr:from>
    <xdr:to>
      <xdr:col>22</xdr:col>
      <xdr:colOff>615950</xdr:colOff>
      <xdr:row>79</xdr:row>
      <xdr:rowOff>84074</xdr:rowOff>
    </xdr:to>
    <xdr:sp macro="" textlink="">
      <xdr:nvSpPr>
        <xdr:cNvPr id="453" name="円/楕円 452"/>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68851</xdr:rowOff>
    </xdr:from>
    <xdr:ext cx="736600" cy="259045"/>
    <xdr:sp macro="" textlink="">
      <xdr:nvSpPr>
        <xdr:cNvPr id="454" name="テキスト ボックス 453"/>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94487</xdr:rowOff>
    </xdr:from>
    <xdr:to>
      <xdr:col>21</xdr:col>
      <xdr:colOff>412750</xdr:colOff>
      <xdr:row>79</xdr:row>
      <xdr:rowOff>24637</xdr:rowOff>
    </xdr:to>
    <xdr:sp macro="" textlink="">
      <xdr:nvSpPr>
        <xdr:cNvPr id="455" name="円/楕円 454"/>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9414</xdr:rowOff>
    </xdr:from>
    <xdr:ext cx="762000" cy="259045"/>
    <xdr:sp macro="" textlink="">
      <xdr:nvSpPr>
        <xdr:cNvPr id="456" name="テキスト ボックス 455"/>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7" name="円/楕円 456"/>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8" name="テキスト ボックス 457"/>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48768</xdr:rowOff>
    </xdr:from>
    <xdr:to>
      <xdr:col>19</xdr:col>
      <xdr:colOff>6350</xdr:colOff>
      <xdr:row>80</xdr:row>
      <xdr:rowOff>150368</xdr:rowOff>
    </xdr:to>
    <xdr:sp macro="" textlink="">
      <xdr:nvSpPr>
        <xdr:cNvPr id="459" name="円/楕円 458"/>
        <xdr:cNvSpPr/>
      </xdr:nvSpPr>
      <xdr:spPr>
        <a:xfrm>
          <a:off x="12954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135145</xdr:rowOff>
    </xdr:from>
    <xdr:ext cx="762000" cy="259045"/>
    <xdr:sp macro="" textlink="">
      <xdr:nvSpPr>
        <xdr:cNvPr id="460" name="テキスト ボックス 459"/>
        <xdr:cNvSpPr txBox="1"/>
      </xdr:nvSpPr>
      <xdr:spPr>
        <a:xfrm>
          <a:off x="12623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広島県府中市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84230</xdr:rowOff>
    </xdr:from>
    <xdr:to>
      <xdr:col>4</xdr:col>
      <xdr:colOff>1117600</xdr:colOff>
      <xdr:row>16</xdr:row>
      <xdr:rowOff>124349</xdr:rowOff>
    </xdr:to>
    <xdr:cxnSp macro="">
      <xdr:nvCxnSpPr>
        <xdr:cNvPr id="52" name="直線コネクタ 51"/>
        <xdr:cNvCxnSpPr/>
      </xdr:nvCxnSpPr>
      <xdr:spPr bwMode="auto">
        <a:xfrm>
          <a:off x="5003800" y="2875055"/>
          <a:ext cx="6477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42053</xdr:rowOff>
    </xdr:from>
    <xdr:to>
      <xdr:col>4</xdr:col>
      <xdr:colOff>469900</xdr:colOff>
      <xdr:row>16</xdr:row>
      <xdr:rowOff>84230</xdr:rowOff>
    </xdr:to>
    <xdr:cxnSp macro="">
      <xdr:nvCxnSpPr>
        <xdr:cNvPr id="55" name="直線コネクタ 54"/>
        <xdr:cNvCxnSpPr/>
      </xdr:nvCxnSpPr>
      <xdr:spPr bwMode="auto">
        <a:xfrm>
          <a:off x="4305300" y="2832878"/>
          <a:ext cx="6985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42053</xdr:rowOff>
    </xdr:from>
    <xdr:to>
      <xdr:col>3</xdr:col>
      <xdr:colOff>904875</xdr:colOff>
      <xdr:row>16</xdr:row>
      <xdr:rowOff>115940</xdr:rowOff>
    </xdr:to>
    <xdr:cxnSp macro="">
      <xdr:nvCxnSpPr>
        <xdr:cNvPr id="58" name="直線コネクタ 57"/>
        <xdr:cNvCxnSpPr/>
      </xdr:nvCxnSpPr>
      <xdr:spPr bwMode="auto">
        <a:xfrm flipV="1">
          <a:off x="3606800" y="2832878"/>
          <a:ext cx="698500" cy="7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61027</xdr:rowOff>
    </xdr:from>
    <xdr:to>
      <xdr:col>3</xdr:col>
      <xdr:colOff>206375</xdr:colOff>
      <xdr:row>16</xdr:row>
      <xdr:rowOff>115940</xdr:rowOff>
    </xdr:to>
    <xdr:cxnSp macro="">
      <xdr:nvCxnSpPr>
        <xdr:cNvPr id="61" name="直線コネクタ 60"/>
        <xdr:cNvCxnSpPr/>
      </xdr:nvCxnSpPr>
      <xdr:spPr bwMode="auto">
        <a:xfrm>
          <a:off x="2908300" y="2851852"/>
          <a:ext cx="698500" cy="54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119923</xdr:rowOff>
    </xdr:from>
    <xdr:to>
      <xdr:col>3</xdr:col>
      <xdr:colOff>257175</xdr:colOff>
      <xdr:row>17</xdr:row>
      <xdr:rowOff>50073</xdr:rowOff>
    </xdr:to>
    <xdr:sp macro="" textlink="">
      <xdr:nvSpPr>
        <xdr:cNvPr id="62" name="フローチャート : 判断 61"/>
        <xdr:cNvSpPr/>
      </xdr:nvSpPr>
      <xdr:spPr bwMode="auto">
        <a:xfrm>
          <a:off x="3556000" y="291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34850</xdr:rowOff>
    </xdr:from>
    <xdr:ext cx="762000" cy="259045"/>
    <xdr:sp macro="" textlink="">
      <xdr:nvSpPr>
        <xdr:cNvPr id="63" name="テキスト ボックス 62"/>
        <xdr:cNvSpPr txBox="1"/>
      </xdr:nvSpPr>
      <xdr:spPr>
        <a:xfrm>
          <a:off x="3225800" y="299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86661</xdr:rowOff>
    </xdr:from>
    <xdr:to>
      <xdr:col>2</xdr:col>
      <xdr:colOff>692150</xdr:colOff>
      <xdr:row>17</xdr:row>
      <xdr:rowOff>16811</xdr:rowOff>
    </xdr:to>
    <xdr:sp macro="" textlink="">
      <xdr:nvSpPr>
        <xdr:cNvPr id="64" name="フローチャート : 判断 63"/>
        <xdr:cNvSpPr/>
      </xdr:nvSpPr>
      <xdr:spPr bwMode="auto">
        <a:xfrm>
          <a:off x="2857500" y="2877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1588</xdr:rowOff>
    </xdr:from>
    <xdr:ext cx="762000" cy="259045"/>
    <xdr:sp macro="" textlink="">
      <xdr:nvSpPr>
        <xdr:cNvPr id="65" name="テキスト ボックス 64"/>
        <xdr:cNvSpPr txBox="1"/>
      </xdr:nvSpPr>
      <xdr:spPr>
        <a:xfrm>
          <a:off x="2527300" y="296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73549</xdr:rowOff>
    </xdr:from>
    <xdr:to>
      <xdr:col>5</xdr:col>
      <xdr:colOff>34925</xdr:colOff>
      <xdr:row>17</xdr:row>
      <xdr:rowOff>3699</xdr:rowOff>
    </xdr:to>
    <xdr:sp macro="" textlink="">
      <xdr:nvSpPr>
        <xdr:cNvPr id="71" name="円/楕円 70"/>
        <xdr:cNvSpPr/>
      </xdr:nvSpPr>
      <xdr:spPr bwMode="auto">
        <a:xfrm>
          <a:off x="5600700" y="286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45626</xdr:rowOff>
    </xdr:from>
    <xdr:ext cx="762000" cy="259045"/>
    <xdr:sp macro="" textlink="">
      <xdr:nvSpPr>
        <xdr:cNvPr id="72" name="人口1人当たり決算額の推移該当値テキスト130"/>
        <xdr:cNvSpPr txBox="1"/>
      </xdr:nvSpPr>
      <xdr:spPr>
        <a:xfrm>
          <a:off x="5740400" y="283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33430</xdr:rowOff>
    </xdr:from>
    <xdr:to>
      <xdr:col>4</xdr:col>
      <xdr:colOff>520700</xdr:colOff>
      <xdr:row>16</xdr:row>
      <xdr:rowOff>135030</xdr:rowOff>
    </xdr:to>
    <xdr:sp macro="" textlink="">
      <xdr:nvSpPr>
        <xdr:cNvPr id="73" name="円/楕円 72"/>
        <xdr:cNvSpPr/>
      </xdr:nvSpPr>
      <xdr:spPr bwMode="auto">
        <a:xfrm>
          <a:off x="4953000" y="282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119807</xdr:rowOff>
    </xdr:from>
    <xdr:ext cx="736600" cy="259045"/>
    <xdr:sp macro="" textlink="">
      <xdr:nvSpPr>
        <xdr:cNvPr id="74" name="テキスト ボックス 73"/>
        <xdr:cNvSpPr txBox="1"/>
      </xdr:nvSpPr>
      <xdr:spPr>
        <a:xfrm>
          <a:off x="4622800" y="2910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85,036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162703</xdr:rowOff>
    </xdr:from>
    <xdr:to>
      <xdr:col>3</xdr:col>
      <xdr:colOff>955675</xdr:colOff>
      <xdr:row>16</xdr:row>
      <xdr:rowOff>92853</xdr:rowOff>
    </xdr:to>
    <xdr:sp macro="" textlink="">
      <xdr:nvSpPr>
        <xdr:cNvPr id="75" name="円/楕円 74"/>
        <xdr:cNvSpPr/>
      </xdr:nvSpPr>
      <xdr:spPr bwMode="auto">
        <a:xfrm>
          <a:off x="4254500" y="278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77630</xdr:rowOff>
    </xdr:from>
    <xdr:ext cx="762000" cy="259045"/>
    <xdr:sp macro="" textlink="">
      <xdr:nvSpPr>
        <xdr:cNvPr id="76" name="テキスト ボックス 75"/>
        <xdr:cNvSpPr txBox="1"/>
      </xdr:nvSpPr>
      <xdr:spPr>
        <a:xfrm>
          <a:off x="3924300" y="286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65140</xdr:rowOff>
    </xdr:from>
    <xdr:to>
      <xdr:col>3</xdr:col>
      <xdr:colOff>257175</xdr:colOff>
      <xdr:row>16</xdr:row>
      <xdr:rowOff>166740</xdr:rowOff>
    </xdr:to>
    <xdr:sp macro="" textlink="">
      <xdr:nvSpPr>
        <xdr:cNvPr id="77" name="円/楕円 76"/>
        <xdr:cNvSpPr/>
      </xdr:nvSpPr>
      <xdr:spPr bwMode="auto">
        <a:xfrm>
          <a:off x="3556000" y="285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5467</xdr:rowOff>
    </xdr:from>
    <xdr:ext cx="762000" cy="259045"/>
    <xdr:sp macro="" textlink="">
      <xdr:nvSpPr>
        <xdr:cNvPr id="78" name="テキスト ボックス 77"/>
        <xdr:cNvSpPr txBox="1"/>
      </xdr:nvSpPr>
      <xdr:spPr>
        <a:xfrm>
          <a:off x="3225800" y="262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10227</xdr:rowOff>
    </xdr:from>
    <xdr:to>
      <xdr:col>2</xdr:col>
      <xdr:colOff>692150</xdr:colOff>
      <xdr:row>16</xdr:row>
      <xdr:rowOff>111827</xdr:rowOff>
    </xdr:to>
    <xdr:sp macro="" textlink="">
      <xdr:nvSpPr>
        <xdr:cNvPr id="79" name="円/楕円 78"/>
        <xdr:cNvSpPr/>
      </xdr:nvSpPr>
      <xdr:spPr bwMode="auto">
        <a:xfrm>
          <a:off x="2857500" y="280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122004</xdr:rowOff>
    </xdr:from>
    <xdr:ext cx="762000" cy="259045"/>
    <xdr:sp macro="" textlink="">
      <xdr:nvSpPr>
        <xdr:cNvPr id="80" name="テキスト ボックス 79"/>
        <xdr:cNvSpPr txBox="1"/>
      </xdr:nvSpPr>
      <xdr:spPr>
        <a:xfrm>
          <a:off x="2527300" y="25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30857</xdr:rowOff>
    </xdr:from>
    <xdr:to>
      <xdr:col>4</xdr:col>
      <xdr:colOff>1117600</xdr:colOff>
      <xdr:row>35</xdr:row>
      <xdr:rowOff>50974</xdr:rowOff>
    </xdr:to>
    <xdr:cxnSp macro="">
      <xdr:nvCxnSpPr>
        <xdr:cNvPr id="116" name="直線コネクタ 115"/>
        <xdr:cNvCxnSpPr/>
      </xdr:nvCxnSpPr>
      <xdr:spPr bwMode="auto">
        <a:xfrm>
          <a:off x="5003800" y="6641207"/>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45305</xdr:rowOff>
    </xdr:from>
    <xdr:ext cx="762000" cy="259045"/>
    <xdr:sp macro="" textlink="">
      <xdr:nvSpPr>
        <xdr:cNvPr id="117" name="人口1人当たり決算額の推移平均値テキスト445"/>
        <xdr:cNvSpPr txBox="1"/>
      </xdr:nvSpPr>
      <xdr:spPr>
        <a:xfrm>
          <a:off x="5740400" y="665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308378</xdr:rowOff>
    </xdr:from>
    <xdr:to>
      <xdr:col>4</xdr:col>
      <xdr:colOff>469900</xdr:colOff>
      <xdr:row>35</xdr:row>
      <xdr:rowOff>30857</xdr:rowOff>
    </xdr:to>
    <xdr:cxnSp macro="">
      <xdr:nvCxnSpPr>
        <xdr:cNvPr id="119" name="直線コネクタ 118"/>
        <xdr:cNvCxnSpPr/>
      </xdr:nvCxnSpPr>
      <xdr:spPr bwMode="auto">
        <a:xfrm>
          <a:off x="4305300" y="6575828"/>
          <a:ext cx="6985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68622</xdr:rowOff>
    </xdr:from>
    <xdr:ext cx="736600" cy="259045"/>
    <xdr:sp macro="" textlink="">
      <xdr:nvSpPr>
        <xdr:cNvPr id="121" name="テキスト ボックス 120"/>
        <xdr:cNvSpPr txBox="1"/>
      </xdr:nvSpPr>
      <xdr:spPr>
        <a:xfrm>
          <a:off x="4622800" y="667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308378</xdr:rowOff>
    </xdr:from>
    <xdr:to>
      <xdr:col>3</xdr:col>
      <xdr:colOff>904875</xdr:colOff>
      <xdr:row>35</xdr:row>
      <xdr:rowOff>18219</xdr:rowOff>
    </xdr:to>
    <xdr:cxnSp macro="">
      <xdr:nvCxnSpPr>
        <xdr:cNvPr id="122" name="直線コネクタ 121"/>
        <xdr:cNvCxnSpPr/>
      </xdr:nvCxnSpPr>
      <xdr:spPr bwMode="auto">
        <a:xfrm flipV="1">
          <a:off x="3606800" y="6575828"/>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325948</xdr:rowOff>
    </xdr:from>
    <xdr:to>
      <xdr:col>3</xdr:col>
      <xdr:colOff>206375</xdr:colOff>
      <xdr:row>35</xdr:row>
      <xdr:rowOff>18219</xdr:rowOff>
    </xdr:to>
    <xdr:cxnSp macro="">
      <xdr:nvCxnSpPr>
        <xdr:cNvPr id="125" name="直線コネクタ 124"/>
        <xdr:cNvCxnSpPr/>
      </xdr:nvCxnSpPr>
      <xdr:spPr bwMode="auto">
        <a:xfrm>
          <a:off x="2908300" y="6593398"/>
          <a:ext cx="698500" cy="3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104187</xdr:rowOff>
    </xdr:from>
    <xdr:to>
      <xdr:col>3</xdr:col>
      <xdr:colOff>257175</xdr:colOff>
      <xdr:row>35</xdr:row>
      <xdr:rowOff>205787</xdr:rowOff>
    </xdr:to>
    <xdr:sp macro="" textlink="">
      <xdr:nvSpPr>
        <xdr:cNvPr id="126" name="フローチャート : 判断 125"/>
        <xdr:cNvSpPr/>
      </xdr:nvSpPr>
      <xdr:spPr bwMode="auto">
        <a:xfrm>
          <a:off x="35560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190564</xdr:rowOff>
    </xdr:from>
    <xdr:ext cx="762000" cy="259045"/>
    <xdr:sp macro="" textlink="">
      <xdr:nvSpPr>
        <xdr:cNvPr id="127" name="テキスト ボックス 126"/>
        <xdr:cNvSpPr txBox="1"/>
      </xdr:nvSpPr>
      <xdr:spPr>
        <a:xfrm>
          <a:off x="32258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66925</xdr:rowOff>
    </xdr:from>
    <xdr:to>
      <xdr:col>2</xdr:col>
      <xdr:colOff>692150</xdr:colOff>
      <xdr:row>35</xdr:row>
      <xdr:rowOff>168525</xdr:rowOff>
    </xdr:to>
    <xdr:sp macro="" textlink="">
      <xdr:nvSpPr>
        <xdr:cNvPr id="128" name="フローチャート : 判断 127"/>
        <xdr:cNvSpPr/>
      </xdr:nvSpPr>
      <xdr:spPr bwMode="auto">
        <a:xfrm>
          <a:off x="2857500" y="667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153302</xdr:rowOff>
    </xdr:from>
    <xdr:ext cx="762000" cy="259045"/>
    <xdr:sp macro="" textlink="">
      <xdr:nvSpPr>
        <xdr:cNvPr id="129" name="テキスト ボックス 128"/>
        <xdr:cNvSpPr txBox="1"/>
      </xdr:nvSpPr>
      <xdr:spPr>
        <a:xfrm>
          <a:off x="2527300" y="676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174</xdr:rowOff>
    </xdr:from>
    <xdr:to>
      <xdr:col>5</xdr:col>
      <xdr:colOff>34925</xdr:colOff>
      <xdr:row>35</xdr:row>
      <xdr:rowOff>101774</xdr:rowOff>
    </xdr:to>
    <xdr:sp macro="" textlink="">
      <xdr:nvSpPr>
        <xdr:cNvPr id="135" name="円/楕円 134"/>
        <xdr:cNvSpPr/>
      </xdr:nvSpPr>
      <xdr:spPr bwMode="auto">
        <a:xfrm>
          <a:off x="56007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188151</xdr:rowOff>
    </xdr:from>
    <xdr:ext cx="762000" cy="259045"/>
    <xdr:sp macro="" textlink="">
      <xdr:nvSpPr>
        <xdr:cNvPr id="136" name="人口1人当たり決算額の推移該当値テキスト445"/>
        <xdr:cNvSpPr txBox="1"/>
      </xdr:nvSpPr>
      <xdr:spPr>
        <a:xfrm>
          <a:off x="5740400" y="645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29,078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322957</xdr:rowOff>
    </xdr:from>
    <xdr:to>
      <xdr:col>4</xdr:col>
      <xdr:colOff>520700</xdr:colOff>
      <xdr:row>35</xdr:row>
      <xdr:rowOff>81657</xdr:rowOff>
    </xdr:to>
    <xdr:sp macro="" textlink="">
      <xdr:nvSpPr>
        <xdr:cNvPr id="137" name="円/楕円 136"/>
        <xdr:cNvSpPr/>
      </xdr:nvSpPr>
      <xdr:spPr bwMode="auto">
        <a:xfrm>
          <a:off x="4953000" y="65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91834</xdr:rowOff>
    </xdr:from>
    <xdr:ext cx="736600" cy="259045"/>
    <xdr:sp macro="" textlink="">
      <xdr:nvSpPr>
        <xdr:cNvPr id="138" name="テキスト ボックス 137"/>
        <xdr:cNvSpPr txBox="1"/>
      </xdr:nvSpPr>
      <xdr:spPr>
        <a:xfrm>
          <a:off x="4622800" y="635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257578</xdr:rowOff>
    </xdr:from>
    <xdr:to>
      <xdr:col>3</xdr:col>
      <xdr:colOff>955675</xdr:colOff>
      <xdr:row>35</xdr:row>
      <xdr:rowOff>16278</xdr:rowOff>
    </xdr:to>
    <xdr:sp macro="" textlink="">
      <xdr:nvSpPr>
        <xdr:cNvPr id="139" name="円/楕円 138"/>
        <xdr:cNvSpPr/>
      </xdr:nvSpPr>
      <xdr:spPr bwMode="auto">
        <a:xfrm>
          <a:off x="4254500" y="652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1055</xdr:rowOff>
    </xdr:from>
    <xdr:ext cx="762000" cy="259045"/>
    <xdr:sp macro="" textlink="">
      <xdr:nvSpPr>
        <xdr:cNvPr id="140" name="テキスト ボックス 139"/>
        <xdr:cNvSpPr txBox="1"/>
      </xdr:nvSpPr>
      <xdr:spPr>
        <a:xfrm>
          <a:off x="3924300" y="66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310319</xdr:rowOff>
    </xdr:from>
    <xdr:to>
      <xdr:col>3</xdr:col>
      <xdr:colOff>257175</xdr:colOff>
      <xdr:row>35</xdr:row>
      <xdr:rowOff>69019</xdr:rowOff>
    </xdr:to>
    <xdr:sp macro="" textlink="">
      <xdr:nvSpPr>
        <xdr:cNvPr id="141" name="円/楕円 140"/>
        <xdr:cNvSpPr/>
      </xdr:nvSpPr>
      <xdr:spPr bwMode="auto">
        <a:xfrm>
          <a:off x="3556000" y="657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79196</xdr:rowOff>
    </xdr:from>
    <xdr:ext cx="762000" cy="259045"/>
    <xdr:sp macro="" textlink="">
      <xdr:nvSpPr>
        <xdr:cNvPr id="142" name="テキスト ボックス 141"/>
        <xdr:cNvSpPr txBox="1"/>
      </xdr:nvSpPr>
      <xdr:spPr>
        <a:xfrm>
          <a:off x="3225800" y="634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275148</xdr:rowOff>
    </xdr:from>
    <xdr:to>
      <xdr:col>2</xdr:col>
      <xdr:colOff>692150</xdr:colOff>
      <xdr:row>35</xdr:row>
      <xdr:rowOff>33848</xdr:rowOff>
    </xdr:to>
    <xdr:sp macro="" textlink="">
      <xdr:nvSpPr>
        <xdr:cNvPr id="143" name="円/楕円 142"/>
        <xdr:cNvSpPr/>
      </xdr:nvSpPr>
      <xdr:spPr bwMode="auto">
        <a:xfrm>
          <a:off x="2857500" y="654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44024</xdr:rowOff>
    </xdr:from>
    <xdr:ext cx="762000" cy="259045"/>
    <xdr:sp macro="" textlink="">
      <xdr:nvSpPr>
        <xdr:cNvPr id="144" name="テキスト ボックス 143"/>
        <xdr:cNvSpPr txBox="1"/>
      </xdr:nvSpPr>
      <xdr:spPr>
        <a:xfrm>
          <a:off x="2527300" y="631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a:t>
          </a:r>
          <a:r>
            <a:rPr lang="ja-JP" altLang="en-US" sz="1400">
              <a:solidFill>
                <a:schemeClr val="dk1"/>
              </a:solidFill>
              <a:latin typeface="+mn-lt"/>
              <a:ea typeface="+mn-ea"/>
              <a:cs typeface="+mn-cs"/>
            </a:rPr>
            <a:t>財政調整基金については</a:t>
          </a:r>
          <a:r>
            <a:rPr lang="ja-JP" altLang="ja-JP" sz="1400">
              <a:solidFill>
                <a:schemeClr val="dk1"/>
              </a:solidFill>
              <a:latin typeface="+mn-lt"/>
              <a:ea typeface="+mn-ea"/>
              <a:cs typeface="+mn-cs"/>
            </a:rPr>
            <a:t>平成</a:t>
          </a:r>
          <a:r>
            <a:rPr lang="en-US" altLang="ja-JP" sz="1400">
              <a:solidFill>
                <a:schemeClr val="dk1"/>
              </a:solidFill>
              <a:latin typeface="+mn-lt"/>
              <a:ea typeface="+mn-ea"/>
              <a:cs typeface="+mn-cs"/>
            </a:rPr>
            <a:t>21</a:t>
          </a:r>
          <a:r>
            <a:rPr lang="ja-JP" altLang="ja-JP" sz="1400">
              <a:solidFill>
                <a:schemeClr val="dk1"/>
              </a:solidFill>
              <a:latin typeface="+mn-lt"/>
              <a:ea typeface="+mn-ea"/>
              <a:cs typeface="+mn-cs"/>
            </a:rPr>
            <a:t>年度から取崩しを行っておらず、</a:t>
          </a:r>
          <a:r>
            <a:rPr lang="en-US" altLang="ja-JP" sz="1400">
              <a:solidFill>
                <a:schemeClr val="dk1"/>
              </a:solidFill>
              <a:latin typeface="+mn-lt"/>
              <a:ea typeface="+mn-ea"/>
              <a:cs typeface="+mn-cs"/>
            </a:rPr>
            <a:t>21</a:t>
          </a:r>
          <a:r>
            <a:rPr lang="ja-JP" altLang="en-US" sz="1400">
              <a:solidFill>
                <a:schemeClr val="dk1"/>
              </a:solidFill>
              <a:latin typeface="+mn-lt"/>
              <a:ea typeface="+mn-ea"/>
              <a:cs typeface="+mn-cs"/>
            </a:rPr>
            <a:t>年度と比較して</a:t>
          </a:r>
          <a:r>
            <a:rPr lang="en-US" altLang="ja-JP" sz="1400">
              <a:solidFill>
                <a:schemeClr val="dk1"/>
              </a:solidFill>
              <a:latin typeface="+mn-lt"/>
              <a:ea typeface="+mn-ea"/>
              <a:cs typeface="+mn-cs"/>
            </a:rPr>
            <a:t>4</a:t>
          </a:r>
          <a:r>
            <a:rPr lang="ja-JP" altLang="en-US" sz="1400">
              <a:solidFill>
                <a:schemeClr val="dk1"/>
              </a:solidFill>
              <a:latin typeface="+mn-lt"/>
              <a:ea typeface="+mn-ea"/>
              <a:cs typeface="+mn-cs"/>
            </a:rPr>
            <a:t>年間で</a:t>
          </a:r>
          <a:r>
            <a:rPr lang="en-US" altLang="ja-JP" sz="1400">
              <a:solidFill>
                <a:schemeClr val="dk1"/>
              </a:solidFill>
              <a:latin typeface="+mn-lt"/>
              <a:ea typeface="+mn-ea"/>
              <a:cs typeface="+mn-cs"/>
            </a:rPr>
            <a:t>1,169</a:t>
          </a:r>
          <a:r>
            <a:rPr lang="ja-JP" altLang="en-US" sz="1400">
              <a:solidFill>
                <a:schemeClr val="dk1"/>
              </a:solidFill>
              <a:latin typeface="+mn-lt"/>
              <a:ea typeface="+mn-ea"/>
              <a:cs typeface="+mn-cs"/>
            </a:rPr>
            <a:t>百万円増加したことで、</a:t>
          </a:r>
          <a:r>
            <a:rPr lang="ja-JP" altLang="ja-JP" sz="1400">
              <a:solidFill>
                <a:schemeClr val="dk1"/>
              </a:solidFill>
              <a:latin typeface="+mn-lt"/>
              <a:ea typeface="+mn-ea"/>
              <a:cs typeface="+mn-cs"/>
            </a:rPr>
            <a:t>標準財政規模比</a:t>
          </a:r>
          <a:r>
            <a:rPr lang="ja-JP" altLang="en-US" sz="1400">
              <a:solidFill>
                <a:schemeClr val="dk1"/>
              </a:solidFill>
              <a:latin typeface="+mn-lt"/>
              <a:ea typeface="+mn-ea"/>
              <a:cs typeface="+mn-cs"/>
            </a:rPr>
            <a:t>については</a:t>
          </a:r>
          <a:r>
            <a:rPr lang="en-US" altLang="ja-JP" sz="1400">
              <a:solidFill>
                <a:schemeClr val="dk1"/>
              </a:solidFill>
              <a:latin typeface="+mn-lt"/>
              <a:ea typeface="+mn-ea"/>
              <a:cs typeface="+mn-cs"/>
            </a:rPr>
            <a:t>9.7</a:t>
          </a:r>
          <a:r>
            <a:rPr lang="ja-JP" altLang="ja-JP" sz="1400">
              <a:solidFill>
                <a:schemeClr val="dk1"/>
              </a:solidFill>
              <a:latin typeface="+mn-lt"/>
              <a:ea typeface="+mn-ea"/>
              <a:cs typeface="+mn-cs"/>
            </a:rPr>
            <a:t>ポイント上昇している。 </a:t>
          </a:r>
        </a:p>
        <a:p>
          <a:r>
            <a:rPr lang="ja-JP" altLang="ja-JP" sz="1400">
              <a:solidFill>
                <a:schemeClr val="dk1"/>
              </a:solidFill>
              <a:latin typeface="+mn-lt"/>
              <a:ea typeface="+mn-ea"/>
              <a:cs typeface="+mn-cs"/>
            </a:rPr>
            <a:t>　実質単年度収支は、前年度より</a:t>
          </a:r>
          <a:r>
            <a:rPr lang="en-US" altLang="ja-JP" sz="1400">
              <a:solidFill>
                <a:schemeClr val="dk1"/>
              </a:solidFill>
              <a:latin typeface="+mn-lt"/>
              <a:ea typeface="+mn-ea"/>
              <a:cs typeface="+mn-cs"/>
            </a:rPr>
            <a:t>4.76</a:t>
          </a:r>
          <a:r>
            <a:rPr lang="ja-JP" altLang="ja-JP" sz="1400">
              <a:solidFill>
                <a:schemeClr val="dk1"/>
              </a:solidFill>
              <a:latin typeface="+mn-lt"/>
              <a:ea typeface="+mn-ea"/>
              <a:cs typeface="+mn-cs"/>
            </a:rPr>
            <a:t>ポイント</a:t>
          </a:r>
          <a:r>
            <a:rPr lang="ja-JP" altLang="en-US" sz="1400">
              <a:solidFill>
                <a:schemeClr val="dk1"/>
              </a:solidFill>
              <a:latin typeface="+mn-lt"/>
              <a:ea typeface="+mn-ea"/>
              <a:cs typeface="+mn-cs"/>
            </a:rPr>
            <a:t>増加</a:t>
          </a:r>
          <a:r>
            <a:rPr lang="ja-JP" altLang="ja-JP" sz="1400">
              <a:solidFill>
                <a:schemeClr val="dk1"/>
              </a:solidFill>
              <a:latin typeface="+mn-lt"/>
              <a:ea typeface="+mn-ea"/>
              <a:cs typeface="+mn-cs"/>
            </a:rPr>
            <a:t>しているが、これは</a:t>
          </a:r>
          <a:r>
            <a:rPr lang="ja-JP" altLang="en-US" sz="1400">
              <a:solidFill>
                <a:schemeClr val="dk1"/>
              </a:solidFill>
              <a:latin typeface="+mn-lt"/>
              <a:ea typeface="+mn-ea"/>
              <a:cs typeface="+mn-cs"/>
            </a:rPr>
            <a:t>国庫負担金及び県費負担金をおよそ</a:t>
          </a:r>
          <a:r>
            <a:rPr lang="en-US" altLang="ja-JP" sz="1400">
              <a:solidFill>
                <a:schemeClr val="dk1"/>
              </a:solidFill>
              <a:latin typeface="+mn-lt"/>
              <a:ea typeface="+mn-ea"/>
              <a:cs typeface="+mn-cs"/>
            </a:rPr>
            <a:t>2</a:t>
          </a:r>
          <a:r>
            <a:rPr lang="ja-JP" altLang="en-US" sz="1400">
              <a:solidFill>
                <a:schemeClr val="dk1"/>
              </a:solidFill>
              <a:latin typeface="+mn-lt"/>
              <a:ea typeface="+mn-ea"/>
              <a:cs typeface="+mn-cs"/>
            </a:rPr>
            <a:t>億</a:t>
          </a:r>
          <a:r>
            <a:rPr lang="en-US" altLang="ja-JP" sz="1400">
              <a:solidFill>
                <a:schemeClr val="dk1"/>
              </a:solidFill>
              <a:latin typeface="+mn-lt"/>
              <a:ea typeface="+mn-ea"/>
              <a:cs typeface="+mn-cs"/>
            </a:rPr>
            <a:t>5</a:t>
          </a:r>
          <a:r>
            <a:rPr lang="ja-JP" altLang="en-US" sz="1400">
              <a:solidFill>
                <a:schemeClr val="dk1"/>
              </a:solidFill>
              <a:latin typeface="+mn-lt"/>
              <a:ea typeface="+mn-ea"/>
              <a:cs typeface="+mn-cs"/>
            </a:rPr>
            <a:t>千万円の受入超過したことが大きく影響している。この受入超過分を除くと前年度とほぼ同率で推移する。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・いずれの</a:t>
          </a:r>
          <a:r>
            <a:rPr lang="ja-JP" altLang="en-US" sz="1400">
              <a:solidFill>
                <a:schemeClr val="dk1"/>
              </a:solidFill>
              <a:latin typeface="+mn-lt"/>
              <a:ea typeface="+mn-ea"/>
              <a:cs typeface="+mn-cs"/>
            </a:rPr>
            <a:t>会計も</a:t>
          </a:r>
          <a:r>
            <a:rPr lang="ja-JP" altLang="ja-JP" sz="1400">
              <a:solidFill>
                <a:schemeClr val="dk1"/>
              </a:solidFill>
              <a:latin typeface="+mn-lt"/>
              <a:ea typeface="+mn-ea"/>
              <a:cs typeface="+mn-cs"/>
            </a:rPr>
            <a:t>実質赤字</a:t>
          </a:r>
          <a:r>
            <a:rPr lang="ja-JP" altLang="en-US" sz="1400">
              <a:solidFill>
                <a:schemeClr val="dk1"/>
              </a:solidFill>
              <a:latin typeface="+mn-lt"/>
              <a:ea typeface="+mn-ea"/>
              <a:cs typeface="+mn-cs"/>
            </a:rPr>
            <a:t>額</a:t>
          </a:r>
          <a:r>
            <a:rPr lang="ja-JP" altLang="ja-JP" sz="1400">
              <a:solidFill>
                <a:schemeClr val="dk1"/>
              </a:solidFill>
              <a:latin typeface="+mn-lt"/>
              <a:ea typeface="+mn-ea"/>
              <a:cs typeface="+mn-cs"/>
            </a:rPr>
            <a:t>は発生して</a:t>
          </a:r>
          <a:r>
            <a:rPr lang="ja-JP" altLang="en-US" sz="1400">
              <a:solidFill>
                <a:schemeClr val="dk1"/>
              </a:solidFill>
              <a:latin typeface="+mn-lt"/>
              <a:ea typeface="+mn-ea"/>
              <a:cs typeface="+mn-cs"/>
            </a:rPr>
            <a:t>おらず、逆に、黒字額については</a:t>
          </a:r>
          <a:r>
            <a:rPr lang="ja-JP" altLang="ja-JP" sz="1400">
              <a:solidFill>
                <a:schemeClr val="dk1"/>
              </a:solidFill>
              <a:latin typeface="+mn-lt"/>
              <a:ea typeface="+mn-ea"/>
              <a:cs typeface="+mn-cs"/>
            </a:rPr>
            <a:t>平成</a:t>
          </a:r>
          <a:r>
            <a:rPr lang="en-US" altLang="ja-JP" sz="1400">
              <a:solidFill>
                <a:schemeClr val="dk1"/>
              </a:solidFill>
              <a:latin typeface="+mn-lt"/>
              <a:ea typeface="+mn-ea"/>
              <a:cs typeface="+mn-cs"/>
            </a:rPr>
            <a:t>24</a:t>
          </a:r>
          <a:r>
            <a:rPr lang="ja-JP" altLang="ja-JP" sz="1400">
              <a:solidFill>
                <a:schemeClr val="dk1"/>
              </a:solidFill>
              <a:latin typeface="+mn-lt"/>
              <a:ea typeface="+mn-ea"/>
              <a:cs typeface="+mn-cs"/>
            </a:rPr>
            <a:t>年度</a:t>
          </a:r>
          <a:r>
            <a:rPr lang="ja-JP" altLang="en-US" sz="1400">
              <a:solidFill>
                <a:schemeClr val="dk1"/>
              </a:solidFill>
              <a:latin typeface="+mn-lt"/>
              <a:ea typeface="+mn-ea"/>
              <a:cs typeface="+mn-cs"/>
            </a:rPr>
            <a:t>と比較して</a:t>
          </a:r>
          <a:r>
            <a:rPr lang="en-US" altLang="ja-JP" sz="1400">
              <a:solidFill>
                <a:schemeClr val="dk1"/>
              </a:solidFill>
              <a:latin typeface="+mn-lt"/>
              <a:ea typeface="+mn-ea"/>
              <a:cs typeface="+mn-cs"/>
            </a:rPr>
            <a:t>2.09</a:t>
          </a:r>
          <a:r>
            <a:rPr lang="ja-JP" altLang="en-US" sz="1400">
              <a:solidFill>
                <a:schemeClr val="dk1"/>
              </a:solidFill>
              <a:latin typeface="+mn-lt"/>
              <a:ea typeface="+mn-ea"/>
              <a:cs typeface="+mn-cs"/>
            </a:rPr>
            <a:t>ポイント増加している。このうち、一般会計が占める割合が</a:t>
          </a:r>
          <a:r>
            <a:rPr lang="en-US" altLang="ja-JP" sz="1400">
              <a:solidFill>
                <a:schemeClr val="dk1"/>
              </a:solidFill>
              <a:latin typeface="+mn-lt"/>
              <a:ea typeface="+mn-ea"/>
              <a:cs typeface="+mn-cs"/>
            </a:rPr>
            <a:t>1.95</a:t>
          </a:r>
          <a:r>
            <a:rPr lang="ja-JP" altLang="en-US" sz="1400">
              <a:solidFill>
                <a:schemeClr val="dk1"/>
              </a:solidFill>
              <a:latin typeface="+mn-lt"/>
              <a:ea typeface="+mn-ea"/>
              <a:cs typeface="+mn-cs"/>
            </a:rPr>
            <a:t>ポイントと一般会計の実質収支の改善が影響している。</a:t>
          </a:r>
          <a:endParaRPr lang="en-US" altLang="ja-JP" sz="1400">
            <a:solidFill>
              <a:schemeClr val="dk1"/>
            </a:solidFill>
            <a:latin typeface="+mn-lt"/>
            <a:ea typeface="+mn-ea"/>
            <a:cs typeface="+mn-cs"/>
          </a:endParaRPr>
        </a:p>
        <a:p>
          <a:r>
            <a:rPr lang="ja-JP" altLang="en-US" sz="1400">
              <a:solidFill>
                <a:schemeClr val="dk1"/>
              </a:solidFill>
              <a:latin typeface="+mn-lt"/>
              <a:ea typeface="+mn-ea"/>
              <a:cs typeface="+mn-cs"/>
            </a:rPr>
            <a:t>　なお、平成</a:t>
          </a:r>
          <a:r>
            <a:rPr lang="en-US" altLang="ja-JP" sz="1400">
              <a:solidFill>
                <a:schemeClr val="dk1"/>
              </a:solidFill>
              <a:latin typeface="+mn-lt"/>
              <a:ea typeface="+mn-ea"/>
              <a:cs typeface="+mn-cs"/>
            </a:rPr>
            <a:t>25</a:t>
          </a:r>
          <a:r>
            <a:rPr lang="ja-JP" altLang="en-US" sz="1400">
              <a:solidFill>
                <a:schemeClr val="dk1"/>
              </a:solidFill>
              <a:latin typeface="+mn-lt"/>
              <a:ea typeface="+mn-ea"/>
              <a:cs typeface="+mn-cs"/>
            </a:rPr>
            <a:t>年度の</a:t>
          </a:r>
          <a:r>
            <a:rPr lang="ja-JP" altLang="ja-JP" sz="1400">
              <a:solidFill>
                <a:schemeClr val="dk1"/>
              </a:solidFill>
              <a:latin typeface="+mn-lt"/>
              <a:ea typeface="+mn-ea"/>
              <a:cs typeface="+mn-cs"/>
            </a:rPr>
            <a:t>一般会計の実質収支額や公営企業の資金剰余額（流動資産から流動負債を控除した額）などを合わせた数値を標準財政規模で除した連結実質黒字の比率は</a:t>
          </a:r>
          <a:r>
            <a:rPr lang="en-US" altLang="ja-JP" sz="1400">
              <a:solidFill>
                <a:schemeClr val="dk1"/>
              </a:solidFill>
              <a:latin typeface="+mn-lt"/>
              <a:ea typeface="+mn-ea"/>
              <a:cs typeface="+mn-cs"/>
            </a:rPr>
            <a:t>28.95</a:t>
          </a:r>
          <a:r>
            <a:rPr lang="ja-JP" altLang="ja-JP" sz="1400">
              <a:solidFill>
                <a:schemeClr val="dk1"/>
              </a:solidFill>
              <a:latin typeface="+mn-lt"/>
              <a:ea typeface="+mn-ea"/>
              <a:cs typeface="+mn-cs"/>
            </a:rPr>
            <a:t>％</a:t>
          </a:r>
          <a:r>
            <a:rPr lang="ja-JP" altLang="en-US" sz="1400">
              <a:solidFill>
                <a:schemeClr val="dk1"/>
              </a:solidFill>
              <a:latin typeface="+mn-lt"/>
              <a:ea typeface="+mn-ea"/>
              <a:cs typeface="+mn-cs"/>
            </a:rPr>
            <a:t>となる</a:t>
          </a:r>
          <a:r>
            <a:rPr lang="ja-JP" altLang="ja-JP" sz="1400">
              <a:solidFill>
                <a:schemeClr val="dk1"/>
              </a:solidFill>
              <a:latin typeface="+mn-lt"/>
              <a:ea typeface="+mn-ea"/>
              <a:cs typeface="+mn-cs"/>
            </a:rPr>
            <a:t>。 </a:t>
          </a:r>
          <a:r>
            <a:rPr lang="en-US" altLang="ja-JP" sz="1400">
              <a:solidFill>
                <a:schemeClr val="dk1"/>
              </a:solidFill>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a:t>
          </a:r>
          <a:r>
            <a:rPr lang="ja-JP" altLang="ja-JP" sz="1400">
              <a:solidFill>
                <a:schemeClr val="dk1"/>
              </a:solidFill>
              <a:latin typeface="+mn-lt"/>
              <a:ea typeface="+mn-ea"/>
              <a:cs typeface="+mn-cs"/>
            </a:rPr>
            <a:t>合併特例債をはじめとする元利償還金の上昇</a:t>
          </a:r>
          <a:r>
            <a:rPr lang="ja-JP" altLang="en-US" sz="1400">
              <a:solidFill>
                <a:schemeClr val="dk1"/>
              </a:solidFill>
              <a:latin typeface="+mn-lt"/>
              <a:ea typeface="+mn-ea"/>
              <a:cs typeface="+mn-cs"/>
            </a:rPr>
            <a:t>や</a:t>
          </a:r>
          <a:r>
            <a:rPr lang="ja-JP" altLang="ja-JP" sz="1400">
              <a:solidFill>
                <a:schemeClr val="dk1"/>
              </a:solidFill>
              <a:latin typeface="+mn-lt"/>
              <a:ea typeface="+mn-ea"/>
              <a:cs typeface="+mn-cs"/>
            </a:rPr>
            <a:t>公共下水道事業特別会計分の公営企業債の元利償還金に対する繰入金の高止まりが分子を押し上げる主な要因となっている。</a:t>
          </a:r>
          <a:r>
            <a:rPr lang="ja-JP" altLang="en-US" sz="1400">
              <a:solidFill>
                <a:schemeClr val="dk1"/>
              </a:solidFill>
              <a:latin typeface="+mn-lt"/>
              <a:ea typeface="+mn-ea"/>
              <a:cs typeface="+mn-cs"/>
            </a:rPr>
            <a:t>ただし</a:t>
          </a:r>
          <a:r>
            <a:rPr lang="ja-JP" altLang="ja-JP" sz="1400">
              <a:solidFill>
                <a:schemeClr val="dk1"/>
              </a:solidFill>
              <a:latin typeface="+mn-lt"/>
              <a:ea typeface="+mn-ea"/>
              <a:cs typeface="+mn-cs"/>
            </a:rPr>
            <a:t>、</a:t>
          </a:r>
          <a:r>
            <a:rPr lang="ja-JP" altLang="en-US" sz="1400">
              <a:solidFill>
                <a:schemeClr val="dk1"/>
              </a:solidFill>
              <a:latin typeface="+mn-lt"/>
              <a:ea typeface="+mn-ea"/>
              <a:cs typeface="+mn-cs"/>
            </a:rPr>
            <a:t>元利償還金の増加要因が算入公債費が大きい合併特例債等の起債であるため、算入公債費等については今後も増加が見込まれている。今後は、増加傾向である元利償還額について、</a:t>
          </a:r>
          <a:r>
            <a:rPr lang="ja-JP" altLang="ja-JP" sz="1400">
              <a:solidFill>
                <a:schemeClr val="dk1"/>
              </a:solidFill>
              <a:latin typeface="+mn-lt"/>
              <a:ea typeface="+mn-ea"/>
              <a:cs typeface="+mn-cs"/>
            </a:rPr>
            <a:t>普通建設事業の精査による地方債発行額の縮減、公的資金の活用による金利負担の軽減、地方債の繰上償還などを活用して、比率の上昇を抑制する。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latin typeface="+mn-lt"/>
              <a:ea typeface="+mn-ea"/>
              <a:cs typeface="+mn-cs"/>
            </a:rPr>
            <a:t>・</a:t>
          </a:r>
          <a:r>
            <a:rPr lang="ja-JP" altLang="en-US" sz="1400">
              <a:solidFill>
                <a:schemeClr val="dk1"/>
              </a:solidFill>
              <a:latin typeface="+mn-lt"/>
              <a:ea typeface="+mn-ea"/>
              <a:cs typeface="+mn-cs"/>
            </a:rPr>
            <a:t>将来負担額が減少した主な要因としては</a:t>
          </a:r>
          <a:r>
            <a:rPr lang="ja-JP" altLang="ja-JP" sz="1400">
              <a:solidFill>
                <a:schemeClr val="dk1"/>
              </a:solidFill>
              <a:latin typeface="+mn-lt"/>
              <a:ea typeface="+mn-ea"/>
              <a:cs typeface="+mn-cs"/>
            </a:rPr>
            <a:t>地方債の現在高が地方道路等整備事業債△</a:t>
          </a:r>
          <a:r>
            <a:rPr lang="en-US" altLang="ja-JP" sz="1400">
              <a:solidFill>
                <a:schemeClr val="dk1"/>
              </a:solidFill>
              <a:latin typeface="+mn-lt"/>
              <a:ea typeface="+mn-ea"/>
              <a:cs typeface="+mn-cs"/>
            </a:rPr>
            <a:t>231</a:t>
          </a:r>
          <a:r>
            <a:rPr lang="ja-JP" altLang="ja-JP" sz="1400">
              <a:solidFill>
                <a:schemeClr val="dk1"/>
              </a:solidFill>
              <a:latin typeface="+mn-lt"/>
              <a:ea typeface="+mn-ea"/>
              <a:cs typeface="+mn-cs"/>
            </a:rPr>
            <a:t>百万円、合併特例債△</a:t>
          </a:r>
          <a:r>
            <a:rPr lang="en-US" altLang="ja-JP" sz="1400">
              <a:solidFill>
                <a:schemeClr val="dk1"/>
              </a:solidFill>
              <a:latin typeface="+mn-lt"/>
              <a:ea typeface="+mn-ea"/>
              <a:cs typeface="+mn-cs"/>
            </a:rPr>
            <a:t>181</a:t>
          </a:r>
          <a:r>
            <a:rPr lang="ja-JP" altLang="ja-JP" sz="1400">
              <a:solidFill>
                <a:schemeClr val="dk1"/>
              </a:solidFill>
              <a:latin typeface="+mn-lt"/>
              <a:ea typeface="+mn-ea"/>
              <a:cs typeface="+mn-cs"/>
            </a:rPr>
            <a:t>百万円</a:t>
          </a:r>
          <a:r>
            <a:rPr lang="ja-JP" altLang="en-US" sz="1400">
              <a:solidFill>
                <a:schemeClr val="dk1"/>
              </a:solidFill>
              <a:latin typeface="+mn-lt"/>
              <a:ea typeface="+mn-ea"/>
              <a:cs typeface="+mn-cs"/>
            </a:rPr>
            <a:t>など全体で</a:t>
          </a:r>
          <a:r>
            <a:rPr lang="en-US" altLang="ja-JP" sz="1400">
              <a:solidFill>
                <a:schemeClr val="dk1"/>
              </a:solidFill>
              <a:latin typeface="+mn-lt"/>
              <a:ea typeface="+mn-ea"/>
              <a:cs typeface="+mn-cs"/>
            </a:rPr>
            <a:t>888</a:t>
          </a:r>
          <a:r>
            <a:rPr lang="ja-JP" altLang="en-US" sz="1400">
              <a:solidFill>
                <a:schemeClr val="dk1"/>
              </a:solidFill>
              <a:latin typeface="+mn-lt"/>
              <a:ea typeface="+mn-ea"/>
              <a:cs typeface="+mn-cs"/>
            </a:rPr>
            <a:t>百万円</a:t>
          </a:r>
          <a:r>
            <a:rPr lang="ja-JP" altLang="ja-JP" sz="1400">
              <a:solidFill>
                <a:schemeClr val="dk1"/>
              </a:solidFill>
              <a:latin typeface="+mn-lt"/>
              <a:ea typeface="+mn-ea"/>
              <a:cs typeface="+mn-cs"/>
            </a:rPr>
            <a:t>減少していることが大きく影響し</a:t>
          </a:r>
          <a:r>
            <a:rPr lang="ja-JP" altLang="en-US" sz="1400">
              <a:solidFill>
                <a:schemeClr val="dk1"/>
              </a:solidFill>
              <a:latin typeface="+mn-lt"/>
              <a:ea typeface="+mn-ea"/>
              <a:cs typeface="+mn-cs"/>
            </a:rPr>
            <a:t>ている。</a:t>
          </a:r>
          <a:endParaRPr lang="ja-JP" altLang="ja-JP" sz="1400">
            <a:solidFill>
              <a:schemeClr val="dk1"/>
            </a:solidFill>
            <a:latin typeface="+mn-lt"/>
            <a:ea typeface="+mn-ea"/>
            <a:cs typeface="+mn-cs"/>
          </a:endParaRP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また、退職手当負担見込額についても職員が</a:t>
          </a:r>
          <a:r>
            <a:rPr lang="en-US" altLang="ja-JP" sz="1400">
              <a:solidFill>
                <a:schemeClr val="dk1"/>
              </a:solidFill>
              <a:latin typeface="+mn-lt"/>
              <a:ea typeface="+mn-ea"/>
              <a:cs typeface="+mn-cs"/>
            </a:rPr>
            <a:t>10</a:t>
          </a:r>
          <a:r>
            <a:rPr lang="ja-JP" altLang="ja-JP" sz="1400">
              <a:solidFill>
                <a:schemeClr val="dk1"/>
              </a:solidFill>
              <a:latin typeface="+mn-lt"/>
              <a:ea typeface="+mn-ea"/>
              <a:cs typeface="+mn-cs"/>
            </a:rPr>
            <a:t>名減となったことから</a:t>
          </a:r>
          <a:r>
            <a:rPr lang="en-US" altLang="ja-JP" sz="1400">
              <a:solidFill>
                <a:schemeClr val="dk1"/>
              </a:solidFill>
              <a:latin typeface="+mn-lt"/>
              <a:ea typeface="+mn-ea"/>
              <a:cs typeface="+mn-cs"/>
            </a:rPr>
            <a:t>236</a:t>
          </a:r>
          <a:r>
            <a:rPr lang="ja-JP" altLang="en-US" sz="1400">
              <a:solidFill>
                <a:schemeClr val="dk1"/>
              </a:solidFill>
              <a:latin typeface="+mn-lt"/>
              <a:ea typeface="+mn-ea"/>
              <a:cs typeface="+mn-cs"/>
            </a:rPr>
            <a:t>百</a:t>
          </a:r>
          <a:r>
            <a:rPr lang="ja-JP" altLang="ja-JP" sz="1400">
              <a:solidFill>
                <a:schemeClr val="dk1"/>
              </a:solidFill>
              <a:latin typeface="+mn-lt"/>
              <a:ea typeface="+mn-ea"/>
              <a:cs typeface="+mn-cs"/>
            </a:rPr>
            <a:t>万円減少して</a:t>
          </a:r>
          <a:r>
            <a:rPr lang="ja-JP" altLang="en-US" sz="1400">
              <a:solidFill>
                <a:schemeClr val="dk1"/>
              </a:solidFill>
              <a:latin typeface="+mn-lt"/>
              <a:ea typeface="+mn-ea"/>
              <a:cs typeface="+mn-cs"/>
            </a:rPr>
            <a:t>いる</a:t>
          </a:r>
          <a:r>
            <a:rPr lang="ja-JP" altLang="ja-JP" sz="1400">
              <a:solidFill>
                <a:schemeClr val="dk1"/>
              </a:solidFill>
              <a:latin typeface="+mn-lt"/>
              <a:ea typeface="+mn-ea"/>
              <a:cs typeface="+mn-cs"/>
            </a:rPr>
            <a:t>。</a:t>
          </a:r>
        </a:p>
        <a:p>
          <a:r>
            <a:rPr lang="ja-JP" altLang="en-US" sz="1400">
              <a:solidFill>
                <a:schemeClr val="dk1"/>
              </a:solidFill>
              <a:latin typeface="+mn-lt"/>
              <a:ea typeface="+mn-ea"/>
              <a:cs typeface="+mn-cs"/>
            </a:rPr>
            <a:t>　逆に、充当可能財源が増加した要因としては基金</a:t>
          </a:r>
          <a:r>
            <a:rPr lang="ja-JP" altLang="ja-JP" sz="1400">
              <a:solidFill>
                <a:schemeClr val="dk1"/>
              </a:solidFill>
              <a:latin typeface="+mn-lt"/>
              <a:ea typeface="+mn-ea"/>
              <a:cs typeface="+mn-cs"/>
            </a:rPr>
            <a:t>残高が</a:t>
          </a:r>
          <a:r>
            <a:rPr lang="en-US" altLang="ja-JP" sz="1400">
              <a:solidFill>
                <a:schemeClr val="dk1"/>
              </a:solidFill>
              <a:latin typeface="+mn-lt"/>
              <a:ea typeface="+mn-ea"/>
              <a:cs typeface="+mn-cs"/>
            </a:rPr>
            <a:t>463</a:t>
          </a:r>
          <a:r>
            <a:rPr lang="ja-JP" altLang="en-US" sz="1400">
              <a:solidFill>
                <a:schemeClr val="dk1"/>
              </a:solidFill>
              <a:latin typeface="+mn-lt"/>
              <a:ea typeface="+mn-ea"/>
              <a:cs typeface="+mn-cs"/>
            </a:rPr>
            <a:t>百</a:t>
          </a:r>
          <a:r>
            <a:rPr lang="ja-JP" altLang="ja-JP" sz="1400">
              <a:solidFill>
                <a:schemeClr val="dk1"/>
              </a:solidFill>
              <a:latin typeface="+mn-lt"/>
              <a:ea typeface="+mn-ea"/>
              <a:cs typeface="+mn-cs"/>
            </a:rPr>
            <a:t>万円増加したこと</a:t>
          </a:r>
          <a:r>
            <a:rPr lang="ja-JP" altLang="en-US" sz="1400">
              <a:solidFill>
                <a:schemeClr val="dk1"/>
              </a:solidFill>
              <a:latin typeface="+mn-lt"/>
              <a:ea typeface="+mn-ea"/>
              <a:cs typeface="+mn-cs"/>
            </a:rPr>
            <a:t>などによる</a:t>
          </a:r>
          <a:r>
            <a:rPr lang="ja-JP" altLang="ja-JP" sz="1400">
              <a:solidFill>
                <a:schemeClr val="dk1"/>
              </a:solidFill>
              <a:latin typeface="+mn-lt"/>
              <a:ea typeface="+mn-ea"/>
              <a:cs typeface="+mn-cs"/>
            </a:rPr>
            <a:t>。</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今後</a:t>
          </a:r>
          <a:r>
            <a:rPr lang="ja-JP" altLang="en-US" sz="1400">
              <a:solidFill>
                <a:schemeClr val="dk1"/>
              </a:solidFill>
              <a:latin typeface="+mn-lt"/>
              <a:ea typeface="+mn-ea"/>
              <a:cs typeface="+mn-cs"/>
            </a:rPr>
            <a:t>の見込みとして</a:t>
          </a:r>
          <a:r>
            <a:rPr lang="ja-JP" altLang="ja-JP" sz="1400">
              <a:solidFill>
                <a:schemeClr val="dk1"/>
              </a:solidFill>
              <a:latin typeface="+mn-lt"/>
              <a:ea typeface="+mn-ea"/>
              <a:cs typeface="+mn-cs"/>
            </a:rPr>
            <a:t>は、合併特例債事業</a:t>
          </a:r>
          <a:r>
            <a:rPr lang="ja-JP" altLang="en-US" sz="1400">
              <a:solidFill>
                <a:schemeClr val="dk1"/>
              </a:solidFill>
              <a:latin typeface="+mn-lt"/>
              <a:ea typeface="+mn-ea"/>
              <a:cs typeface="+mn-cs"/>
            </a:rPr>
            <a:t>に代わり過疎対策事業債による大型事業が予定されているため、地方債残高については増加が見込まれているが、同様に基準財政需要額算入見込額についても増加が見込まれる</a:t>
          </a:r>
          <a:r>
            <a:rPr lang="ja-JP" altLang="ja-JP" sz="1400">
              <a:solidFill>
                <a:schemeClr val="dk1"/>
              </a:solidFill>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19946763</v>
      </c>
      <c r="BO4" s="379"/>
      <c r="BP4" s="379"/>
      <c r="BQ4" s="379"/>
      <c r="BR4" s="379"/>
      <c r="BS4" s="379"/>
      <c r="BT4" s="379"/>
      <c r="BU4" s="380"/>
      <c r="BV4" s="378">
        <v>20448631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5.8</v>
      </c>
      <c r="CU4" s="554"/>
      <c r="CV4" s="554"/>
      <c r="CW4" s="554"/>
      <c r="CX4" s="554"/>
      <c r="CY4" s="554"/>
      <c r="CZ4" s="554"/>
      <c r="DA4" s="555"/>
      <c r="DB4" s="553">
        <v>3.8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19184352</v>
      </c>
      <c r="BO5" s="384"/>
      <c r="BP5" s="384"/>
      <c r="BQ5" s="384"/>
      <c r="BR5" s="384"/>
      <c r="BS5" s="384"/>
      <c r="BT5" s="384"/>
      <c r="BU5" s="385"/>
      <c r="BV5" s="383">
        <v>19892116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96.1</v>
      </c>
      <c r="CU5" s="354"/>
      <c r="CV5" s="354"/>
      <c r="CW5" s="354"/>
      <c r="CX5" s="354"/>
      <c r="CY5" s="354"/>
      <c r="CZ5" s="354"/>
      <c r="DA5" s="355"/>
      <c r="DB5" s="353">
        <v>94.4</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762411</v>
      </c>
      <c r="BO6" s="384"/>
      <c r="BP6" s="384"/>
      <c r="BQ6" s="384"/>
      <c r="BR6" s="384"/>
      <c r="BS6" s="384"/>
      <c r="BT6" s="384"/>
      <c r="BU6" s="385"/>
      <c r="BV6" s="383">
        <v>556515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104.8</v>
      </c>
      <c r="CU6" s="528"/>
      <c r="CV6" s="528"/>
      <c r="CW6" s="528"/>
      <c r="CX6" s="528"/>
      <c r="CY6" s="528"/>
      <c r="CZ6" s="528"/>
      <c r="DA6" s="529"/>
      <c r="DB6" s="527">
        <v>102.9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80218</v>
      </c>
      <c r="BO7" s="384"/>
      <c r="BP7" s="384"/>
      <c r="BQ7" s="384"/>
      <c r="BR7" s="384"/>
      <c r="BS7" s="384"/>
      <c r="BT7" s="384"/>
      <c r="BU7" s="385"/>
      <c r="BV7" s="383">
        <v>109283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11830409</v>
      </c>
      <c r="CU7" s="384"/>
      <c r="CV7" s="384"/>
      <c r="CW7" s="384"/>
      <c r="CX7" s="384"/>
      <c r="CY7" s="384"/>
      <c r="CZ7" s="384"/>
      <c r="DA7" s="385"/>
      <c r="DB7" s="383">
        <v>11718522</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682193</v>
      </c>
      <c r="BO8" s="384"/>
      <c r="BP8" s="384"/>
      <c r="BQ8" s="384"/>
      <c r="BR8" s="384"/>
      <c r="BS8" s="384"/>
      <c r="BT8" s="384"/>
      <c r="BU8" s="385"/>
      <c r="BV8" s="383">
        <v>447232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0.48</v>
      </c>
      <c r="CU8" s="491"/>
      <c r="CV8" s="491"/>
      <c r="CW8" s="491"/>
      <c r="CX8" s="491"/>
      <c r="CY8" s="491"/>
      <c r="CZ8" s="491"/>
      <c r="DA8" s="492"/>
      <c r="DB8" s="490">
        <v>0.48</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42563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234961</v>
      </c>
      <c r="BO9" s="384"/>
      <c r="BP9" s="384"/>
      <c r="BQ9" s="384"/>
      <c r="BR9" s="384"/>
      <c r="BS9" s="384"/>
      <c r="BT9" s="384"/>
      <c r="BU9" s="385"/>
      <c r="BV9" s="383">
        <v>-130691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19.8</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45188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2412</v>
      </c>
      <c r="BO10" s="384"/>
      <c r="BP10" s="384"/>
      <c r="BQ10" s="384"/>
      <c r="BR10" s="384"/>
      <c r="BS10" s="384"/>
      <c r="BT10" s="384"/>
      <c r="BU10" s="385"/>
      <c r="BV10" s="383">
        <v>1941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42282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193824</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41930</v>
      </c>
      <c r="S13" s="483"/>
      <c r="T13" s="483"/>
      <c r="U13" s="483"/>
      <c r="V13" s="484"/>
      <c r="W13" s="470" t="s">
        <v>124</v>
      </c>
      <c r="X13" s="396"/>
      <c r="Y13" s="396"/>
      <c r="Z13" s="396"/>
      <c r="AA13" s="396"/>
      <c r="AB13" s="397"/>
      <c r="AC13" s="359">
        <v>698</v>
      </c>
      <c r="AD13" s="360"/>
      <c r="AE13" s="360"/>
      <c r="AF13" s="360"/>
      <c r="AG13" s="361"/>
      <c r="AH13" s="359">
        <v>936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237373</v>
      </c>
      <c r="BO13" s="384"/>
      <c r="BP13" s="384"/>
      <c r="BQ13" s="384"/>
      <c r="BR13" s="384"/>
      <c r="BS13" s="384"/>
      <c r="BT13" s="384"/>
      <c r="BU13" s="385"/>
      <c r="BV13" s="383">
        <v>-322574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13.3</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42640</v>
      </c>
      <c r="S14" s="483"/>
      <c r="T14" s="483"/>
      <c r="U14" s="483"/>
      <c r="V14" s="484"/>
      <c r="W14" s="485"/>
      <c r="X14" s="399"/>
      <c r="Y14" s="399"/>
      <c r="Z14" s="399"/>
      <c r="AA14" s="399"/>
      <c r="AB14" s="400"/>
      <c r="AC14" s="475">
        <v>3.8</v>
      </c>
      <c r="AD14" s="476"/>
      <c r="AE14" s="476"/>
      <c r="AF14" s="476"/>
      <c r="AG14" s="477"/>
      <c r="AH14" s="475">
        <v>4.3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115.2</v>
      </c>
      <c r="CU14" s="454"/>
      <c r="CV14" s="454"/>
      <c r="CW14" s="454"/>
      <c r="CX14" s="454"/>
      <c r="CY14" s="454"/>
      <c r="CZ14" s="454"/>
      <c r="DA14" s="455"/>
      <c r="DB14" s="486">
        <v>126.9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42303</v>
      </c>
      <c r="S15" s="483"/>
      <c r="T15" s="483"/>
      <c r="U15" s="483"/>
      <c r="V15" s="484"/>
      <c r="W15" s="470" t="s">
        <v>131</v>
      </c>
      <c r="X15" s="396"/>
      <c r="Y15" s="396"/>
      <c r="Z15" s="396"/>
      <c r="AA15" s="396"/>
      <c r="AB15" s="397"/>
      <c r="AC15" s="359">
        <v>7075</v>
      </c>
      <c r="AD15" s="360"/>
      <c r="AE15" s="360"/>
      <c r="AF15" s="360"/>
      <c r="AG15" s="361"/>
      <c r="AH15" s="359">
        <v>9055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4358861</v>
      </c>
      <c r="BO15" s="379"/>
      <c r="BP15" s="379"/>
      <c r="BQ15" s="379"/>
      <c r="BR15" s="379"/>
      <c r="BS15" s="379"/>
      <c r="BT15" s="379"/>
      <c r="BU15" s="380"/>
      <c r="BV15" s="378">
        <v>4154627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38.4</v>
      </c>
      <c r="AD16" s="476"/>
      <c r="AE16" s="476"/>
      <c r="AF16" s="476"/>
      <c r="AG16" s="477"/>
      <c r="AH16" s="475">
        <v>41.8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8952005</v>
      </c>
      <c r="BO16" s="384"/>
      <c r="BP16" s="384"/>
      <c r="BQ16" s="384"/>
      <c r="BR16" s="384"/>
      <c r="BS16" s="384"/>
      <c r="BT16" s="384"/>
      <c r="BU16" s="385"/>
      <c r="BV16" s="383">
        <v>8853962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10641</v>
      </c>
      <c r="AD17" s="360"/>
      <c r="AE17" s="360"/>
      <c r="AF17" s="360"/>
      <c r="AG17" s="361"/>
      <c r="AH17" s="359">
        <v>11548</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5622908</v>
      </c>
      <c r="BO17" s="384"/>
      <c r="BP17" s="384"/>
      <c r="BQ17" s="384"/>
      <c r="BR17" s="384"/>
      <c r="BS17" s="384"/>
      <c r="BT17" s="384"/>
      <c r="BU17" s="385"/>
      <c r="BV17" s="383">
        <v>5344991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195.71</v>
      </c>
      <c r="M18" s="446"/>
      <c r="N18" s="446"/>
      <c r="O18" s="446"/>
      <c r="P18" s="446"/>
      <c r="Q18" s="446"/>
      <c r="R18" s="447"/>
      <c r="S18" s="447"/>
      <c r="T18" s="447"/>
      <c r="U18" s="447"/>
      <c r="V18" s="448"/>
      <c r="W18" s="462"/>
      <c r="X18" s="463"/>
      <c r="Y18" s="463"/>
      <c r="Z18" s="463"/>
      <c r="AA18" s="463"/>
      <c r="AB18" s="471"/>
      <c r="AC18" s="347">
        <v>57.8</v>
      </c>
      <c r="AD18" s="348"/>
      <c r="AE18" s="348"/>
      <c r="AF18" s="348"/>
      <c r="AG18" s="449"/>
      <c r="AH18" s="347">
        <v>53.4</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11281447</v>
      </c>
      <c r="BO18" s="384"/>
      <c r="BP18" s="384"/>
      <c r="BQ18" s="384"/>
      <c r="BR18" s="384"/>
      <c r="BS18" s="384"/>
      <c r="BT18" s="384"/>
      <c r="BU18" s="385"/>
      <c r="BV18" s="383">
        <v>11315327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217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13830180</v>
      </c>
      <c r="BO19" s="384"/>
      <c r="BP19" s="384"/>
      <c r="BQ19" s="384"/>
      <c r="BR19" s="384"/>
      <c r="BS19" s="384"/>
      <c r="BT19" s="384"/>
      <c r="BU19" s="385"/>
      <c r="BV19" s="383">
        <v>13819605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15122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24405284</v>
      </c>
      <c r="BO23" s="384"/>
      <c r="BP23" s="384"/>
      <c r="BQ23" s="384"/>
      <c r="BR23" s="384"/>
      <c r="BS23" s="384"/>
      <c r="BT23" s="384"/>
      <c r="BU23" s="385"/>
      <c r="BV23" s="383">
        <v>25215308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8250</v>
      </c>
      <c r="R24" s="360"/>
      <c r="S24" s="360"/>
      <c r="T24" s="360"/>
      <c r="U24" s="360"/>
      <c r="V24" s="361"/>
      <c r="W24" s="425"/>
      <c r="X24" s="416"/>
      <c r="Y24" s="417"/>
      <c r="Z24" s="356" t="s">
        <v>155</v>
      </c>
      <c r="AA24" s="357"/>
      <c r="AB24" s="357"/>
      <c r="AC24" s="357"/>
      <c r="AD24" s="357"/>
      <c r="AE24" s="357"/>
      <c r="AF24" s="357"/>
      <c r="AG24" s="358"/>
      <c r="AH24" s="359">
        <v>314</v>
      </c>
      <c r="AI24" s="360"/>
      <c r="AJ24" s="360"/>
      <c r="AK24" s="360"/>
      <c r="AL24" s="361"/>
      <c r="AM24" s="359">
        <v>1053784</v>
      </c>
      <c r="AN24" s="360"/>
      <c r="AO24" s="360"/>
      <c r="AP24" s="360"/>
      <c r="AQ24" s="360"/>
      <c r="AR24" s="361"/>
      <c r="AS24" s="359">
        <v>3356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15031761</v>
      </c>
      <c r="BO24" s="384"/>
      <c r="BP24" s="384"/>
      <c r="BQ24" s="384"/>
      <c r="BR24" s="384"/>
      <c r="BS24" s="384"/>
      <c r="BT24" s="384"/>
      <c r="BU24" s="385"/>
      <c r="BV24" s="383">
        <v>15482188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6710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2104097</v>
      </c>
      <c r="BO25" s="379"/>
      <c r="BP25" s="379"/>
      <c r="BQ25" s="379"/>
      <c r="BR25" s="379"/>
      <c r="BS25" s="379"/>
      <c r="BT25" s="379"/>
      <c r="BU25" s="380"/>
      <c r="BV25" s="378">
        <v>2629209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6270</v>
      </c>
      <c r="R26" s="360"/>
      <c r="S26" s="360"/>
      <c r="T26" s="360"/>
      <c r="U26" s="360"/>
      <c r="V26" s="361"/>
      <c r="W26" s="425"/>
      <c r="X26" s="416"/>
      <c r="Y26" s="417"/>
      <c r="Z26" s="356" t="s">
        <v>161</v>
      </c>
      <c r="AA26" s="436"/>
      <c r="AB26" s="436"/>
      <c r="AC26" s="436"/>
      <c r="AD26" s="436"/>
      <c r="AE26" s="436"/>
      <c r="AF26" s="436"/>
      <c r="AG26" s="437"/>
      <c r="AH26" s="359">
        <v>20</v>
      </c>
      <c r="AI26" s="360"/>
      <c r="AJ26" s="360"/>
      <c r="AK26" s="360"/>
      <c r="AL26" s="361"/>
      <c r="AM26" s="359">
        <v>73540</v>
      </c>
      <c r="AN26" s="360"/>
      <c r="AO26" s="360"/>
      <c r="AP26" s="360"/>
      <c r="AQ26" s="360"/>
      <c r="AR26" s="361"/>
      <c r="AS26" s="359">
        <v>3677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4770</v>
      </c>
      <c r="R27" s="360"/>
      <c r="S27" s="360"/>
      <c r="T27" s="360"/>
      <c r="U27" s="360"/>
      <c r="V27" s="361"/>
      <c r="W27" s="425"/>
      <c r="X27" s="416"/>
      <c r="Y27" s="417"/>
      <c r="Z27" s="356" t="s">
        <v>164</v>
      </c>
      <c r="AA27" s="357"/>
      <c r="AB27" s="357"/>
      <c r="AC27" s="357"/>
      <c r="AD27" s="357"/>
      <c r="AE27" s="357"/>
      <c r="AF27" s="357"/>
      <c r="AG27" s="358"/>
      <c r="AH27" s="359">
        <v>5</v>
      </c>
      <c r="AI27" s="360"/>
      <c r="AJ27" s="360"/>
      <c r="AK27" s="360"/>
      <c r="AL27" s="361"/>
      <c r="AM27" s="359">
        <v>19690</v>
      </c>
      <c r="AN27" s="360"/>
      <c r="AO27" s="360"/>
      <c r="AP27" s="360"/>
      <c r="AQ27" s="360"/>
      <c r="AR27" s="361"/>
      <c r="AS27" s="359">
        <v>3938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4330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2120555</v>
      </c>
      <c r="BO28" s="379"/>
      <c r="BP28" s="379"/>
      <c r="BQ28" s="379"/>
      <c r="BR28" s="379"/>
      <c r="BS28" s="379"/>
      <c r="BT28" s="379"/>
      <c r="BU28" s="380"/>
      <c r="BV28" s="378">
        <v>1894143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20</v>
      </c>
      <c r="M29" s="360"/>
      <c r="N29" s="360"/>
      <c r="O29" s="360"/>
      <c r="P29" s="361"/>
      <c r="Q29" s="359">
        <v>4000</v>
      </c>
      <c r="R29" s="360"/>
      <c r="S29" s="360"/>
      <c r="T29" s="360"/>
      <c r="U29" s="360"/>
      <c r="V29" s="361"/>
      <c r="W29" s="425"/>
      <c r="X29" s="416"/>
      <c r="Y29" s="417"/>
      <c r="Z29" s="356" t="s">
        <v>171</v>
      </c>
      <c r="AA29" s="357"/>
      <c r="AB29" s="357"/>
      <c r="AC29" s="357"/>
      <c r="AD29" s="357"/>
      <c r="AE29" s="357"/>
      <c r="AF29" s="357"/>
      <c r="AG29" s="358"/>
      <c r="AH29" s="359">
        <v>319</v>
      </c>
      <c r="AI29" s="360"/>
      <c r="AJ29" s="360"/>
      <c r="AK29" s="360"/>
      <c r="AL29" s="361"/>
      <c r="AM29" s="359">
        <v>1073474</v>
      </c>
      <c r="AN29" s="360"/>
      <c r="AO29" s="360"/>
      <c r="AP29" s="360"/>
      <c r="AQ29" s="360"/>
      <c r="AR29" s="361"/>
      <c r="AS29" s="359">
        <v>3365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2538</v>
      </c>
      <c r="BO29" s="384"/>
      <c r="BP29" s="384"/>
      <c r="BQ29" s="384"/>
      <c r="BR29" s="384"/>
      <c r="BS29" s="384"/>
      <c r="BT29" s="384"/>
      <c r="BU29" s="385"/>
      <c r="BV29" s="383">
        <v>2538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99.2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125633</v>
      </c>
      <c r="BO30" s="387"/>
      <c r="BP30" s="387"/>
      <c r="BQ30" s="387"/>
      <c r="BR30" s="387"/>
      <c r="BS30" s="387"/>
      <c r="BT30" s="387"/>
      <c r="BU30" s="388"/>
      <c r="BV30" s="386">
        <v>126030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府中市土地開発公社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病院事業債管理特別会計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府中市まちづくり振興公社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福山地区消防組合</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地方独立行政法人府中市民病院機構</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5205133</v>
      </c>
      <c r="S5" s="637"/>
      <c r="T5" s="637"/>
      <c r="U5" s="637"/>
      <c r="V5" s="637"/>
      <c r="W5" s="637"/>
      <c r="X5" s="637"/>
      <c r="Y5" s="684"/>
      <c r="Z5" s="697">
        <v>26.1</v>
      </c>
      <c r="AA5" s="697"/>
      <c r="AB5" s="697"/>
      <c r="AC5" s="697"/>
      <c r="AD5" s="698">
        <v>4802976</v>
      </c>
      <c r="AE5" s="698"/>
      <c r="AF5" s="698"/>
      <c r="AG5" s="698"/>
      <c r="AH5" s="698"/>
      <c r="AI5" s="698"/>
      <c r="AJ5" s="698"/>
      <c r="AK5" s="698"/>
      <c r="AL5" s="685">
        <v>44.6</v>
      </c>
      <c r="AM5" s="654"/>
      <c r="AN5" s="654"/>
      <c r="AO5" s="686"/>
      <c r="AP5" s="673" t="s">
        <v>209</v>
      </c>
      <c r="AQ5" s="674"/>
      <c r="AR5" s="674"/>
      <c r="AS5" s="674"/>
      <c r="AT5" s="674"/>
      <c r="AU5" s="674"/>
      <c r="AV5" s="674"/>
      <c r="AW5" s="674"/>
      <c r="AX5" s="674"/>
      <c r="AY5" s="674"/>
      <c r="AZ5" s="674"/>
      <c r="BA5" s="674"/>
      <c r="BB5" s="674"/>
      <c r="BC5" s="674"/>
      <c r="BD5" s="674"/>
      <c r="BE5" s="674"/>
      <c r="BF5" s="675"/>
      <c r="BG5" s="586">
        <v>4801540</v>
      </c>
      <c r="BH5" s="587"/>
      <c r="BI5" s="587"/>
      <c r="BJ5" s="587"/>
      <c r="BK5" s="587"/>
      <c r="BL5" s="587"/>
      <c r="BM5" s="587"/>
      <c r="BN5" s="588"/>
      <c r="BO5" s="639">
        <v>92.2</v>
      </c>
      <c r="BP5" s="639"/>
      <c r="BQ5" s="639"/>
      <c r="BR5" s="639"/>
      <c r="BS5" s="640">
        <v>49689</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154069</v>
      </c>
      <c r="S6" s="587"/>
      <c r="T6" s="587"/>
      <c r="U6" s="587"/>
      <c r="V6" s="587"/>
      <c r="W6" s="587"/>
      <c r="X6" s="587"/>
      <c r="Y6" s="588"/>
      <c r="Z6" s="639">
        <v>0.8</v>
      </c>
      <c r="AA6" s="639"/>
      <c r="AB6" s="639"/>
      <c r="AC6" s="639"/>
      <c r="AD6" s="640">
        <v>154069</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4801540</v>
      </c>
      <c r="BH6" s="587"/>
      <c r="BI6" s="587"/>
      <c r="BJ6" s="587"/>
      <c r="BK6" s="587"/>
      <c r="BL6" s="587"/>
      <c r="BM6" s="587"/>
      <c r="BN6" s="588"/>
      <c r="BO6" s="639">
        <v>92.2</v>
      </c>
      <c r="BP6" s="639"/>
      <c r="BQ6" s="639"/>
      <c r="BR6" s="639"/>
      <c r="BS6" s="640">
        <v>49689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225428</v>
      </c>
      <c r="CS6" s="587"/>
      <c r="CT6" s="587"/>
      <c r="CU6" s="587"/>
      <c r="CV6" s="587"/>
      <c r="CW6" s="587"/>
      <c r="CX6" s="587"/>
      <c r="CY6" s="588"/>
      <c r="CZ6" s="639">
        <v>1.2</v>
      </c>
      <c r="DA6" s="639"/>
      <c r="DB6" s="639"/>
      <c r="DC6" s="639"/>
      <c r="DD6" s="592" t="s">
        <v>216</v>
      </c>
      <c r="DE6" s="587"/>
      <c r="DF6" s="587"/>
      <c r="DG6" s="587"/>
      <c r="DH6" s="587"/>
      <c r="DI6" s="587"/>
      <c r="DJ6" s="587"/>
      <c r="DK6" s="587"/>
      <c r="DL6" s="587"/>
      <c r="DM6" s="587"/>
      <c r="DN6" s="587"/>
      <c r="DO6" s="587"/>
      <c r="DP6" s="588"/>
      <c r="DQ6" s="592">
        <v>225422</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12187</v>
      </c>
      <c r="S7" s="587"/>
      <c r="T7" s="587"/>
      <c r="U7" s="587"/>
      <c r="V7" s="587"/>
      <c r="W7" s="587"/>
      <c r="X7" s="587"/>
      <c r="Y7" s="588"/>
      <c r="Z7" s="639">
        <v>0.1</v>
      </c>
      <c r="AA7" s="639"/>
      <c r="AB7" s="639"/>
      <c r="AC7" s="639"/>
      <c r="AD7" s="640">
        <v>12187</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2028025</v>
      </c>
      <c r="BH7" s="587"/>
      <c r="BI7" s="587"/>
      <c r="BJ7" s="587"/>
      <c r="BK7" s="587"/>
      <c r="BL7" s="587"/>
      <c r="BM7" s="587"/>
      <c r="BN7" s="588"/>
      <c r="BO7" s="639">
        <v>39</v>
      </c>
      <c r="BP7" s="639"/>
      <c r="BQ7" s="639"/>
      <c r="BR7" s="639"/>
      <c r="BS7" s="640">
        <v>49689</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2299730</v>
      </c>
      <c r="CS7" s="587"/>
      <c r="CT7" s="587"/>
      <c r="CU7" s="587"/>
      <c r="CV7" s="587"/>
      <c r="CW7" s="587"/>
      <c r="CX7" s="587"/>
      <c r="CY7" s="588"/>
      <c r="CZ7" s="639">
        <v>12</v>
      </c>
      <c r="DA7" s="639"/>
      <c r="DB7" s="639"/>
      <c r="DC7" s="639"/>
      <c r="DD7" s="592">
        <v>517804</v>
      </c>
      <c r="DE7" s="587"/>
      <c r="DF7" s="587"/>
      <c r="DG7" s="587"/>
      <c r="DH7" s="587"/>
      <c r="DI7" s="587"/>
      <c r="DJ7" s="587"/>
      <c r="DK7" s="587"/>
      <c r="DL7" s="587"/>
      <c r="DM7" s="587"/>
      <c r="DN7" s="587"/>
      <c r="DO7" s="587"/>
      <c r="DP7" s="588"/>
      <c r="DQ7" s="592">
        <v>1538429</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18030</v>
      </c>
      <c r="S8" s="587"/>
      <c r="T8" s="587"/>
      <c r="U8" s="587"/>
      <c r="V8" s="587"/>
      <c r="W8" s="587"/>
      <c r="X8" s="587"/>
      <c r="Y8" s="588"/>
      <c r="Z8" s="639">
        <v>0.1</v>
      </c>
      <c r="AA8" s="639"/>
      <c r="AB8" s="639"/>
      <c r="AC8" s="639"/>
      <c r="AD8" s="640">
        <v>18030</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59768</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6083402</v>
      </c>
      <c r="CS8" s="587"/>
      <c r="CT8" s="587"/>
      <c r="CU8" s="587"/>
      <c r="CV8" s="587"/>
      <c r="CW8" s="587"/>
      <c r="CX8" s="587"/>
      <c r="CY8" s="588"/>
      <c r="CZ8" s="639">
        <v>31.7</v>
      </c>
      <c r="DA8" s="639"/>
      <c r="DB8" s="639"/>
      <c r="DC8" s="639"/>
      <c r="DD8" s="592">
        <v>49670</v>
      </c>
      <c r="DE8" s="587"/>
      <c r="DF8" s="587"/>
      <c r="DG8" s="587"/>
      <c r="DH8" s="587"/>
      <c r="DI8" s="587"/>
      <c r="DJ8" s="587"/>
      <c r="DK8" s="587"/>
      <c r="DL8" s="587"/>
      <c r="DM8" s="587"/>
      <c r="DN8" s="587"/>
      <c r="DO8" s="587"/>
      <c r="DP8" s="588"/>
      <c r="DQ8" s="592">
        <v>3378687</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26590</v>
      </c>
      <c r="S9" s="587"/>
      <c r="T9" s="587"/>
      <c r="U9" s="587"/>
      <c r="V9" s="587"/>
      <c r="W9" s="587"/>
      <c r="X9" s="587"/>
      <c r="Y9" s="588"/>
      <c r="Z9" s="639">
        <v>0.1</v>
      </c>
      <c r="AA9" s="639"/>
      <c r="AB9" s="639"/>
      <c r="AC9" s="639"/>
      <c r="AD9" s="640">
        <v>26590</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1541809</v>
      </c>
      <c r="BH9" s="587"/>
      <c r="BI9" s="587"/>
      <c r="BJ9" s="587"/>
      <c r="BK9" s="587"/>
      <c r="BL9" s="587"/>
      <c r="BM9" s="587"/>
      <c r="BN9" s="588"/>
      <c r="BO9" s="639">
        <v>29.6</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2181273</v>
      </c>
      <c r="CS9" s="587"/>
      <c r="CT9" s="587"/>
      <c r="CU9" s="587"/>
      <c r="CV9" s="587"/>
      <c r="CW9" s="587"/>
      <c r="CX9" s="587"/>
      <c r="CY9" s="588"/>
      <c r="CZ9" s="639">
        <v>11.4</v>
      </c>
      <c r="DA9" s="639"/>
      <c r="DB9" s="639"/>
      <c r="DC9" s="639"/>
      <c r="DD9" s="592">
        <v>367358</v>
      </c>
      <c r="DE9" s="587"/>
      <c r="DF9" s="587"/>
      <c r="DG9" s="587"/>
      <c r="DH9" s="587"/>
      <c r="DI9" s="587"/>
      <c r="DJ9" s="587"/>
      <c r="DK9" s="587"/>
      <c r="DL9" s="587"/>
      <c r="DM9" s="587"/>
      <c r="DN9" s="587"/>
      <c r="DO9" s="587"/>
      <c r="DP9" s="588"/>
      <c r="DQ9" s="592">
        <v>1777531</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437377</v>
      </c>
      <c r="S10" s="587"/>
      <c r="T10" s="587"/>
      <c r="U10" s="587"/>
      <c r="V10" s="587"/>
      <c r="W10" s="587"/>
      <c r="X10" s="587"/>
      <c r="Y10" s="588"/>
      <c r="Z10" s="639">
        <v>2.2000000000000002</v>
      </c>
      <c r="AA10" s="639"/>
      <c r="AB10" s="639"/>
      <c r="AC10" s="639"/>
      <c r="AD10" s="640">
        <v>437377</v>
      </c>
      <c r="AE10" s="640"/>
      <c r="AF10" s="640"/>
      <c r="AG10" s="640"/>
      <c r="AH10" s="640"/>
      <c r="AI10" s="640"/>
      <c r="AJ10" s="640"/>
      <c r="AK10" s="640"/>
      <c r="AL10" s="609">
        <v>4.0999999999999996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118495</v>
      </c>
      <c r="BH10" s="587"/>
      <c r="BI10" s="587"/>
      <c r="BJ10" s="587"/>
      <c r="BK10" s="587"/>
      <c r="BL10" s="587"/>
      <c r="BM10" s="587"/>
      <c r="BN10" s="588"/>
      <c r="BO10" s="639">
        <v>2.2999999999999998</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48068</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17795</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307953</v>
      </c>
      <c r="BH11" s="587"/>
      <c r="BI11" s="587"/>
      <c r="BJ11" s="587"/>
      <c r="BK11" s="587"/>
      <c r="BL11" s="587"/>
      <c r="BM11" s="587"/>
      <c r="BN11" s="588"/>
      <c r="BO11" s="639">
        <v>5.9</v>
      </c>
      <c r="BP11" s="639"/>
      <c r="BQ11" s="639"/>
      <c r="BR11" s="639"/>
      <c r="BS11" s="592">
        <v>49689</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278690</v>
      </c>
      <c r="CS11" s="587"/>
      <c r="CT11" s="587"/>
      <c r="CU11" s="587"/>
      <c r="CV11" s="587"/>
      <c r="CW11" s="587"/>
      <c r="CX11" s="587"/>
      <c r="CY11" s="588"/>
      <c r="CZ11" s="639">
        <v>1.5</v>
      </c>
      <c r="DA11" s="639"/>
      <c r="DB11" s="639"/>
      <c r="DC11" s="639"/>
      <c r="DD11" s="592">
        <v>71576</v>
      </c>
      <c r="DE11" s="587"/>
      <c r="DF11" s="587"/>
      <c r="DG11" s="587"/>
      <c r="DH11" s="587"/>
      <c r="DI11" s="587"/>
      <c r="DJ11" s="587"/>
      <c r="DK11" s="587"/>
      <c r="DL11" s="587"/>
      <c r="DM11" s="587"/>
      <c r="DN11" s="587"/>
      <c r="DO11" s="587"/>
      <c r="DP11" s="588"/>
      <c r="DQ11" s="592">
        <v>163873</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2379126</v>
      </c>
      <c r="BH12" s="587"/>
      <c r="BI12" s="587"/>
      <c r="BJ12" s="587"/>
      <c r="BK12" s="587"/>
      <c r="BL12" s="587"/>
      <c r="BM12" s="587"/>
      <c r="BN12" s="588"/>
      <c r="BO12" s="639">
        <v>45.7</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645941</v>
      </c>
      <c r="CS12" s="587"/>
      <c r="CT12" s="587"/>
      <c r="CU12" s="587"/>
      <c r="CV12" s="587"/>
      <c r="CW12" s="587"/>
      <c r="CX12" s="587"/>
      <c r="CY12" s="588"/>
      <c r="CZ12" s="639">
        <v>3.4</v>
      </c>
      <c r="DA12" s="639"/>
      <c r="DB12" s="639"/>
      <c r="DC12" s="639"/>
      <c r="DD12" s="592" t="s">
        <v>112</v>
      </c>
      <c r="DE12" s="587"/>
      <c r="DF12" s="587"/>
      <c r="DG12" s="587"/>
      <c r="DH12" s="587"/>
      <c r="DI12" s="587"/>
      <c r="DJ12" s="587"/>
      <c r="DK12" s="587"/>
      <c r="DL12" s="587"/>
      <c r="DM12" s="587"/>
      <c r="DN12" s="587"/>
      <c r="DO12" s="587"/>
      <c r="DP12" s="588"/>
      <c r="DQ12" s="592">
        <v>146646</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48126</v>
      </c>
      <c r="S13" s="587"/>
      <c r="T13" s="587"/>
      <c r="U13" s="587"/>
      <c r="V13" s="587"/>
      <c r="W13" s="587"/>
      <c r="X13" s="587"/>
      <c r="Y13" s="588"/>
      <c r="Z13" s="639">
        <v>0.2</v>
      </c>
      <c r="AA13" s="639"/>
      <c r="AB13" s="639"/>
      <c r="AC13" s="639"/>
      <c r="AD13" s="640">
        <v>48126</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2326693</v>
      </c>
      <c r="BH13" s="587"/>
      <c r="BI13" s="587"/>
      <c r="BJ13" s="587"/>
      <c r="BK13" s="587"/>
      <c r="BL13" s="587"/>
      <c r="BM13" s="587"/>
      <c r="BN13" s="588"/>
      <c r="BO13" s="639">
        <v>44.7</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2165381</v>
      </c>
      <c r="CS13" s="587"/>
      <c r="CT13" s="587"/>
      <c r="CU13" s="587"/>
      <c r="CV13" s="587"/>
      <c r="CW13" s="587"/>
      <c r="CX13" s="587"/>
      <c r="CY13" s="588"/>
      <c r="CZ13" s="639">
        <v>11.3</v>
      </c>
      <c r="DA13" s="639"/>
      <c r="DB13" s="639"/>
      <c r="DC13" s="639"/>
      <c r="DD13" s="592">
        <v>1035232</v>
      </c>
      <c r="DE13" s="587"/>
      <c r="DF13" s="587"/>
      <c r="DG13" s="587"/>
      <c r="DH13" s="587"/>
      <c r="DI13" s="587"/>
      <c r="DJ13" s="587"/>
      <c r="DK13" s="587"/>
      <c r="DL13" s="587"/>
      <c r="DM13" s="587"/>
      <c r="DN13" s="587"/>
      <c r="DO13" s="587"/>
      <c r="DP13" s="588"/>
      <c r="DQ13" s="592">
        <v>1278325</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109800</v>
      </c>
      <c r="BH14" s="587"/>
      <c r="BI14" s="587"/>
      <c r="BJ14" s="587"/>
      <c r="BK14" s="587"/>
      <c r="BL14" s="587"/>
      <c r="BM14" s="587"/>
      <c r="BN14" s="588"/>
      <c r="BO14" s="639">
        <v>2.1</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617850</v>
      </c>
      <c r="CS14" s="587"/>
      <c r="CT14" s="587"/>
      <c r="CU14" s="587"/>
      <c r="CV14" s="587"/>
      <c r="CW14" s="587"/>
      <c r="CX14" s="587"/>
      <c r="CY14" s="588"/>
      <c r="CZ14" s="639">
        <v>3.2</v>
      </c>
      <c r="DA14" s="639"/>
      <c r="DB14" s="639"/>
      <c r="DC14" s="639"/>
      <c r="DD14" s="592">
        <v>16017</v>
      </c>
      <c r="DE14" s="587"/>
      <c r="DF14" s="587"/>
      <c r="DG14" s="587"/>
      <c r="DH14" s="587"/>
      <c r="DI14" s="587"/>
      <c r="DJ14" s="587"/>
      <c r="DK14" s="587"/>
      <c r="DL14" s="587"/>
      <c r="DM14" s="587"/>
      <c r="DN14" s="587"/>
      <c r="DO14" s="587"/>
      <c r="DP14" s="588"/>
      <c r="DQ14" s="592">
        <v>604174</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13445</v>
      </c>
      <c r="S15" s="587"/>
      <c r="T15" s="587"/>
      <c r="U15" s="587"/>
      <c r="V15" s="587"/>
      <c r="W15" s="587"/>
      <c r="X15" s="587"/>
      <c r="Y15" s="588"/>
      <c r="Z15" s="639">
        <v>0.1</v>
      </c>
      <c r="AA15" s="639"/>
      <c r="AB15" s="639"/>
      <c r="AC15" s="639"/>
      <c r="AD15" s="640">
        <v>13445</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284589</v>
      </c>
      <c r="BH15" s="587"/>
      <c r="BI15" s="587"/>
      <c r="BJ15" s="587"/>
      <c r="BK15" s="587"/>
      <c r="BL15" s="587"/>
      <c r="BM15" s="587"/>
      <c r="BN15" s="588"/>
      <c r="BO15" s="639">
        <v>5.5</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1742693</v>
      </c>
      <c r="CS15" s="587"/>
      <c r="CT15" s="587"/>
      <c r="CU15" s="587"/>
      <c r="CV15" s="587"/>
      <c r="CW15" s="587"/>
      <c r="CX15" s="587"/>
      <c r="CY15" s="588"/>
      <c r="CZ15" s="639">
        <v>9.1</v>
      </c>
      <c r="DA15" s="639"/>
      <c r="DB15" s="639"/>
      <c r="DC15" s="639"/>
      <c r="DD15" s="592">
        <v>491551</v>
      </c>
      <c r="DE15" s="587"/>
      <c r="DF15" s="587"/>
      <c r="DG15" s="587"/>
      <c r="DH15" s="587"/>
      <c r="DI15" s="587"/>
      <c r="DJ15" s="587"/>
      <c r="DK15" s="587"/>
      <c r="DL15" s="587"/>
      <c r="DM15" s="587"/>
      <c r="DN15" s="587"/>
      <c r="DO15" s="587"/>
      <c r="DP15" s="588"/>
      <c r="DQ15" s="592">
        <v>1180161</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6092517</v>
      </c>
      <c r="S16" s="587"/>
      <c r="T16" s="587"/>
      <c r="U16" s="587"/>
      <c r="V16" s="587"/>
      <c r="W16" s="587"/>
      <c r="X16" s="587"/>
      <c r="Y16" s="588"/>
      <c r="Z16" s="639">
        <v>30.5</v>
      </c>
      <c r="AA16" s="639"/>
      <c r="AB16" s="639"/>
      <c r="AC16" s="639"/>
      <c r="AD16" s="640">
        <v>5230894</v>
      </c>
      <c r="AE16" s="640"/>
      <c r="AF16" s="640"/>
      <c r="AG16" s="640"/>
      <c r="AH16" s="640"/>
      <c r="AI16" s="640"/>
      <c r="AJ16" s="640"/>
      <c r="AK16" s="640"/>
      <c r="AL16" s="609">
        <v>48.6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27010</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13632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5230894</v>
      </c>
      <c r="S17" s="587"/>
      <c r="T17" s="587"/>
      <c r="U17" s="587"/>
      <c r="V17" s="587"/>
      <c r="W17" s="587"/>
      <c r="X17" s="587"/>
      <c r="Y17" s="588"/>
      <c r="Z17" s="639">
        <v>26.2</v>
      </c>
      <c r="AA17" s="639"/>
      <c r="AB17" s="639"/>
      <c r="AC17" s="639"/>
      <c r="AD17" s="640">
        <v>5230894</v>
      </c>
      <c r="AE17" s="640"/>
      <c r="AF17" s="640"/>
      <c r="AG17" s="640"/>
      <c r="AH17" s="640"/>
      <c r="AI17" s="640"/>
      <c r="AJ17" s="640"/>
      <c r="AK17" s="640"/>
      <c r="AL17" s="609">
        <v>48.6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2868886</v>
      </c>
      <c r="CS17" s="587"/>
      <c r="CT17" s="587"/>
      <c r="CU17" s="587"/>
      <c r="CV17" s="587"/>
      <c r="CW17" s="587"/>
      <c r="CX17" s="587"/>
      <c r="CY17" s="588"/>
      <c r="CZ17" s="639">
        <v>15</v>
      </c>
      <c r="DA17" s="639"/>
      <c r="DB17" s="639"/>
      <c r="DC17" s="639"/>
      <c r="DD17" s="592" t="s">
        <v>112</v>
      </c>
      <c r="DE17" s="587"/>
      <c r="DF17" s="587"/>
      <c r="DG17" s="587"/>
      <c r="DH17" s="587"/>
      <c r="DI17" s="587"/>
      <c r="DJ17" s="587"/>
      <c r="DK17" s="587"/>
      <c r="DL17" s="587"/>
      <c r="DM17" s="587"/>
      <c r="DN17" s="587"/>
      <c r="DO17" s="587"/>
      <c r="DP17" s="588"/>
      <c r="DQ17" s="592">
        <v>2743094</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861598</v>
      </c>
      <c r="S18" s="587"/>
      <c r="T18" s="587"/>
      <c r="U18" s="587"/>
      <c r="V18" s="587"/>
      <c r="W18" s="587"/>
      <c r="X18" s="587"/>
      <c r="Y18" s="588"/>
      <c r="Z18" s="639">
        <v>4.3</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25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403593</v>
      </c>
      <c r="BH19" s="587"/>
      <c r="BI19" s="587"/>
      <c r="BJ19" s="587"/>
      <c r="BK19" s="587"/>
      <c r="BL19" s="587"/>
      <c r="BM19" s="587"/>
      <c r="BN19" s="588"/>
      <c r="BO19" s="639">
        <v>7.8</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12007474</v>
      </c>
      <c r="S20" s="587"/>
      <c r="T20" s="587"/>
      <c r="U20" s="587"/>
      <c r="V20" s="587"/>
      <c r="W20" s="587"/>
      <c r="X20" s="587"/>
      <c r="Y20" s="588"/>
      <c r="Z20" s="639">
        <v>60.2</v>
      </c>
      <c r="AA20" s="639"/>
      <c r="AB20" s="639"/>
      <c r="AC20" s="639"/>
      <c r="AD20" s="640">
        <v>10743694</v>
      </c>
      <c r="AE20" s="640"/>
      <c r="AF20" s="640"/>
      <c r="AG20" s="640"/>
      <c r="AH20" s="640"/>
      <c r="AI20" s="640"/>
      <c r="AJ20" s="640"/>
      <c r="AK20" s="640"/>
      <c r="AL20" s="609">
        <v>99.8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403593</v>
      </c>
      <c r="BH20" s="587"/>
      <c r="BI20" s="587"/>
      <c r="BJ20" s="587"/>
      <c r="BK20" s="587"/>
      <c r="BL20" s="587"/>
      <c r="BM20" s="587"/>
      <c r="BN20" s="588"/>
      <c r="BO20" s="639">
        <v>7.8</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19184352</v>
      </c>
      <c r="CS20" s="587"/>
      <c r="CT20" s="587"/>
      <c r="CU20" s="587"/>
      <c r="CV20" s="587"/>
      <c r="CW20" s="587"/>
      <c r="CX20" s="587"/>
      <c r="CY20" s="588"/>
      <c r="CZ20" s="639">
        <v>100</v>
      </c>
      <c r="DA20" s="639"/>
      <c r="DB20" s="639"/>
      <c r="DC20" s="639"/>
      <c r="DD20" s="592">
        <v>2549208</v>
      </c>
      <c r="DE20" s="587"/>
      <c r="DF20" s="587"/>
      <c r="DG20" s="587"/>
      <c r="DH20" s="587"/>
      <c r="DI20" s="587"/>
      <c r="DJ20" s="587"/>
      <c r="DK20" s="587"/>
      <c r="DL20" s="587"/>
      <c r="DM20" s="587"/>
      <c r="DN20" s="587"/>
      <c r="DO20" s="587"/>
      <c r="DP20" s="588"/>
      <c r="DQ20" s="592">
        <v>13067769</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6410</v>
      </c>
      <c r="S21" s="587"/>
      <c r="T21" s="587"/>
      <c r="U21" s="587"/>
      <c r="V21" s="587"/>
      <c r="W21" s="587"/>
      <c r="X21" s="587"/>
      <c r="Y21" s="588"/>
      <c r="Z21" s="639">
        <v>0</v>
      </c>
      <c r="AA21" s="639"/>
      <c r="AB21" s="639"/>
      <c r="AC21" s="639"/>
      <c r="AD21" s="640">
        <v>6410</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1436</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302968</v>
      </c>
      <c r="S22" s="587"/>
      <c r="T22" s="587"/>
      <c r="U22" s="587"/>
      <c r="V22" s="587"/>
      <c r="W22" s="587"/>
      <c r="X22" s="587"/>
      <c r="Y22" s="588"/>
      <c r="Z22" s="639">
        <v>1.5</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323110</v>
      </c>
      <c r="S23" s="587"/>
      <c r="T23" s="587"/>
      <c r="U23" s="587"/>
      <c r="V23" s="587"/>
      <c r="W23" s="587"/>
      <c r="X23" s="587"/>
      <c r="Y23" s="588"/>
      <c r="Z23" s="639">
        <v>1.6</v>
      </c>
      <c r="AA23" s="639"/>
      <c r="AB23" s="639"/>
      <c r="AC23" s="639"/>
      <c r="AD23" s="640">
        <v>11688</v>
      </c>
      <c r="AE23" s="640"/>
      <c r="AF23" s="640"/>
      <c r="AG23" s="640"/>
      <c r="AH23" s="640"/>
      <c r="AI23" s="640"/>
      <c r="AJ23" s="640"/>
      <c r="AK23" s="640"/>
      <c r="AL23" s="609">
        <v>0.1</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v>402157</v>
      </c>
      <c r="BH23" s="587"/>
      <c r="BI23" s="587"/>
      <c r="BJ23" s="587"/>
      <c r="BK23" s="587"/>
      <c r="BL23" s="587"/>
      <c r="BM23" s="587"/>
      <c r="BN23" s="588"/>
      <c r="BO23" s="639">
        <v>7.7</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99477</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9553023</v>
      </c>
      <c r="CS24" s="637"/>
      <c r="CT24" s="637"/>
      <c r="CU24" s="637"/>
      <c r="CV24" s="637"/>
      <c r="CW24" s="637"/>
      <c r="CX24" s="637"/>
      <c r="CY24" s="684"/>
      <c r="CZ24" s="688">
        <v>49.8</v>
      </c>
      <c r="DA24" s="689"/>
      <c r="DB24" s="689"/>
      <c r="DC24" s="690"/>
      <c r="DD24" s="683">
        <v>6819042</v>
      </c>
      <c r="DE24" s="637"/>
      <c r="DF24" s="637"/>
      <c r="DG24" s="637"/>
      <c r="DH24" s="637"/>
      <c r="DI24" s="637"/>
      <c r="DJ24" s="637"/>
      <c r="DK24" s="684"/>
      <c r="DL24" s="683">
        <v>6740136</v>
      </c>
      <c r="DM24" s="637"/>
      <c r="DN24" s="637"/>
      <c r="DO24" s="637"/>
      <c r="DP24" s="637"/>
      <c r="DQ24" s="637"/>
      <c r="DR24" s="637"/>
      <c r="DS24" s="637"/>
      <c r="DT24" s="637"/>
      <c r="DU24" s="637"/>
      <c r="DV24" s="684"/>
      <c r="DW24" s="685">
        <v>57.4</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2681486</v>
      </c>
      <c r="S25" s="587"/>
      <c r="T25" s="587"/>
      <c r="U25" s="587"/>
      <c r="V25" s="587"/>
      <c r="W25" s="587"/>
      <c r="X25" s="587"/>
      <c r="Y25" s="588"/>
      <c r="Z25" s="639">
        <v>13.4</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3194599</v>
      </c>
      <c r="CS25" s="605"/>
      <c r="CT25" s="605"/>
      <c r="CU25" s="605"/>
      <c r="CV25" s="605"/>
      <c r="CW25" s="605"/>
      <c r="CX25" s="605"/>
      <c r="CY25" s="606"/>
      <c r="CZ25" s="589">
        <v>16.7</v>
      </c>
      <c r="DA25" s="607"/>
      <c r="DB25" s="607"/>
      <c r="DC25" s="608"/>
      <c r="DD25" s="592">
        <v>2849943</v>
      </c>
      <c r="DE25" s="605"/>
      <c r="DF25" s="605"/>
      <c r="DG25" s="605"/>
      <c r="DH25" s="605"/>
      <c r="DI25" s="605"/>
      <c r="DJ25" s="605"/>
      <c r="DK25" s="606"/>
      <c r="DL25" s="592">
        <v>2832113</v>
      </c>
      <c r="DM25" s="605"/>
      <c r="DN25" s="605"/>
      <c r="DO25" s="605"/>
      <c r="DP25" s="605"/>
      <c r="DQ25" s="605"/>
      <c r="DR25" s="605"/>
      <c r="DS25" s="605"/>
      <c r="DT25" s="605"/>
      <c r="DU25" s="605"/>
      <c r="DV25" s="606"/>
      <c r="DW25" s="609">
        <v>24.1</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1927735</v>
      </c>
      <c r="CS26" s="587"/>
      <c r="CT26" s="587"/>
      <c r="CU26" s="587"/>
      <c r="CV26" s="587"/>
      <c r="CW26" s="587"/>
      <c r="CX26" s="587"/>
      <c r="CY26" s="588"/>
      <c r="CZ26" s="589">
        <v>10</v>
      </c>
      <c r="DA26" s="607"/>
      <c r="DB26" s="607"/>
      <c r="DC26" s="608"/>
      <c r="DD26" s="592">
        <v>1667435</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1394563</v>
      </c>
      <c r="S27" s="587"/>
      <c r="T27" s="587"/>
      <c r="U27" s="587"/>
      <c r="V27" s="587"/>
      <c r="W27" s="587"/>
      <c r="X27" s="587"/>
      <c r="Y27" s="588"/>
      <c r="Z27" s="639">
        <v>7</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5205133</v>
      </c>
      <c r="BH27" s="587"/>
      <c r="BI27" s="587"/>
      <c r="BJ27" s="587"/>
      <c r="BK27" s="587"/>
      <c r="BL27" s="587"/>
      <c r="BM27" s="587"/>
      <c r="BN27" s="588"/>
      <c r="BO27" s="639">
        <v>100</v>
      </c>
      <c r="BP27" s="639"/>
      <c r="BQ27" s="639"/>
      <c r="BR27" s="639"/>
      <c r="BS27" s="592">
        <v>49689</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3489538</v>
      </c>
      <c r="CS27" s="605"/>
      <c r="CT27" s="605"/>
      <c r="CU27" s="605"/>
      <c r="CV27" s="605"/>
      <c r="CW27" s="605"/>
      <c r="CX27" s="605"/>
      <c r="CY27" s="606"/>
      <c r="CZ27" s="589">
        <v>18.2</v>
      </c>
      <c r="DA27" s="607"/>
      <c r="DB27" s="607"/>
      <c r="DC27" s="608"/>
      <c r="DD27" s="592">
        <v>1226005</v>
      </c>
      <c r="DE27" s="605"/>
      <c r="DF27" s="605"/>
      <c r="DG27" s="605"/>
      <c r="DH27" s="605"/>
      <c r="DI27" s="605"/>
      <c r="DJ27" s="605"/>
      <c r="DK27" s="606"/>
      <c r="DL27" s="592">
        <v>1164929</v>
      </c>
      <c r="DM27" s="605"/>
      <c r="DN27" s="605"/>
      <c r="DO27" s="605"/>
      <c r="DP27" s="605"/>
      <c r="DQ27" s="605"/>
      <c r="DR27" s="605"/>
      <c r="DS27" s="605"/>
      <c r="DT27" s="605"/>
      <c r="DU27" s="605"/>
      <c r="DV27" s="606"/>
      <c r="DW27" s="609">
        <v>9.9</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256996</v>
      </c>
      <c r="S28" s="587"/>
      <c r="T28" s="587"/>
      <c r="U28" s="587"/>
      <c r="V28" s="587"/>
      <c r="W28" s="587"/>
      <c r="X28" s="587"/>
      <c r="Y28" s="588"/>
      <c r="Z28" s="639">
        <v>1.3</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2868886</v>
      </c>
      <c r="CS28" s="587"/>
      <c r="CT28" s="587"/>
      <c r="CU28" s="587"/>
      <c r="CV28" s="587"/>
      <c r="CW28" s="587"/>
      <c r="CX28" s="587"/>
      <c r="CY28" s="588"/>
      <c r="CZ28" s="589">
        <v>15</v>
      </c>
      <c r="DA28" s="607"/>
      <c r="DB28" s="607"/>
      <c r="DC28" s="608"/>
      <c r="DD28" s="592">
        <v>2743094</v>
      </c>
      <c r="DE28" s="587"/>
      <c r="DF28" s="587"/>
      <c r="DG28" s="587"/>
      <c r="DH28" s="587"/>
      <c r="DI28" s="587"/>
      <c r="DJ28" s="587"/>
      <c r="DK28" s="588"/>
      <c r="DL28" s="592">
        <v>2743094</v>
      </c>
      <c r="DM28" s="587"/>
      <c r="DN28" s="587"/>
      <c r="DO28" s="587"/>
      <c r="DP28" s="587"/>
      <c r="DQ28" s="587"/>
      <c r="DR28" s="587"/>
      <c r="DS28" s="587"/>
      <c r="DT28" s="587"/>
      <c r="DU28" s="587"/>
      <c r="DV28" s="588"/>
      <c r="DW28" s="609">
        <v>23.4</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460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2868874</v>
      </c>
      <c r="CS29" s="605"/>
      <c r="CT29" s="605"/>
      <c r="CU29" s="605"/>
      <c r="CV29" s="605"/>
      <c r="CW29" s="605"/>
      <c r="CX29" s="605"/>
      <c r="CY29" s="606"/>
      <c r="CZ29" s="589">
        <v>15</v>
      </c>
      <c r="DA29" s="607"/>
      <c r="DB29" s="607"/>
      <c r="DC29" s="608"/>
      <c r="DD29" s="592">
        <v>2743082</v>
      </c>
      <c r="DE29" s="605"/>
      <c r="DF29" s="605"/>
      <c r="DG29" s="605"/>
      <c r="DH29" s="605"/>
      <c r="DI29" s="605"/>
      <c r="DJ29" s="605"/>
      <c r="DK29" s="606"/>
      <c r="DL29" s="592">
        <v>2743082</v>
      </c>
      <c r="DM29" s="605"/>
      <c r="DN29" s="605"/>
      <c r="DO29" s="605"/>
      <c r="DP29" s="605"/>
      <c r="DQ29" s="605"/>
      <c r="DR29" s="605"/>
      <c r="DS29" s="605"/>
      <c r="DT29" s="605"/>
      <c r="DU29" s="605"/>
      <c r="DV29" s="606"/>
      <c r="DW29" s="609">
        <v>23.4</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81657</v>
      </c>
      <c r="S30" s="587"/>
      <c r="T30" s="587"/>
      <c r="U30" s="587"/>
      <c r="V30" s="587"/>
      <c r="W30" s="587"/>
      <c r="X30" s="587"/>
      <c r="Y30" s="588"/>
      <c r="Z30" s="639">
        <v>0.4</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98.6</v>
      </c>
      <c r="BH30" s="653"/>
      <c r="BI30" s="653"/>
      <c r="BJ30" s="653"/>
      <c r="BK30" s="653"/>
      <c r="BL30" s="653"/>
      <c r="BM30" s="654">
        <v>92.7</v>
      </c>
      <c r="BN30" s="653"/>
      <c r="BO30" s="653"/>
      <c r="BP30" s="653"/>
      <c r="BQ30" s="655"/>
      <c r="BR30" s="652">
        <v>98.5</v>
      </c>
      <c r="BS30" s="653"/>
      <c r="BT30" s="653"/>
      <c r="BU30" s="653"/>
      <c r="BV30" s="653"/>
      <c r="BW30" s="653"/>
      <c r="BX30" s="654">
        <v>92.7</v>
      </c>
      <c r="BY30" s="653"/>
      <c r="BZ30" s="653"/>
      <c r="CA30" s="653"/>
      <c r="CB30" s="655"/>
      <c r="CD30" s="658"/>
      <c r="CE30" s="659"/>
      <c r="CF30" s="623" t="s">
        <v>293</v>
      </c>
      <c r="CG30" s="620"/>
      <c r="CH30" s="620"/>
      <c r="CI30" s="620"/>
      <c r="CJ30" s="620"/>
      <c r="CK30" s="620"/>
      <c r="CL30" s="620"/>
      <c r="CM30" s="620"/>
      <c r="CN30" s="620"/>
      <c r="CO30" s="620"/>
      <c r="CP30" s="620"/>
      <c r="CQ30" s="621"/>
      <c r="CR30" s="586">
        <v>2525024</v>
      </c>
      <c r="CS30" s="587"/>
      <c r="CT30" s="587"/>
      <c r="CU30" s="587"/>
      <c r="CV30" s="587"/>
      <c r="CW30" s="587"/>
      <c r="CX30" s="587"/>
      <c r="CY30" s="588"/>
      <c r="CZ30" s="589">
        <v>13.2</v>
      </c>
      <c r="DA30" s="607"/>
      <c r="DB30" s="607"/>
      <c r="DC30" s="608"/>
      <c r="DD30" s="592">
        <v>2399489</v>
      </c>
      <c r="DE30" s="587"/>
      <c r="DF30" s="587"/>
      <c r="DG30" s="587"/>
      <c r="DH30" s="587"/>
      <c r="DI30" s="587"/>
      <c r="DJ30" s="587"/>
      <c r="DK30" s="588"/>
      <c r="DL30" s="592">
        <v>2399489</v>
      </c>
      <c r="DM30" s="587"/>
      <c r="DN30" s="587"/>
      <c r="DO30" s="587"/>
      <c r="DP30" s="587"/>
      <c r="DQ30" s="587"/>
      <c r="DR30" s="587"/>
      <c r="DS30" s="587"/>
      <c r="DT30" s="587"/>
      <c r="DU30" s="587"/>
      <c r="DV30" s="588"/>
      <c r="DW30" s="609">
        <v>20.399999999999999</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332515</v>
      </c>
      <c r="S31" s="587"/>
      <c r="T31" s="587"/>
      <c r="U31" s="587"/>
      <c r="V31" s="587"/>
      <c r="W31" s="587"/>
      <c r="X31" s="587"/>
      <c r="Y31" s="588"/>
      <c r="Z31" s="639">
        <v>1.7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98.6</v>
      </c>
      <c r="BH31" s="605"/>
      <c r="BI31" s="605"/>
      <c r="BJ31" s="605"/>
      <c r="BK31" s="605"/>
      <c r="BL31" s="605"/>
      <c r="BM31" s="641">
        <v>92.8</v>
      </c>
      <c r="BN31" s="651"/>
      <c r="BO31" s="651"/>
      <c r="BP31" s="651"/>
      <c r="BQ31" s="615"/>
      <c r="BR31" s="650">
        <v>98.5</v>
      </c>
      <c r="BS31" s="605"/>
      <c r="BT31" s="605"/>
      <c r="BU31" s="605"/>
      <c r="BV31" s="605"/>
      <c r="BW31" s="605"/>
      <c r="BX31" s="641">
        <v>93</v>
      </c>
      <c r="BY31" s="651"/>
      <c r="BZ31" s="651"/>
      <c r="CA31" s="651"/>
      <c r="CB31" s="615"/>
      <c r="CD31" s="658"/>
      <c r="CE31" s="659"/>
      <c r="CF31" s="623" t="s">
        <v>297</v>
      </c>
      <c r="CG31" s="620"/>
      <c r="CH31" s="620"/>
      <c r="CI31" s="620"/>
      <c r="CJ31" s="620"/>
      <c r="CK31" s="620"/>
      <c r="CL31" s="620"/>
      <c r="CM31" s="620"/>
      <c r="CN31" s="620"/>
      <c r="CO31" s="620"/>
      <c r="CP31" s="620"/>
      <c r="CQ31" s="621"/>
      <c r="CR31" s="586">
        <v>343850</v>
      </c>
      <c r="CS31" s="605"/>
      <c r="CT31" s="605"/>
      <c r="CU31" s="605"/>
      <c r="CV31" s="605"/>
      <c r="CW31" s="605"/>
      <c r="CX31" s="605"/>
      <c r="CY31" s="606"/>
      <c r="CZ31" s="589">
        <v>1.8</v>
      </c>
      <c r="DA31" s="607"/>
      <c r="DB31" s="607"/>
      <c r="DC31" s="608"/>
      <c r="DD31" s="592">
        <v>343593</v>
      </c>
      <c r="DE31" s="605"/>
      <c r="DF31" s="605"/>
      <c r="DG31" s="605"/>
      <c r="DH31" s="605"/>
      <c r="DI31" s="605"/>
      <c r="DJ31" s="605"/>
      <c r="DK31" s="606"/>
      <c r="DL31" s="592">
        <v>343593</v>
      </c>
      <c r="DM31" s="605"/>
      <c r="DN31" s="605"/>
      <c r="DO31" s="605"/>
      <c r="DP31" s="605"/>
      <c r="DQ31" s="605"/>
      <c r="DR31" s="605"/>
      <c r="DS31" s="605"/>
      <c r="DT31" s="605"/>
      <c r="DU31" s="605"/>
      <c r="DV31" s="606"/>
      <c r="DW31" s="609">
        <v>2.9</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744647</v>
      </c>
      <c r="S32" s="587"/>
      <c r="T32" s="587"/>
      <c r="U32" s="587"/>
      <c r="V32" s="587"/>
      <c r="W32" s="587"/>
      <c r="X32" s="587"/>
      <c r="Y32" s="588"/>
      <c r="Z32" s="639">
        <v>3.7</v>
      </c>
      <c r="AA32" s="639"/>
      <c r="AB32" s="639"/>
      <c r="AC32" s="639"/>
      <c r="AD32" s="640">
        <v>429</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98.5</v>
      </c>
      <c r="BH32" s="571"/>
      <c r="BI32" s="571"/>
      <c r="BJ32" s="571"/>
      <c r="BK32" s="571"/>
      <c r="BL32" s="571"/>
      <c r="BM32" s="634">
        <v>91.8</v>
      </c>
      <c r="BN32" s="571"/>
      <c r="BO32" s="571"/>
      <c r="BP32" s="571"/>
      <c r="BQ32" s="628"/>
      <c r="BR32" s="649">
        <v>98.4</v>
      </c>
      <c r="BS32" s="571"/>
      <c r="BT32" s="571"/>
      <c r="BU32" s="571"/>
      <c r="BV32" s="571"/>
      <c r="BW32" s="571"/>
      <c r="BX32" s="634">
        <v>91.7</v>
      </c>
      <c r="BY32" s="571"/>
      <c r="BZ32" s="571"/>
      <c r="CA32" s="571"/>
      <c r="CB32" s="628"/>
      <c r="CD32" s="660"/>
      <c r="CE32" s="661"/>
      <c r="CF32" s="623" t="s">
        <v>300</v>
      </c>
      <c r="CG32" s="620"/>
      <c r="CH32" s="620"/>
      <c r="CI32" s="620"/>
      <c r="CJ32" s="620"/>
      <c r="CK32" s="620"/>
      <c r="CL32" s="620"/>
      <c r="CM32" s="620"/>
      <c r="CN32" s="620"/>
      <c r="CO32" s="620"/>
      <c r="CP32" s="620"/>
      <c r="CQ32" s="621"/>
      <c r="CR32" s="586">
        <v>12</v>
      </c>
      <c r="CS32" s="587"/>
      <c r="CT32" s="587"/>
      <c r="CU32" s="587"/>
      <c r="CV32" s="587"/>
      <c r="CW32" s="587"/>
      <c r="CX32" s="587"/>
      <c r="CY32" s="588"/>
      <c r="CZ32" s="589">
        <v>0</v>
      </c>
      <c r="DA32" s="607"/>
      <c r="DB32" s="607"/>
      <c r="DC32" s="608"/>
      <c r="DD32" s="592">
        <v>12</v>
      </c>
      <c r="DE32" s="587"/>
      <c r="DF32" s="587"/>
      <c r="DG32" s="587"/>
      <c r="DH32" s="587"/>
      <c r="DI32" s="587"/>
      <c r="DJ32" s="587"/>
      <c r="DK32" s="588"/>
      <c r="DL32" s="592">
        <v>12</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1715000</v>
      </c>
      <c r="S33" s="587"/>
      <c r="T33" s="587"/>
      <c r="U33" s="587"/>
      <c r="V33" s="587"/>
      <c r="W33" s="587"/>
      <c r="X33" s="587"/>
      <c r="Y33" s="588"/>
      <c r="Z33" s="639">
        <v>8.6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7055111</v>
      </c>
      <c r="CS33" s="605"/>
      <c r="CT33" s="605"/>
      <c r="CU33" s="605"/>
      <c r="CV33" s="605"/>
      <c r="CW33" s="605"/>
      <c r="CX33" s="605"/>
      <c r="CY33" s="606"/>
      <c r="CZ33" s="589">
        <v>36.799999999999997</v>
      </c>
      <c r="DA33" s="607"/>
      <c r="DB33" s="607"/>
      <c r="DC33" s="608"/>
      <c r="DD33" s="592">
        <v>5576178</v>
      </c>
      <c r="DE33" s="605"/>
      <c r="DF33" s="605"/>
      <c r="DG33" s="605"/>
      <c r="DH33" s="605"/>
      <c r="DI33" s="605"/>
      <c r="DJ33" s="605"/>
      <c r="DK33" s="606"/>
      <c r="DL33" s="592">
        <v>4541311</v>
      </c>
      <c r="DM33" s="605"/>
      <c r="DN33" s="605"/>
      <c r="DO33" s="605"/>
      <c r="DP33" s="605"/>
      <c r="DQ33" s="605"/>
      <c r="DR33" s="605"/>
      <c r="DS33" s="605"/>
      <c r="DT33" s="605"/>
      <c r="DU33" s="605"/>
      <c r="DV33" s="606"/>
      <c r="DW33" s="609">
        <v>38.700000000000003</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2356885</v>
      </c>
      <c r="CS34" s="587"/>
      <c r="CT34" s="587"/>
      <c r="CU34" s="587"/>
      <c r="CV34" s="587"/>
      <c r="CW34" s="587"/>
      <c r="CX34" s="587"/>
      <c r="CY34" s="588"/>
      <c r="CZ34" s="589">
        <v>12.3</v>
      </c>
      <c r="DA34" s="607"/>
      <c r="DB34" s="607"/>
      <c r="DC34" s="608"/>
      <c r="DD34" s="592">
        <v>1769598</v>
      </c>
      <c r="DE34" s="587"/>
      <c r="DF34" s="587"/>
      <c r="DG34" s="587"/>
      <c r="DH34" s="587"/>
      <c r="DI34" s="587"/>
      <c r="DJ34" s="587"/>
      <c r="DK34" s="588"/>
      <c r="DL34" s="592">
        <v>1633796</v>
      </c>
      <c r="DM34" s="587"/>
      <c r="DN34" s="587"/>
      <c r="DO34" s="587"/>
      <c r="DP34" s="587"/>
      <c r="DQ34" s="587"/>
      <c r="DR34" s="587"/>
      <c r="DS34" s="587"/>
      <c r="DT34" s="587"/>
      <c r="DU34" s="587"/>
      <c r="DV34" s="588"/>
      <c r="DW34" s="609">
        <v>13.9</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975900</v>
      </c>
      <c r="S35" s="587"/>
      <c r="T35" s="587"/>
      <c r="U35" s="587"/>
      <c r="V35" s="587"/>
      <c r="W35" s="587"/>
      <c r="X35" s="587"/>
      <c r="Y35" s="588"/>
      <c r="Z35" s="639">
        <v>4.9000000000000004</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2392246</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176883</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123425</v>
      </c>
      <c r="CS35" s="605"/>
      <c r="CT35" s="605"/>
      <c r="CU35" s="605"/>
      <c r="CV35" s="605"/>
      <c r="CW35" s="605"/>
      <c r="CX35" s="605"/>
      <c r="CY35" s="606"/>
      <c r="CZ35" s="589">
        <v>0.6</v>
      </c>
      <c r="DA35" s="607"/>
      <c r="DB35" s="607"/>
      <c r="DC35" s="608"/>
      <c r="DD35" s="592">
        <v>71978</v>
      </c>
      <c r="DE35" s="605"/>
      <c r="DF35" s="605"/>
      <c r="DG35" s="605"/>
      <c r="DH35" s="605"/>
      <c r="DI35" s="605"/>
      <c r="DJ35" s="605"/>
      <c r="DK35" s="606"/>
      <c r="DL35" s="592">
        <v>71749</v>
      </c>
      <c r="DM35" s="605"/>
      <c r="DN35" s="605"/>
      <c r="DO35" s="605"/>
      <c r="DP35" s="605"/>
      <c r="DQ35" s="605"/>
      <c r="DR35" s="605"/>
      <c r="DS35" s="605"/>
      <c r="DT35" s="605"/>
      <c r="DU35" s="605"/>
      <c r="DV35" s="606"/>
      <c r="DW35" s="609">
        <v>0.6</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19946763</v>
      </c>
      <c r="S36" s="627"/>
      <c r="T36" s="627"/>
      <c r="U36" s="627"/>
      <c r="V36" s="627"/>
      <c r="W36" s="627"/>
      <c r="X36" s="627"/>
      <c r="Y36" s="630"/>
      <c r="Z36" s="631">
        <v>100</v>
      </c>
      <c r="AA36" s="631"/>
      <c r="AB36" s="631"/>
      <c r="AC36" s="631"/>
      <c r="AD36" s="632">
        <v>10762221</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548396</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126910</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1852921</v>
      </c>
      <c r="CS36" s="587"/>
      <c r="CT36" s="587"/>
      <c r="CU36" s="587"/>
      <c r="CV36" s="587"/>
      <c r="CW36" s="587"/>
      <c r="CX36" s="587"/>
      <c r="CY36" s="588"/>
      <c r="CZ36" s="589">
        <v>9.6999999999999993</v>
      </c>
      <c r="DA36" s="607"/>
      <c r="DB36" s="607"/>
      <c r="DC36" s="608"/>
      <c r="DD36" s="592">
        <v>1728098</v>
      </c>
      <c r="DE36" s="587"/>
      <c r="DF36" s="587"/>
      <c r="DG36" s="587"/>
      <c r="DH36" s="587"/>
      <c r="DI36" s="587"/>
      <c r="DJ36" s="587"/>
      <c r="DK36" s="588"/>
      <c r="DL36" s="592">
        <v>988096</v>
      </c>
      <c r="DM36" s="587"/>
      <c r="DN36" s="587"/>
      <c r="DO36" s="587"/>
      <c r="DP36" s="587"/>
      <c r="DQ36" s="587"/>
      <c r="DR36" s="587"/>
      <c r="DS36" s="587"/>
      <c r="DT36" s="587"/>
      <c r="DU36" s="587"/>
      <c r="DV36" s="588"/>
      <c r="DW36" s="609">
        <v>8.4</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165592</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5914</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531642</v>
      </c>
      <c r="CS37" s="605"/>
      <c r="CT37" s="605"/>
      <c r="CU37" s="605"/>
      <c r="CV37" s="605"/>
      <c r="CW37" s="605"/>
      <c r="CX37" s="605"/>
      <c r="CY37" s="606"/>
      <c r="CZ37" s="589">
        <v>2.8</v>
      </c>
      <c r="DA37" s="607"/>
      <c r="DB37" s="607"/>
      <c r="DC37" s="608"/>
      <c r="DD37" s="592">
        <v>531642</v>
      </c>
      <c r="DE37" s="605"/>
      <c r="DF37" s="605"/>
      <c r="DG37" s="605"/>
      <c r="DH37" s="605"/>
      <c r="DI37" s="605"/>
      <c r="DJ37" s="605"/>
      <c r="DK37" s="606"/>
      <c r="DL37" s="592">
        <v>531642</v>
      </c>
      <c r="DM37" s="605"/>
      <c r="DN37" s="605"/>
      <c r="DO37" s="605"/>
      <c r="DP37" s="605"/>
      <c r="DQ37" s="605"/>
      <c r="DR37" s="605"/>
      <c r="DS37" s="605"/>
      <c r="DT37" s="605"/>
      <c r="DU37" s="605"/>
      <c r="DV37" s="606"/>
      <c r="DW37" s="609">
        <v>4.5</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72010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9754</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2138119</v>
      </c>
      <c r="CS38" s="587"/>
      <c r="CT38" s="587"/>
      <c r="CU38" s="587"/>
      <c r="CV38" s="587"/>
      <c r="CW38" s="587"/>
      <c r="CX38" s="587"/>
      <c r="CY38" s="588"/>
      <c r="CZ38" s="589">
        <v>11.1</v>
      </c>
      <c r="DA38" s="607"/>
      <c r="DB38" s="607"/>
      <c r="DC38" s="608"/>
      <c r="DD38" s="592">
        <v>1925824</v>
      </c>
      <c r="DE38" s="587"/>
      <c r="DF38" s="587"/>
      <c r="DG38" s="587"/>
      <c r="DH38" s="587"/>
      <c r="DI38" s="587"/>
      <c r="DJ38" s="587"/>
      <c r="DK38" s="588"/>
      <c r="DL38" s="592">
        <v>1847670</v>
      </c>
      <c r="DM38" s="587"/>
      <c r="DN38" s="587"/>
      <c r="DO38" s="587"/>
      <c r="DP38" s="587"/>
      <c r="DQ38" s="587"/>
      <c r="DR38" s="587"/>
      <c r="DS38" s="587"/>
      <c r="DT38" s="587"/>
      <c r="DU38" s="587"/>
      <c r="DV38" s="588"/>
      <c r="DW38" s="609">
        <v>15.7</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v>16525</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92</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9529</v>
      </c>
      <c r="CS39" s="605"/>
      <c r="CT39" s="605"/>
      <c r="CU39" s="605"/>
      <c r="CV39" s="605"/>
      <c r="CW39" s="605"/>
      <c r="CX39" s="605"/>
      <c r="CY39" s="606"/>
      <c r="CZ39" s="589">
        <v>0</v>
      </c>
      <c r="DA39" s="607"/>
      <c r="DB39" s="607"/>
      <c r="DC39" s="608"/>
      <c r="DD39" s="592">
        <v>6724</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241345</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89</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574232</v>
      </c>
      <c r="CS40" s="587"/>
      <c r="CT40" s="587"/>
      <c r="CU40" s="587"/>
      <c r="CV40" s="587"/>
      <c r="CW40" s="587"/>
      <c r="CX40" s="587"/>
      <c r="CY40" s="588"/>
      <c r="CZ40" s="589">
        <v>3</v>
      </c>
      <c r="DA40" s="607"/>
      <c r="DB40" s="607"/>
      <c r="DC40" s="608"/>
      <c r="DD40" s="592">
        <v>73956</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1348378</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304</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2576218</v>
      </c>
      <c r="CS42" s="587"/>
      <c r="CT42" s="587"/>
      <c r="CU42" s="587"/>
      <c r="CV42" s="587"/>
      <c r="CW42" s="587"/>
      <c r="CX42" s="587"/>
      <c r="CY42" s="588"/>
      <c r="CZ42" s="589">
        <v>13.4</v>
      </c>
      <c r="DA42" s="590"/>
      <c r="DB42" s="590"/>
      <c r="DC42" s="591"/>
      <c r="DD42" s="592">
        <v>672549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42728</v>
      </c>
      <c r="CS43" s="605"/>
      <c r="CT43" s="605"/>
      <c r="CU43" s="605"/>
      <c r="CV43" s="605"/>
      <c r="CW43" s="605"/>
      <c r="CX43" s="605"/>
      <c r="CY43" s="606"/>
      <c r="CZ43" s="589">
        <v>0.2</v>
      </c>
      <c r="DA43" s="607"/>
      <c r="DB43" s="607"/>
      <c r="DC43" s="608"/>
      <c r="DD43" s="592">
        <v>32510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2549208</v>
      </c>
      <c r="CS44" s="587"/>
      <c r="CT44" s="587"/>
      <c r="CU44" s="587"/>
      <c r="CV44" s="587"/>
      <c r="CW44" s="587"/>
      <c r="CX44" s="587"/>
      <c r="CY44" s="588"/>
      <c r="CZ44" s="589">
        <v>13.3</v>
      </c>
      <c r="DA44" s="590"/>
      <c r="DB44" s="590"/>
      <c r="DC44" s="591"/>
      <c r="DD44" s="592">
        <v>658917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1578815</v>
      </c>
      <c r="CS45" s="605"/>
      <c r="CT45" s="605"/>
      <c r="CU45" s="605"/>
      <c r="CV45" s="605"/>
      <c r="CW45" s="605"/>
      <c r="CX45" s="605"/>
      <c r="CY45" s="606"/>
      <c r="CZ45" s="589">
        <v>8.1999999999999993</v>
      </c>
      <c r="DA45" s="607"/>
      <c r="DB45" s="607"/>
      <c r="DC45" s="608"/>
      <c r="DD45" s="592">
        <v>69853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955045</v>
      </c>
      <c r="CS46" s="587"/>
      <c r="CT46" s="587"/>
      <c r="CU46" s="587"/>
      <c r="CV46" s="587"/>
      <c r="CW46" s="587"/>
      <c r="CX46" s="587"/>
      <c r="CY46" s="588"/>
      <c r="CZ46" s="589">
        <v>5</v>
      </c>
      <c r="DA46" s="590"/>
      <c r="DB46" s="590"/>
      <c r="DC46" s="591"/>
      <c r="DD46" s="592">
        <v>588165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v>27010</v>
      </c>
      <c r="CS47" s="605"/>
      <c r="CT47" s="605"/>
      <c r="CU47" s="605"/>
      <c r="CV47" s="605"/>
      <c r="CW47" s="605"/>
      <c r="CX47" s="605"/>
      <c r="CY47" s="606"/>
      <c r="CZ47" s="589">
        <v>0.1</v>
      </c>
      <c r="DA47" s="607"/>
      <c r="DB47" s="607"/>
      <c r="DC47" s="608"/>
      <c r="DD47" s="592">
        <v>13632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343</v>
      </c>
      <c r="CS48" s="587"/>
      <c r="CT48" s="587"/>
      <c r="CU48" s="587"/>
      <c r="CV48" s="587"/>
      <c r="CW48" s="587"/>
      <c r="CX48" s="587"/>
      <c r="CY48" s="588"/>
      <c r="CZ48" s="589" t="s">
        <v>343</v>
      </c>
      <c r="DA48" s="590"/>
      <c r="DB48" s="590"/>
      <c r="DC48" s="591"/>
      <c r="DD48" s="592" t="s">
        <v>343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344</v>
      </c>
      <c r="CE49" s="568"/>
      <c r="CF49" s="568"/>
      <c r="CG49" s="568"/>
      <c r="CH49" s="568"/>
      <c r="CI49" s="568"/>
      <c r="CJ49" s="568"/>
      <c r="CK49" s="568"/>
      <c r="CL49" s="568"/>
      <c r="CM49" s="568"/>
      <c r="CN49" s="568"/>
      <c r="CO49" s="568"/>
      <c r="CP49" s="568"/>
      <c r="CQ49" s="569"/>
      <c r="CR49" s="570">
        <v>19184352</v>
      </c>
      <c r="CS49" s="571"/>
      <c r="CT49" s="571"/>
      <c r="CU49" s="571"/>
      <c r="CV49" s="571"/>
      <c r="CW49" s="571"/>
      <c r="CX49" s="571"/>
      <c r="CY49" s="572"/>
      <c r="CZ49" s="573">
        <v>100</v>
      </c>
      <c r="DA49" s="574"/>
      <c r="DB49" s="574"/>
      <c r="DC49" s="575"/>
      <c r="DD49" s="576">
        <v>13067769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346</v>
      </c>
      <c r="DK2" s="1108"/>
      <c r="DL2" s="1108"/>
      <c r="DM2" s="1108"/>
      <c r="DN2" s="1108"/>
      <c r="DO2" s="1109"/>
      <c r="DP2" s="200"/>
      <c r="DQ2" s="1107" t="s">
        <v>347</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10"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5" t="s">
        <v>364</v>
      </c>
      <c r="DH5" s="1096"/>
      <c r="DI5" s="1096"/>
      <c r="DJ5" s="1096"/>
      <c r="DK5" s="1097"/>
      <c r="DL5" s="1095" t="s">
        <v>365</v>
      </c>
      <c r="DM5" s="1096"/>
      <c r="DN5" s="1096"/>
      <c r="DO5" s="1096"/>
      <c r="DP5" s="1097"/>
      <c r="DQ5" s="995" t="s">
        <v>366</v>
      </c>
      <c r="DR5" s="996"/>
      <c r="DS5" s="996"/>
      <c r="DT5" s="996"/>
      <c r="DU5" s="997"/>
      <c r="DV5" s="995" t="s">
        <v>357</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1"/>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8"/>
      <c r="DH6" s="1099"/>
      <c r="DI6" s="1099"/>
      <c r="DJ6" s="1099"/>
      <c r="DK6" s="1100"/>
      <c r="DL6" s="1098"/>
      <c r="DM6" s="1099"/>
      <c r="DN6" s="1099"/>
      <c r="DO6" s="1099"/>
      <c r="DP6" s="1100"/>
      <c r="DQ6" s="998"/>
      <c r="DR6" s="999"/>
      <c r="DS6" s="999"/>
      <c r="DT6" s="999"/>
      <c r="DU6" s="1000"/>
      <c r="DV6" s="998"/>
      <c r="DW6" s="999"/>
      <c r="DX6" s="999"/>
      <c r="DY6" s="999"/>
      <c r="DZ6" s="1012"/>
      <c r="EA6" s="205"/>
    </row>
    <row r="7" spans="1:131" s="206" customFormat="1" ht="26.25" customHeight="1" thickTop="1" x14ac:dyDescent="0.15">
      <c r="A7" s="209">
        <v>1</v>
      </c>
      <c r="B7" s="1045" t="s">
        <v>367</v>
      </c>
      <c r="C7" s="1046"/>
      <c r="D7" s="1046"/>
      <c r="E7" s="1046"/>
      <c r="F7" s="1046"/>
      <c r="G7" s="1046"/>
      <c r="H7" s="1046"/>
      <c r="I7" s="1046"/>
      <c r="J7" s="1046"/>
      <c r="K7" s="1046"/>
      <c r="L7" s="1046"/>
      <c r="M7" s="1046"/>
      <c r="N7" s="1046"/>
      <c r="O7" s="1046"/>
      <c r="P7" s="1047"/>
      <c r="Q7" s="1101">
        <v>19964</v>
      </c>
      <c r="R7" s="1102"/>
      <c r="S7" s="1102"/>
      <c r="T7" s="1102"/>
      <c r="U7" s="1102"/>
      <c r="V7" s="1102">
        <v>19202</v>
      </c>
      <c r="W7" s="1102"/>
      <c r="X7" s="1102"/>
      <c r="Y7" s="1102"/>
      <c r="Z7" s="1102"/>
      <c r="AA7" s="1102">
        <v>762</v>
      </c>
      <c r="AB7" s="1102"/>
      <c r="AC7" s="1102"/>
      <c r="AD7" s="1102"/>
      <c r="AE7" s="1103"/>
      <c r="AF7" s="1104">
        <v>682</v>
      </c>
      <c r="AG7" s="1105"/>
      <c r="AH7" s="1105"/>
      <c r="AI7" s="1105"/>
      <c r="AJ7" s="1106"/>
      <c r="AK7" s="1088">
        <v>24</v>
      </c>
      <c r="AL7" s="1089"/>
      <c r="AM7" s="1089"/>
      <c r="AN7" s="1089"/>
      <c r="AO7" s="1089"/>
      <c r="AP7" s="1089">
        <v>24572</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t="s">
        <v>545</v>
      </c>
      <c r="BS7" s="1092" t="s">
        <v>542</v>
      </c>
      <c r="BT7" s="1093"/>
      <c r="BU7" s="1093"/>
      <c r="BV7" s="1093"/>
      <c r="BW7" s="1093"/>
      <c r="BX7" s="1093"/>
      <c r="BY7" s="1093"/>
      <c r="BZ7" s="1093"/>
      <c r="CA7" s="1093"/>
      <c r="CB7" s="1093"/>
      <c r="CC7" s="1093"/>
      <c r="CD7" s="1093"/>
      <c r="CE7" s="1093"/>
      <c r="CF7" s="1093"/>
      <c r="CG7" s="1094"/>
      <c r="CH7" s="1085">
        <v>-38</v>
      </c>
      <c r="CI7" s="1086"/>
      <c r="CJ7" s="1086"/>
      <c r="CK7" s="1086"/>
      <c r="CL7" s="1087"/>
      <c r="CM7" s="1085">
        <v>212</v>
      </c>
      <c r="CN7" s="1086"/>
      <c r="CO7" s="1086"/>
      <c r="CP7" s="1086"/>
      <c r="CQ7" s="1087"/>
      <c r="CR7" s="1085">
        <v>2</v>
      </c>
      <c r="CS7" s="1086"/>
      <c r="CT7" s="1086"/>
      <c r="CU7" s="1086"/>
      <c r="CV7" s="1087"/>
      <c r="CW7" s="1085">
        <v>131</v>
      </c>
      <c r="CX7" s="1086"/>
      <c r="CY7" s="1086"/>
      <c r="CZ7" s="1086"/>
      <c r="DA7" s="1087"/>
      <c r="DB7" s="1085">
        <v>494</v>
      </c>
      <c r="DC7" s="1086"/>
      <c r="DD7" s="1086"/>
      <c r="DE7" s="1086"/>
      <c r="DF7" s="1087"/>
      <c r="DG7" s="1085">
        <v>1301</v>
      </c>
      <c r="DH7" s="1086"/>
      <c r="DI7" s="1086"/>
      <c r="DJ7" s="1086"/>
      <c r="DK7" s="1087"/>
      <c r="DL7" s="1085" t="s">
        <v>537</v>
      </c>
      <c r="DM7" s="1086"/>
      <c r="DN7" s="1086"/>
      <c r="DO7" s="1086"/>
      <c r="DP7" s="1087"/>
      <c r="DQ7" s="1085" t="s">
        <v>537</v>
      </c>
      <c r="DR7" s="1086"/>
      <c r="DS7" s="1086"/>
      <c r="DT7" s="1086"/>
      <c r="DU7" s="1087"/>
      <c r="DV7" s="1112"/>
      <c r="DW7" s="1113"/>
      <c r="DX7" s="1113"/>
      <c r="DY7" s="1113"/>
      <c r="DZ7" s="1114"/>
      <c r="EA7" s="205"/>
    </row>
    <row r="8" spans="1:131" s="206" customFormat="1" ht="26.25" customHeight="1" x14ac:dyDescent="0.15">
      <c r="A8" s="212">
        <v>2</v>
      </c>
      <c r="B8" s="1025" t="s">
        <v>368</v>
      </c>
      <c r="C8" s="1026"/>
      <c r="D8" s="1026"/>
      <c r="E8" s="1026"/>
      <c r="F8" s="1026"/>
      <c r="G8" s="1026"/>
      <c r="H8" s="1026"/>
      <c r="I8" s="1026"/>
      <c r="J8" s="1026"/>
      <c r="K8" s="1026"/>
      <c r="L8" s="1026"/>
      <c r="M8" s="1026"/>
      <c r="N8" s="1026"/>
      <c r="O8" s="1026"/>
      <c r="P8" s="1027"/>
      <c r="Q8" s="1037">
        <v>240</v>
      </c>
      <c r="R8" s="1038"/>
      <c r="S8" s="1038"/>
      <c r="T8" s="1038"/>
      <c r="U8" s="1038"/>
      <c r="V8" s="1038">
        <v>240</v>
      </c>
      <c r="W8" s="1038"/>
      <c r="X8" s="1038"/>
      <c r="Y8" s="1038"/>
      <c r="Z8" s="1038"/>
      <c r="AA8" s="1038" t="s">
        <v>536</v>
      </c>
      <c r="AB8" s="1038"/>
      <c r="AC8" s="1038"/>
      <c r="AD8" s="1038"/>
      <c r="AE8" s="1039"/>
      <c r="AF8" s="1031" t="s">
        <v>112</v>
      </c>
      <c r="AG8" s="1032"/>
      <c r="AH8" s="1032"/>
      <c r="AI8" s="1032"/>
      <c r="AJ8" s="1033"/>
      <c r="AK8" s="1083" t="s">
        <v>536</v>
      </c>
      <c r="AL8" s="1084"/>
      <c r="AM8" s="1084"/>
      <c r="AN8" s="1084"/>
      <c r="AO8" s="1084"/>
      <c r="AP8" s="1084">
        <v>1803</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08" t="s">
        <v>543</v>
      </c>
      <c r="BT8" s="1009"/>
      <c r="BU8" s="1009"/>
      <c r="BV8" s="1009"/>
      <c r="BW8" s="1009"/>
      <c r="BX8" s="1009"/>
      <c r="BY8" s="1009"/>
      <c r="BZ8" s="1009"/>
      <c r="CA8" s="1009"/>
      <c r="CB8" s="1009"/>
      <c r="CC8" s="1009"/>
      <c r="CD8" s="1009"/>
      <c r="CE8" s="1009"/>
      <c r="CF8" s="1009"/>
      <c r="CG8" s="1010"/>
      <c r="CH8" s="983">
        <v>2</v>
      </c>
      <c r="CI8" s="984"/>
      <c r="CJ8" s="984"/>
      <c r="CK8" s="984"/>
      <c r="CL8" s="985"/>
      <c r="CM8" s="983">
        <v>31</v>
      </c>
      <c r="CN8" s="984"/>
      <c r="CO8" s="984"/>
      <c r="CP8" s="984"/>
      <c r="CQ8" s="985"/>
      <c r="CR8" s="983">
        <v>20</v>
      </c>
      <c r="CS8" s="984"/>
      <c r="CT8" s="984"/>
      <c r="CU8" s="984"/>
      <c r="CV8" s="985"/>
      <c r="CW8" s="983">
        <v>14</v>
      </c>
      <c r="CX8" s="984"/>
      <c r="CY8" s="984"/>
      <c r="CZ8" s="984"/>
      <c r="DA8" s="985"/>
      <c r="DB8" s="983" t="s">
        <v>536</v>
      </c>
      <c r="DC8" s="984"/>
      <c r="DD8" s="984"/>
      <c r="DE8" s="984"/>
      <c r="DF8" s="985"/>
      <c r="DG8" s="983" t="s">
        <v>541</v>
      </c>
      <c r="DH8" s="984"/>
      <c r="DI8" s="984"/>
      <c r="DJ8" s="984"/>
      <c r="DK8" s="985"/>
      <c r="DL8" s="983" t="s">
        <v>537</v>
      </c>
      <c r="DM8" s="984"/>
      <c r="DN8" s="984"/>
      <c r="DO8" s="984"/>
      <c r="DP8" s="985"/>
      <c r="DQ8" s="983" t="s">
        <v>537</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t="s">
        <v>545</v>
      </c>
      <c r="BS9" s="1008" t="s">
        <v>544</v>
      </c>
      <c r="BT9" s="1009"/>
      <c r="BU9" s="1009"/>
      <c r="BV9" s="1009"/>
      <c r="BW9" s="1009"/>
      <c r="BX9" s="1009"/>
      <c r="BY9" s="1009"/>
      <c r="BZ9" s="1009"/>
      <c r="CA9" s="1009"/>
      <c r="CB9" s="1009"/>
      <c r="CC9" s="1009"/>
      <c r="CD9" s="1009"/>
      <c r="CE9" s="1009"/>
      <c r="CF9" s="1009"/>
      <c r="CG9" s="1010"/>
      <c r="CH9" s="983">
        <v>-107</v>
      </c>
      <c r="CI9" s="984"/>
      <c r="CJ9" s="984"/>
      <c r="CK9" s="984"/>
      <c r="CL9" s="985"/>
      <c r="CM9" s="983">
        <v>-49</v>
      </c>
      <c r="CN9" s="984"/>
      <c r="CO9" s="984"/>
      <c r="CP9" s="984"/>
      <c r="CQ9" s="985"/>
      <c r="CR9" s="983">
        <v>14</v>
      </c>
      <c r="CS9" s="984"/>
      <c r="CT9" s="984"/>
      <c r="CU9" s="984"/>
      <c r="CV9" s="985"/>
      <c r="CW9" s="983">
        <v>440</v>
      </c>
      <c r="CX9" s="984"/>
      <c r="CY9" s="984"/>
      <c r="CZ9" s="984"/>
      <c r="DA9" s="985"/>
      <c r="DB9" s="983">
        <v>1803</v>
      </c>
      <c r="DC9" s="984"/>
      <c r="DD9" s="984"/>
      <c r="DE9" s="984"/>
      <c r="DF9" s="985"/>
      <c r="DG9" s="983" t="s">
        <v>541</v>
      </c>
      <c r="DH9" s="984"/>
      <c r="DI9" s="984"/>
      <c r="DJ9" s="984"/>
      <c r="DK9" s="985"/>
      <c r="DL9" s="983" t="s">
        <v>537</v>
      </c>
      <c r="DM9" s="984"/>
      <c r="DN9" s="984"/>
      <c r="DO9" s="984"/>
      <c r="DP9" s="985"/>
      <c r="DQ9" s="983" t="s">
        <v>537</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8"/>
      <c r="R22" s="1079"/>
      <c r="S22" s="1079"/>
      <c r="T22" s="1079"/>
      <c r="U22" s="1079"/>
      <c r="V22" s="1079"/>
      <c r="W22" s="1079"/>
      <c r="X22" s="1079"/>
      <c r="Y22" s="1079"/>
      <c r="Z22" s="1079"/>
      <c r="AA22" s="1079"/>
      <c r="AB22" s="1079"/>
      <c r="AC22" s="1079"/>
      <c r="AD22" s="1079"/>
      <c r="AE22" s="1080"/>
      <c r="AF22" s="1031"/>
      <c r="AG22" s="1032"/>
      <c r="AH22" s="1032"/>
      <c r="AI22" s="1032"/>
      <c r="AJ22" s="1033"/>
      <c r="AK22" s="1074"/>
      <c r="AL22" s="1075"/>
      <c r="AM22" s="1075"/>
      <c r="AN22" s="1075"/>
      <c r="AO22" s="1075"/>
      <c r="AP22" s="1075"/>
      <c r="AQ22" s="1075"/>
      <c r="AR22" s="1075"/>
      <c r="AS22" s="1075"/>
      <c r="AT22" s="1075"/>
      <c r="AU22" s="1076"/>
      <c r="AV22" s="1076"/>
      <c r="AW22" s="1076"/>
      <c r="AX22" s="1076"/>
      <c r="AY22" s="1077"/>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5">
        <v>20187</v>
      </c>
      <c r="R23" s="1066"/>
      <c r="S23" s="1066"/>
      <c r="T23" s="1066"/>
      <c r="U23" s="1066"/>
      <c r="V23" s="1066">
        <v>19425</v>
      </c>
      <c r="W23" s="1066"/>
      <c r="X23" s="1066"/>
      <c r="Y23" s="1066"/>
      <c r="Z23" s="1066"/>
      <c r="AA23" s="1066">
        <v>762</v>
      </c>
      <c r="AB23" s="1066"/>
      <c r="AC23" s="1066"/>
      <c r="AD23" s="1066"/>
      <c r="AE23" s="1067"/>
      <c r="AF23" s="1068">
        <v>682</v>
      </c>
      <c r="AG23" s="1066"/>
      <c r="AH23" s="1066"/>
      <c r="AI23" s="1066"/>
      <c r="AJ23" s="1069"/>
      <c r="AK23" s="1070"/>
      <c r="AL23" s="1071"/>
      <c r="AM23" s="1071"/>
      <c r="AN23" s="1071"/>
      <c r="AO23" s="1071"/>
      <c r="AP23" s="1066">
        <v>26375</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61" t="s">
        <v>372</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60" t="s">
        <v>373</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350</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6" t="s">
        <v>377</v>
      </c>
      <c r="AG26" s="1002"/>
      <c r="AH26" s="1002"/>
      <c r="AI26" s="1002"/>
      <c r="AJ26" s="1057"/>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8"/>
      <c r="AG27" s="1005"/>
      <c r="AH27" s="1005"/>
      <c r="AI27" s="1005"/>
      <c r="AJ27" s="1059"/>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5" t="s">
        <v>382</v>
      </c>
      <c r="C28" s="1046"/>
      <c r="D28" s="1046"/>
      <c r="E28" s="1046"/>
      <c r="F28" s="1046"/>
      <c r="G28" s="1046"/>
      <c r="H28" s="1046"/>
      <c r="I28" s="1046"/>
      <c r="J28" s="1046"/>
      <c r="K28" s="1046"/>
      <c r="L28" s="1046"/>
      <c r="M28" s="1046"/>
      <c r="N28" s="1046"/>
      <c r="O28" s="1046"/>
      <c r="P28" s="1047"/>
      <c r="Q28" s="1048">
        <v>4662</v>
      </c>
      <c r="R28" s="1049"/>
      <c r="S28" s="1049"/>
      <c r="T28" s="1049"/>
      <c r="U28" s="1049"/>
      <c r="V28" s="1049">
        <v>4485</v>
      </c>
      <c r="W28" s="1049"/>
      <c r="X28" s="1049"/>
      <c r="Y28" s="1049"/>
      <c r="Z28" s="1049"/>
      <c r="AA28" s="1049">
        <v>177</v>
      </c>
      <c r="AB28" s="1049"/>
      <c r="AC28" s="1049"/>
      <c r="AD28" s="1049"/>
      <c r="AE28" s="1050"/>
      <c r="AF28" s="1051">
        <v>177</v>
      </c>
      <c r="AG28" s="1049"/>
      <c r="AH28" s="1049"/>
      <c r="AI28" s="1049"/>
      <c r="AJ28" s="1052"/>
      <c r="AK28" s="1053">
        <v>241</v>
      </c>
      <c r="AL28" s="1054"/>
      <c r="AM28" s="1054"/>
      <c r="AN28" s="1054"/>
      <c r="AO28" s="1055"/>
      <c r="AP28" s="1041" t="s">
        <v>537</v>
      </c>
      <c r="AQ28" s="1041"/>
      <c r="AR28" s="1041"/>
      <c r="AS28" s="1041"/>
      <c r="AT28" s="1041"/>
      <c r="AU28" s="1041" t="s">
        <v>537</v>
      </c>
      <c r="AV28" s="1041"/>
      <c r="AW28" s="1041"/>
      <c r="AX28" s="1041"/>
      <c r="AY28" s="1041"/>
      <c r="AZ28" s="1042" t="s">
        <v>537</v>
      </c>
      <c r="BA28" s="1042"/>
      <c r="BB28" s="1042"/>
      <c r="BC28" s="1042"/>
      <c r="BD28" s="1042"/>
      <c r="BE28" s="1043"/>
      <c r="BF28" s="1043"/>
      <c r="BG28" s="1043"/>
      <c r="BH28" s="1043"/>
      <c r="BI28" s="1044"/>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383</v>
      </c>
      <c r="C29" s="1026"/>
      <c r="D29" s="1026"/>
      <c r="E29" s="1026"/>
      <c r="F29" s="1026"/>
      <c r="G29" s="1026"/>
      <c r="H29" s="1026"/>
      <c r="I29" s="1026"/>
      <c r="J29" s="1026"/>
      <c r="K29" s="1026"/>
      <c r="L29" s="1026"/>
      <c r="M29" s="1026"/>
      <c r="N29" s="1026"/>
      <c r="O29" s="1026"/>
      <c r="P29" s="1027"/>
      <c r="Q29" s="1037">
        <v>4886</v>
      </c>
      <c r="R29" s="1038"/>
      <c r="S29" s="1038"/>
      <c r="T29" s="1038"/>
      <c r="U29" s="1038"/>
      <c r="V29" s="1038">
        <v>4876</v>
      </c>
      <c r="W29" s="1038"/>
      <c r="X29" s="1038"/>
      <c r="Y29" s="1038"/>
      <c r="Z29" s="1038"/>
      <c r="AA29" s="1038">
        <v>10</v>
      </c>
      <c r="AB29" s="1038"/>
      <c r="AC29" s="1038"/>
      <c r="AD29" s="1038"/>
      <c r="AE29" s="1039"/>
      <c r="AF29" s="1031">
        <v>10</v>
      </c>
      <c r="AG29" s="1032"/>
      <c r="AH29" s="1032"/>
      <c r="AI29" s="1032"/>
      <c r="AJ29" s="1033"/>
      <c r="AK29" s="1040">
        <v>706</v>
      </c>
      <c r="AL29" s="973"/>
      <c r="AM29" s="973"/>
      <c r="AN29" s="973"/>
      <c r="AO29" s="974"/>
      <c r="AP29" s="965" t="s">
        <v>537</v>
      </c>
      <c r="AQ29" s="965"/>
      <c r="AR29" s="965"/>
      <c r="AS29" s="965"/>
      <c r="AT29" s="965"/>
      <c r="AU29" s="965" t="s">
        <v>537</v>
      </c>
      <c r="AV29" s="965"/>
      <c r="AW29" s="965"/>
      <c r="AX29" s="965"/>
      <c r="AY29" s="965"/>
      <c r="AZ29" s="1036" t="s">
        <v>537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384</v>
      </c>
      <c r="C30" s="1026"/>
      <c r="D30" s="1026"/>
      <c r="E30" s="1026"/>
      <c r="F30" s="1026"/>
      <c r="G30" s="1026"/>
      <c r="H30" s="1026"/>
      <c r="I30" s="1026"/>
      <c r="J30" s="1026"/>
      <c r="K30" s="1026"/>
      <c r="L30" s="1026"/>
      <c r="M30" s="1026"/>
      <c r="N30" s="1026"/>
      <c r="O30" s="1026"/>
      <c r="P30" s="1027"/>
      <c r="Q30" s="1037">
        <v>610</v>
      </c>
      <c r="R30" s="1038"/>
      <c r="S30" s="1038"/>
      <c r="T30" s="1038"/>
      <c r="U30" s="1038"/>
      <c r="V30" s="1038">
        <v>610</v>
      </c>
      <c r="W30" s="1038"/>
      <c r="X30" s="1038"/>
      <c r="Y30" s="1038"/>
      <c r="Z30" s="1038"/>
      <c r="AA30" s="1038">
        <v>0</v>
      </c>
      <c r="AB30" s="1038"/>
      <c r="AC30" s="1038"/>
      <c r="AD30" s="1038"/>
      <c r="AE30" s="1039"/>
      <c r="AF30" s="1031">
        <v>0</v>
      </c>
      <c r="AG30" s="1032"/>
      <c r="AH30" s="1032"/>
      <c r="AI30" s="1032"/>
      <c r="AJ30" s="1033"/>
      <c r="AK30" s="1040">
        <v>161</v>
      </c>
      <c r="AL30" s="973"/>
      <c r="AM30" s="973"/>
      <c r="AN30" s="973"/>
      <c r="AO30" s="974"/>
      <c r="AP30" s="965" t="s">
        <v>537</v>
      </c>
      <c r="AQ30" s="965"/>
      <c r="AR30" s="965"/>
      <c r="AS30" s="965"/>
      <c r="AT30" s="965"/>
      <c r="AU30" s="965" t="s">
        <v>537</v>
      </c>
      <c r="AV30" s="965"/>
      <c r="AW30" s="965"/>
      <c r="AX30" s="965"/>
      <c r="AY30" s="965"/>
      <c r="AZ30" s="1036" t="s">
        <v>537</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385</v>
      </c>
      <c r="C31" s="1026"/>
      <c r="D31" s="1026"/>
      <c r="E31" s="1026"/>
      <c r="F31" s="1026"/>
      <c r="G31" s="1026"/>
      <c r="H31" s="1026"/>
      <c r="I31" s="1026"/>
      <c r="J31" s="1026"/>
      <c r="K31" s="1026"/>
      <c r="L31" s="1026"/>
      <c r="M31" s="1026"/>
      <c r="N31" s="1026"/>
      <c r="O31" s="1026"/>
      <c r="P31" s="1027"/>
      <c r="Q31" s="1037">
        <v>565</v>
      </c>
      <c r="R31" s="1038"/>
      <c r="S31" s="1038"/>
      <c r="T31" s="1038"/>
      <c r="U31" s="1038"/>
      <c r="V31" s="1038">
        <v>503</v>
      </c>
      <c r="W31" s="1038"/>
      <c r="X31" s="1038"/>
      <c r="Y31" s="1038"/>
      <c r="Z31" s="1038"/>
      <c r="AA31" s="1038">
        <v>62</v>
      </c>
      <c r="AB31" s="1038"/>
      <c r="AC31" s="1038"/>
      <c r="AD31" s="1038"/>
      <c r="AE31" s="1039"/>
      <c r="AF31" s="1031">
        <v>617</v>
      </c>
      <c r="AG31" s="1032"/>
      <c r="AH31" s="1032"/>
      <c r="AI31" s="1032"/>
      <c r="AJ31" s="1033"/>
      <c r="AK31" s="974">
        <v>28</v>
      </c>
      <c r="AL31" s="965"/>
      <c r="AM31" s="965"/>
      <c r="AN31" s="965"/>
      <c r="AO31" s="965"/>
      <c r="AP31" s="965">
        <v>2319</v>
      </c>
      <c r="AQ31" s="965"/>
      <c r="AR31" s="965"/>
      <c r="AS31" s="965"/>
      <c r="AT31" s="965"/>
      <c r="AU31" s="965">
        <v>540</v>
      </c>
      <c r="AV31" s="965"/>
      <c r="AW31" s="965"/>
      <c r="AX31" s="965"/>
      <c r="AY31" s="965"/>
      <c r="AZ31" s="1036" t="s">
        <v>537</v>
      </c>
      <c r="BA31" s="1036"/>
      <c r="BB31" s="1036"/>
      <c r="BC31" s="1036"/>
      <c r="BD31" s="1036"/>
      <c r="BE31" s="1020" t="s">
        <v>386</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387</v>
      </c>
      <c r="C32" s="1026"/>
      <c r="D32" s="1026"/>
      <c r="E32" s="1026"/>
      <c r="F32" s="1026"/>
      <c r="G32" s="1026"/>
      <c r="H32" s="1026"/>
      <c r="I32" s="1026"/>
      <c r="J32" s="1026"/>
      <c r="K32" s="1026"/>
      <c r="L32" s="1026"/>
      <c r="M32" s="1026"/>
      <c r="N32" s="1026"/>
      <c r="O32" s="1026"/>
      <c r="P32" s="1027"/>
      <c r="Q32" s="1037">
        <v>1543</v>
      </c>
      <c r="R32" s="1038"/>
      <c r="S32" s="1038"/>
      <c r="T32" s="1038"/>
      <c r="U32" s="1038"/>
      <c r="V32" s="1038">
        <v>1509</v>
      </c>
      <c r="W32" s="1038"/>
      <c r="X32" s="1038"/>
      <c r="Y32" s="1038"/>
      <c r="Z32" s="1038"/>
      <c r="AA32" s="1038">
        <v>34</v>
      </c>
      <c r="AB32" s="1038"/>
      <c r="AC32" s="1038"/>
      <c r="AD32" s="1038"/>
      <c r="AE32" s="1039"/>
      <c r="AF32" s="1031">
        <v>1939</v>
      </c>
      <c r="AG32" s="1032"/>
      <c r="AH32" s="1032"/>
      <c r="AI32" s="1032"/>
      <c r="AJ32" s="1033"/>
      <c r="AK32" s="974">
        <v>131</v>
      </c>
      <c r="AL32" s="965"/>
      <c r="AM32" s="965"/>
      <c r="AN32" s="965"/>
      <c r="AO32" s="965"/>
      <c r="AP32" s="965">
        <v>2177</v>
      </c>
      <c r="AQ32" s="965"/>
      <c r="AR32" s="965"/>
      <c r="AS32" s="965"/>
      <c r="AT32" s="965"/>
      <c r="AU32" s="965">
        <v>379</v>
      </c>
      <c r="AV32" s="965"/>
      <c r="AW32" s="965"/>
      <c r="AX32" s="965"/>
      <c r="AY32" s="965"/>
      <c r="AZ32" s="1036" t="s">
        <v>537</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388</v>
      </c>
      <c r="C33" s="1026"/>
      <c r="D33" s="1026"/>
      <c r="E33" s="1026"/>
      <c r="F33" s="1026"/>
      <c r="G33" s="1026"/>
      <c r="H33" s="1026"/>
      <c r="I33" s="1026"/>
      <c r="J33" s="1026"/>
      <c r="K33" s="1026"/>
      <c r="L33" s="1026"/>
      <c r="M33" s="1026"/>
      <c r="N33" s="1026"/>
      <c r="O33" s="1026"/>
      <c r="P33" s="1027"/>
      <c r="Q33" s="1037">
        <v>1335</v>
      </c>
      <c r="R33" s="1038"/>
      <c r="S33" s="1038"/>
      <c r="T33" s="1038"/>
      <c r="U33" s="1038"/>
      <c r="V33" s="1038">
        <v>1331</v>
      </c>
      <c r="W33" s="1038"/>
      <c r="X33" s="1038"/>
      <c r="Y33" s="1038"/>
      <c r="Z33" s="1038"/>
      <c r="AA33" s="1038">
        <v>4</v>
      </c>
      <c r="AB33" s="1038"/>
      <c r="AC33" s="1038"/>
      <c r="AD33" s="1038"/>
      <c r="AE33" s="1039"/>
      <c r="AF33" s="1031" t="s">
        <v>112</v>
      </c>
      <c r="AG33" s="1032"/>
      <c r="AH33" s="1032"/>
      <c r="AI33" s="1032"/>
      <c r="AJ33" s="1033"/>
      <c r="AK33" s="974">
        <v>538</v>
      </c>
      <c r="AL33" s="965"/>
      <c r="AM33" s="965"/>
      <c r="AN33" s="965"/>
      <c r="AO33" s="965"/>
      <c r="AP33" s="965">
        <v>8633</v>
      </c>
      <c r="AQ33" s="965"/>
      <c r="AR33" s="965"/>
      <c r="AS33" s="965"/>
      <c r="AT33" s="965"/>
      <c r="AU33" s="965">
        <v>8063</v>
      </c>
      <c r="AV33" s="965"/>
      <c r="AW33" s="965"/>
      <c r="AX33" s="965"/>
      <c r="AY33" s="965"/>
      <c r="AZ33" s="1036" t="s">
        <v>537</v>
      </c>
      <c r="BA33" s="1036"/>
      <c r="BB33" s="1036"/>
      <c r="BC33" s="1036"/>
      <c r="BD33" s="1036"/>
      <c r="BE33" s="1020" t="s">
        <v>389</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2744</v>
      </c>
      <c r="AG63" s="953"/>
      <c r="AH63" s="953"/>
      <c r="AI63" s="953"/>
      <c r="AJ63" s="1018"/>
      <c r="AK63" s="1019"/>
      <c r="AL63" s="957"/>
      <c r="AM63" s="957"/>
      <c r="AN63" s="957"/>
      <c r="AO63" s="957"/>
      <c r="AP63" s="953">
        <v>13129</v>
      </c>
      <c r="AQ63" s="953"/>
      <c r="AR63" s="953"/>
      <c r="AS63" s="953"/>
      <c r="AT63" s="953"/>
      <c r="AU63" s="953">
        <v>8982</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393</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394</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538</v>
      </c>
      <c r="C68" s="980"/>
      <c r="D68" s="980"/>
      <c r="E68" s="980"/>
      <c r="F68" s="980"/>
      <c r="G68" s="980"/>
      <c r="H68" s="980"/>
      <c r="I68" s="980"/>
      <c r="J68" s="980"/>
      <c r="K68" s="980"/>
      <c r="L68" s="980"/>
      <c r="M68" s="980"/>
      <c r="N68" s="980"/>
      <c r="O68" s="980"/>
      <c r="P68" s="981"/>
      <c r="Q68" s="982">
        <v>956</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536</v>
      </c>
      <c r="AQ68" s="976"/>
      <c r="AR68" s="976"/>
      <c r="AS68" s="976"/>
      <c r="AT68" s="976"/>
      <c r="AU68" s="976" t="s">
        <v>536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539</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541</v>
      </c>
      <c r="AQ69" s="965"/>
      <c r="AR69" s="965"/>
      <c r="AS69" s="965"/>
      <c r="AT69" s="965"/>
      <c r="AU69" s="965" t="s">
        <v>541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540</v>
      </c>
      <c r="C70" s="969"/>
      <c r="D70" s="969"/>
      <c r="E70" s="969"/>
      <c r="F70" s="969"/>
      <c r="G70" s="969"/>
      <c r="H70" s="969"/>
      <c r="I70" s="969"/>
      <c r="J70" s="969"/>
      <c r="K70" s="969"/>
      <c r="L70" s="969"/>
      <c r="M70" s="969"/>
      <c r="N70" s="969"/>
      <c r="O70" s="969"/>
      <c r="P70" s="970"/>
      <c r="Q70" s="971">
        <v>7491</v>
      </c>
      <c r="R70" s="965"/>
      <c r="S70" s="965"/>
      <c r="T70" s="965"/>
      <c r="U70" s="965"/>
      <c r="V70" s="965">
        <v>7410</v>
      </c>
      <c r="W70" s="965"/>
      <c r="X70" s="965"/>
      <c r="Y70" s="965"/>
      <c r="Z70" s="965"/>
      <c r="AA70" s="965">
        <v>81</v>
      </c>
      <c r="AB70" s="965"/>
      <c r="AC70" s="965"/>
      <c r="AD70" s="965"/>
      <c r="AE70" s="965"/>
      <c r="AF70" s="965">
        <v>81</v>
      </c>
      <c r="AG70" s="965"/>
      <c r="AH70" s="965"/>
      <c r="AI70" s="965"/>
      <c r="AJ70" s="965"/>
      <c r="AK70" s="965" t="s">
        <v>541</v>
      </c>
      <c r="AL70" s="965"/>
      <c r="AM70" s="965"/>
      <c r="AN70" s="965"/>
      <c r="AO70" s="965"/>
      <c r="AP70" s="965">
        <v>3015</v>
      </c>
      <c r="AQ70" s="965"/>
      <c r="AR70" s="965"/>
      <c r="AS70" s="965"/>
      <c r="AT70" s="965"/>
      <c r="AU70" s="965">
        <v>108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6974</v>
      </c>
      <c r="AG88" s="953"/>
      <c r="AH88" s="953"/>
      <c r="AI88" s="953"/>
      <c r="AJ88" s="953"/>
      <c r="AK88" s="957"/>
      <c r="AL88" s="957"/>
      <c r="AM88" s="957"/>
      <c r="AN88" s="957"/>
      <c r="AO88" s="957"/>
      <c r="AP88" s="953">
        <v>3015</v>
      </c>
      <c r="AQ88" s="953"/>
      <c r="AR88" s="953"/>
      <c r="AS88" s="953"/>
      <c r="AT88" s="953"/>
      <c r="AU88" s="953">
        <v>108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36</v>
      </c>
      <c r="CS102" s="945"/>
      <c r="CT102" s="945"/>
      <c r="CU102" s="945"/>
      <c r="CV102" s="946"/>
      <c r="CW102" s="944">
        <v>585</v>
      </c>
      <c r="CX102" s="945"/>
      <c r="CY102" s="945"/>
      <c r="CZ102" s="945"/>
      <c r="DA102" s="946"/>
      <c r="DB102" s="944">
        <v>2297</v>
      </c>
      <c r="DC102" s="945"/>
      <c r="DD102" s="945"/>
      <c r="DE102" s="945"/>
      <c r="DF102" s="946"/>
      <c r="DG102" s="944">
        <v>1301</v>
      </c>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287</v>
      </c>
      <c r="AG109" s="886"/>
      <c r="AH109" s="886"/>
      <c r="AI109" s="886"/>
      <c r="AJ109" s="887"/>
      <c r="AK109" s="888" t="s">
        <v>286</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287</v>
      </c>
      <c r="BW109" s="886"/>
      <c r="BX109" s="886"/>
      <c r="BY109" s="886"/>
      <c r="BZ109" s="887"/>
      <c r="CA109" s="888" t="s">
        <v>286</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287</v>
      </c>
      <c r="DM109" s="886"/>
      <c r="DN109" s="886"/>
      <c r="DO109" s="886"/>
      <c r="DP109" s="887"/>
      <c r="DQ109" s="888" t="s">
        <v>286</v>
      </c>
      <c r="DR109" s="886"/>
      <c r="DS109" s="886"/>
      <c r="DT109" s="886"/>
      <c r="DU109" s="887"/>
      <c r="DV109" s="888" t="s">
        <v>405</v>
      </c>
      <c r="DW109" s="886"/>
      <c r="DX109" s="886"/>
      <c r="DY109" s="886"/>
      <c r="DZ109" s="917"/>
    </row>
    <row r="110" spans="1:131" s="197" customFormat="1" ht="26.25" customHeight="1" x14ac:dyDescent="0.15">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2882679</v>
      </c>
      <c r="AB110" s="871"/>
      <c r="AC110" s="871"/>
      <c r="AD110" s="871"/>
      <c r="AE110" s="872"/>
      <c r="AF110" s="873">
        <v>3061606</v>
      </c>
      <c r="AG110" s="871"/>
      <c r="AH110" s="871"/>
      <c r="AI110" s="871"/>
      <c r="AJ110" s="872"/>
      <c r="AK110" s="873">
        <v>3075476</v>
      </c>
      <c r="AL110" s="871"/>
      <c r="AM110" s="871"/>
      <c r="AN110" s="871"/>
      <c r="AO110" s="872"/>
      <c r="AP110" s="874">
        <v>31.3</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25773804</v>
      </c>
      <c r="BR110" s="798"/>
      <c r="BS110" s="798"/>
      <c r="BT110" s="798"/>
      <c r="BU110" s="798"/>
      <c r="BV110" s="798">
        <v>27262669</v>
      </c>
      <c r="BW110" s="798"/>
      <c r="BX110" s="798"/>
      <c r="BY110" s="798"/>
      <c r="BZ110" s="798"/>
      <c r="CA110" s="798">
        <v>26375124</v>
      </c>
      <c r="CB110" s="798"/>
      <c r="CC110" s="798"/>
      <c r="CD110" s="798"/>
      <c r="CE110" s="798"/>
      <c r="CF110" s="859">
        <v>268.39999999999998</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117002</v>
      </c>
      <c r="BR111" s="769"/>
      <c r="BS111" s="769"/>
      <c r="BT111" s="769"/>
      <c r="BU111" s="769"/>
      <c r="BV111" s="769">
        <v>11250</v>
      </c>
      <c r="BW111" s="769"/>
      <c r="BX111" s="769"/>
      <c r="BY111" s="769"/>
      <c r="BZ111" s="769"/>
      <c r="CA111" s="769">
        <v>7500</v>
      </c>
      <c r="CB111" s="769"/>
      <c r="CC111" s="769"/>
      <c r="CD111" s="769"/>
      <c r="CE111" s="769"/>
      <c r="CF111" s="846">
        <v>0.1</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10122720</v>
      </c>
      <c r="BR112" s="769"/>
      <c r="BS112" s="769"/>
      <c r="BT112" s="769"/>
      <c r="BU112" s="769"/>
      <c r="BV112" s="769">
        <v>9056886</v>
      </c>
      <c r="BW112" s="769"/>
      <c r="BX112" s="769"/>
      <c r="BY112" s="769"/>
      <c r="BZ112" s="769"/>
      <c r="CA112" s="769">
        <v>8982704</v>
      </c>
      <c r="CB112" s="769"/>
      <c r="CC112" s="769"/>
      <c r="CD112" s="769"/>
      <c r="CE112" s="769"/>
      <c r="CF112" s="846">
        <v>91.4</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695617</v>
      </c>
      <c r="AB113" s="907"/>
      <c r="AC113" s="907"/>
      <c r="AD113" s="907"/>
      <c r="AE113" s="908"/>
      <c r="AF113" s="909">
        <v>660372</v>
      </c>
      <c r="AG113" s="907"/>
      <c r="AH113" s="907"/>
      <c r="AI113" s="907"/>
      <c r="AJ113" s="908"/>
      <c r="AK113" s="909">
        <v>632076</v>
      </c>
      <c r="AL113" s="907"/>
      <c r="AM113" s="907"/>
      <c r="AN113" s="907"/>
      <c r="AO113" s="908"/>
      <c r="AP113" s="910">
        <v>6.4</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70666</v>
      </c>
      <c r="BR113" s="769"/>
      <c r="BS113" s="769"/>
      <c r="BT113" s="769"/>
      <c r="BU113" s="769"/>
      <c r="BV113" s="769">
        <v>67843</v>
      </c>
      <c r="BW113" s="769"/>
      <c r="BX113" s="769"/>
      <c r="BY113" s="769"/>
      <c r="BZ113" s="769"/>
      <c r="CA113" s="769">
        <v>108047</v>
      </c>
      <c r="CB113" s="769"/>
      <c r="CC113" s="769"/>
      <c r="CD113" s="769"/>
      <c r="CE113" s="769"/>
      <c r="CF113" s="846">
        <v>1.1000000000000001</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22278</v>
      </c>
      <c r="AB114" s="782"/>
      <c r="AC114" s="782"/>
      <c r="AD114" s="782"/>
      <c r="AE114" s="783"/>
      <c r="AF114" s="784">
        <v>21900</v>
      </c>
      <c r="AG114" s="782"/>
      <c r="AH114" s="782"/>
      <c r="AI114" s="782"/>
      <c r="AJ114" s="783"/>
      <c r="AK114" s="784">
        <v>17545</v>
      </c>
      <c r="AL114" s="782"/>
      <c r="AM114" s="782"/>
      <c r="AN114" s="782"/>
      <c r="AO114" s="783"/>
      <c r="AP114" s="752">
        <v>0.2</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5600369</v>
      </c>
      <c r="BR114" s="769"/>
      <c r="BS114" s="769"/>
      <c r="BT114" s="769"/>
      <c r="BU114" s="769"/>
      <c r="BV114" s="769">
        <v>4972713</v>
      </c>
      <c r="BW114" s="769"/>
      <c r="BX114" s="769"/>
      <c r="BY114" s="769"/>
      <c r="BZ114" s="769"/>
      <c r="CA114" s="769">
        <v>4736529</v>
      </c>
      <c r="CB114" s="769"/>
      <c r="CC114" s="769"/>
      <c r="CD114" s="769"/>
      <c r="CE114" s="769"/>
      <c r="CF114" s="846">
        <v>48.2</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23760</v>
      </c>
      <c r="AB115" s="907"/>
      <c r="AC115" s="907"/>
      <c r="AD115" s="907"/>
      <c r="AE115" s="908"/>
      <c r="AF115" s="909">
        <v>21502</v>
      </c>
      <c r="AG115" s="907"/>
      <c r="AH115" s="907"/>
      <c r="AI115" s="907"/>
      <c r="AJ115" s="908"/>
      <c r="AK115" s="909">
        <v>19727</v>
      </c>
      <c r="AL115" s="907"/>
      <c r="AM115" s="907"/>
      <c r="AN115" s="907"/>
      <c r="AO115" s="908"/>
      <c r="AP115" s="910">
        <v>0.2</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2988</v>
      </c>
      <c r="BR115" s="769"/>
      <c r="BS115" s="769"/>
      <c r="BT115" s="769"/>
      <c r="BU115" s="769"/>
      <c r="BV115" s="769" t="s">
        <v>112</v>
      </c>
      <c r="BW115" s="769"/>
      <c r="BX115" s="769"/>
      <c r="BY115" s="769"/>
      <c r="BZ115" s="769"/>
      <c r="CA115" s="769">
        <v>63291</v>
      </c>
      <c r="CB115" s="769"/>
      <c r="CC115" s="769"/>
      <c r="CD115" s="769"/>
      <c r="CE115" s="769"/>
      <c r="CF115" s="846">
        <v>0.6</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102002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61</v>
      </c>
      <c r="AB116" s="782"/>
      <c r="AC116" s="782"/>
      <c r="AD116" s="782"/>
      <c r="AE116" s="783"/>
      <c r="AF116" s="784">
        <v>255</v>
      </c>
      <c r="AG116" s="782"/>
      <c r="AH116" s="782"/>
      <c r="AI116" s="782"/>
      <c r="AJ116" s="783"/>
      <c r="AK116" s="784">
        <v>12</v>
      </c>
      <c r="AL116" s="782"/>
      <c r="AM116" s="782"/>
      <c r="AN116" s="782"/>
      <c r="AO116" s="783"/>
      <c r="AP116" s="752">
        <v>0</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15000</v>
      </c>
      <c r="DH116" s="782"/>
      <c r="DI116" s="782"/>
      <c r="DJ116" s="782"/>
      <c r="DK116" s="783"/>
      <c r="DL116" s="784">
        <v>11250</v>
      </c>
      <c r="DM116" s="782"/>
      <c r="DN116" s="782"/>
      <c r="DO116" s="782"/>
      <c r="DP116" s="783"/>
      <c r="DQ116" s="784">
        <v>7500</v>
      </c>
      <c r="DR116" s="782"/>
      <c r="DS116" s="782"/>
      <c r="DT116" s="782"/>
      <c r="DU116" s="783"/>
      <c r="DV116" s="752">
        <v>0.1</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3624395</v>
      </c>
      <c r="AB117" s="893"/>
      <c r="AC117" s="893"/>
      <c r="AD117" s="893"/>
      <c r="AE117" s="894"/>
      <c r="AF117" s="896">
        <v>3765635</v>
      </c>
      <c r="AG117" s="893"/>
      <c r="AH117" s="893"/>
      <c r="AI117" s="893"/>
      <c r="AJ117" s="894"/>
      <c r="AK117" s="896">
        <v>3744836</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287</v>
      </c>
      <c r="AG118" s="886"/>
      <c r="AH118" s="886"/>
      <c r="AI118" s="886"/>
      <c r="AJ118" s="887"/>
      <c r="AK118" s="888" t="s">
        <v>286</v>
      </c>
      <c r="AL118" s="886"/>
      <c r="AM118" s="886"/>
      <c r="AN118" s="886"/>
      <c r="AO118" s="887"/>
      <c r="AP118" s="889" t="s">
        <v>405</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433</v>
      </c>
      <c r="BP118" s="836"/>
      <c r="BQ118" s="855">
        <v>41687549</v>
      </c>
      <c r="BR118" s="856"/>
      <c r="BS118" s="856"/>
      <c r="BT118" s="856"/>
      <c r="BU118" s="856"/>
      <c r="BV118" s="856">
        <v>41371361</v>
      </c>
      <c r="BW118" s="856"/>
      <c r="BX118" s="856"/>
      <c r="BY118" s="856"/>
      <c r="BZ118" s="856"/>
      <c r="CA118" s="856">
        <v>40273195</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2109058</v>
      </c>
      <c r="BR119" s="798"/>
      <c r="BS119" s="798"/>
      <c r="BT119" s="798"/>
      <c r="BU119" s="798"/>
      <c r="BV119" s="798">
        <v>2101599</v>
      </c>
      <c r="BW119" s="798"/>
      <c r="BX119" s="798"/>
      <c r="BY119" s="798"/>
      <c r="BZ119" s="798"/>
      <c r="CA119" s="798">
        <v>2564902</v>
      </c>
      <c r="CB119" s="798"/>
      <c r="CC119" s="798"/>
      <c r="CD119" s="798"/>
      <c r="CE119" s="798"/>
      <c r="CF119" s="859">
        <v>26.1</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3226952</v>
      </c>
      <c r="BR120" s="769"/>
      <c r="BS120" s="769"/>
      <c r="BT120" s="769"/>
      <c r="BU120" s="769"/>
      <c r="BV120" s="769">
        <v>4845661</v>
      </c>
      <c r="BW120" s="769"/>
      <c r="BX120" s="769"/>
      <c r="BY120" s="769"/>
      <c r="BZ120" s="769"/>
      <c r="CA120" s="769">
        <v>4510272</v>
      </c>
      <c r="CB120" s="769"/>
      <c r="CC120" s="769"/>
      <c r="CD120" s="769"/>
      <c r="CE120" s="769"/>
      <c r="CF120" s="846">
        <v>45.9</v>
      </c>
      <c r="CG120" s="847"/>
      <c r="CH120" s="847"/>
      <c r="CI120" s="847"/>
      <c r="CJ120" s="847"/>
      <c r="CK120" s="848" t="s">
        <v>439</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7977587</v>
      </c>
      <c r="DH120" s="798"/>
      <c r="DI120" s="798"/>
      <c r="DJ120" s="798"/>
      <c r="DK120" s="798"/>
      <c r="DL120" s="798">
        <v>8130248</v>
      </c>
      <c r="DM120" s="798"/>
      <c r="DN120" s="798"/>
      <c r="DO120" s="798"/>
      <c r="DP120" s="798"/>
      <c r="DQ120" s="798">
        <v>8062933</v>
      </c>
      <c r="DR120" s="798"/>
      <c r="DS120" s="798"/>
      <c r="DT120" s="798"/>
      <c r="DU120" s="798"/>
      <c r="DV120" s="799">
        <v>82</v>
      </c>
      <c r="DW120" s="799"/>
      <c r="DX120" s="799"/>
      <c r="DY120" s="799"/>
      <c r="DZ120" s="800"/>
    </row>
    <row r="121" spans="1:130" s="197" customFormat="1" ht="26.25" customHeight="1" x14ac:dyDescent="0.15">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21883532</v>
      </c>
      <c r="BR121" s="856"/>
      <c r="BS121" s="856"/>
      <c r="BT121" s="856"/>
      <c r="BU121" s="856"/>
      <c r="BV121" s="856">
        <v>22063318</v>
      </c>
      <c r="BW121" s="856"/>
      <c r="BX121" s="856"/>
      <c r="BY121" s="856"/>
      <c r="BZ121" s="856"/>
      <c r="CA121" s="856">
        <v>21870868</v>
      </c>
      <c r="CB121" s="856"/>
      <c r="CC121" s="856"/>
      <c r="CD121" s="856"/>
      <c r="CE121" s="856"/>
      <c r="CF121" s="857">
        <v>222.5</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467427</v>
      </c>
      <c r="DH121" s="769"/>
      <c r="DI121" s="769"/>
      <c r="DJ121" s="769"/>
      <c r="DK121" s="769"/>
      <c r="DL121" s="769">
        <v>515177</v>
      </c>
      <c r="DM121" s="769"/>
      <c r="DN121" s="769"/>
      <c r="DO121" s="769"/>
      <c r="DP121" s="769"/>
      <c r="DQ121" s="769">
        <v>540412</v>
      </c>
      <c r="DR121" s="769"/>
      <c r="DS121" s="769"/>
      <c r="DT121" s="769"/>
      <c r="DU121" s="769"/>
      <c r="DV121" s="821">
        <v>5.5</v>
      </c>
      <c r="DW121" s="821"/>
      <c r="DX121" s="821"/>
      <c r="DY121" s="821"/>
      <c r="DZ121" s="822"/>
    </row>
    <row r="122" spans="1:130" s="197" customFormat="1" ht="26.25" customHeight="1" x14ac:dyDescent="0.15">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442</v>
      </c>
      <c r="BP122" s="836"/>
      <c r="BQ122" s="837">
        <v>27219542</v>
      </c>
      <c r="BR122" s="838"/>
      <c r="BS122" s="838"/>
      <c r="BT122" s="838"/>
      <c r="BU122" s="838"/>
      <c r="BV122" s="838">
        <v>29010578</v>
      </c>
      <c r="BW122" s="838"/>
      <c r="BX122" s="838"/>
      <c r="BY122" s="838"/>
      <c r="BZ122" s="838"/>
      <c r="CA122" s="838">
        <v>28946042</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1677706</v>
      </c>
      <c r="DH122" s="769"/>
      <c r="DI122" s="769"/>
      <c r="DJ122" s="769"/>
      <c r="DK122" s="769"/>
      <c r="DL122" s="769">
        <v>411461</v>
      </c>
      <c r="DM122" s="769"/>
      <c r="DN122" s="769"/>
      <c r="DO122" s="769"/>
      <c r="DP122" s="769"/>
      <c r="DQ122" s="769">
        <v>379359</v>
      </c>
      <c r="DR122" s="769"/>
      <c r="DS122" s="769"/>
      <c r="DT122" s="769"/>
      <c r="DU122" s="769"/>
      <c r="DV122" s="821">
        <v>3.9</v>
      </c>
      <c r="DW122" s="821"/>
      <c r="DX122" s="821"/>
      <c r="DY122" s="821"/>
      <c r="DZ122" s="822"/>
    </row>
    <row r="123" spans="1:130" s="197" customFormat="1" ht="26.25" customHeight="1" thickBot="1" x14ac:dyDescent="0.2">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147.19999999999999</v>
      </c>
      <c r="BR123" s="830"/>
      <c r="BS123" s="830"/>
      <c r="BT123" s="830"/>
      <c r="BU123" s="830"/>
      <c r="BV123" s="830">
        <v>126.9</v>
      </c>
      <c r="BW123" s="830"/>
      <c r="BX123" s="830"/>
      <c r="BY123" s="830"/>
      <c r="BZ123" s="830"/>
      <c r="CA123" s="830">
        <v>115.2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23760</v>
      </c>
      <c r="AB127" s="782"/>
      <c r="AC127" s="782"/>
      <c r="AD127" s="782"/>
      <c r="AE127" s="783"/>
      <c r="AF127" s="784">
        <v>21502</v>
      </c>
      <c r="AG127" s="782"/>
      <c r="AH127" s="782"/>
      <c r="AI127" s="782"/>
      <c r="AJ127" s="783"/>
      <c r="AK127" s="784">
        <v>19727</v>
      </c>
      <c r="AL127" s="782"/>
      <c r="AM127" s="782"/>
      <c r="AN127" s="782"/>
      <c r="AO127" s="783"/>
      <c r="AP127" s="752">
        <v>0.2</v>
      </c>
      <c r="AQ127" s="753"/>
      <c r="AR127" s="753"/>
      <c r="AS127" s="753"/>
      <c r="AT127" s="754"/>
      <c r="AU127" s="233"/>
      <c r="AV127" s="233"/>
      <c r="AW127" s="233"/>
      <c r="AX127" s="755" t="s">
        <v>453</v>
      </c>
      <c r="AY127" s="756"/>
      <c r="AZ127" s="756"/>
      <c r="BA127" s="756"/>
      <c r="BB127" s="756"/>
      <c r="BC127" s="756"/>
      <c r="BD127" s="756"/>
      <c r="BE127" s="757"/>
      <c r="BF127" s="758" t="s">
        <v>112</v>
      </c>
      <c r="BG127" s="759"/>
      <c r="BH127" s="759"/>
      <c r="BI127" s="759"/>
      <c r="BJ127" s="759"/>
      <c r="BK127" s="759"/>
      <c r="BL127" s="760"/>
      <c r="BM127" s="758">
        <v>13.08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2988</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367330</v>
      </c>
      <c r="AB128" s="722"/>
      <c r="AC128" s="722"/>
      <c r="AD128" s="722"/>
      <c r="AE128" s="723"/>
      <c r="AF128" s="724">
        <v>517780</v>
      </c>
      <c r="AG128" s="722"/>
      <c r="AH128" s="722"/>
      <c r="AI128" s="722"/>
      <c r="AJ128" s="723"/>
      <c r="AK128" s="724">
        <v>513526</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112</v>
      </c>
      <c r="BG128" s="789"/>
      <c r="BH128" s="789"/>
      <c r="BI128" s="789"/>
      <c r="BJ128" s="789"/>
      <c r="BK128" s="789"/>
      <c r="BL128" s="790"/>
      <c r="BM128" s="788">
        <v>18.079999999999998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11719805</v>
      </c>
      <c r="AB129" s="782"/>
      <c r="AC129" s="782"/>
      <c r="AD129" s="782"/>
      <c r="AE129" s="783"/>
      <c r="AF129" s="784">
        <v>11718522</v>
      </c>
      <c r="AG129" s="782"/>
      <c r="AH129" s="782"/>
      <c r="AI129" s="782"/>
      <c r="AJ129" s="783"/>
      <c r="AK129" s="784">
        <v>11830409</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13.1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1895400</v>
      </c>
      <c r="AB130" s="782"/>
      <c r="AC130" s="782"/>
      <c r="AD130" s="782"/>
      <c r="AE130" s="783"/>
      <c r="AF130" s="784">
        <v>1981719</v>
      </c>
      <c r="AG130" s="782"/>
      <c r="AH130" s="782"/>
      <c r="AI130" s="782"/>
      <c r="AJ130" s="783"/>
      <c r="AK130" s="784">
        <v>2001842</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115.2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9824405</v>
      </c>
      <c r="AB131" s="715"/>
      <c r="AC131" s="715"/>
      <c r="AD131" s="715"/>
      <c r="AE131" s="716"/>
      <c r="AF131" s="717">
        <v>9736803</v>
      </c>
      <c r="AG131" s="715"/>
      <c r="AH131" s="715"/>
      <c r="AI131" s="715"/>
      <c r="AJ131" s="716"/>
      <c r="AK131" s="717">
        <v>9828567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13.86002511</v>
      </c>
      <c r="AB132" s="738"/>
      <c r="AC132" s="738"/>
      <c r="AD132" s="738"/>
      <c r="AE132" s="739"/>
      <c r="AF132" s="740">
        <v>13.00361114</v>
      </c>
      <c r="AG132" s="738"/>
      <c r="AH132" s="738"/>
      <c r="AI132" s="738"/>
      <c r="AJ132" s="739"/>
      <c r="AK132" s="740">
        <v>12.509127729999999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13.6</v>
      </c>
      <c r="AB133" s="747"/>
      <c r="AC133" s="747"/>
      <c r="AD133" s="747"/>
      <c r="AE133" s="748"/>
      <c r="AF133" s="746">
        <v>13.3</v>
      </c>
      <c r="AG133" s="747"/>
      <c r="AH133" s="747"/>
      <c r="AI133" s="747"/>
      <c r="AJ133" s="748"/>
      <c r="AK133" s="746">
        <v>13.1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20" t="s">
        <v>469</v>
      </c>
      <c r="L7" s="254"/>
      <c r="M7" s="255" t="s">
        <v>470</v>
      </c>
      <c r="N7" s="256"/>
    </row>
    <row r="8" spans="1:16" x14ac:dyDescent="0.15">
      <c r="A8" s="248"/>
      <c r="B8" s="244"/>
      <c r="C8" s="244"/>
      <c r="D8" s="244"/>
      <c r="E8" s="244"/>
      <c r="F8" s="244"/>
      <c r="G8" s="257"/>
      <c r="H8" s="258"/>
      <c r="I8" s="258"/>
      <c r="J8" s="259"/>
      <c r="K8" s="1121"/>
      <c r="L8" s="260" t="s">
        <v>471</v>
      </c>
      <c r="M8" s="261" t="s">
        <v>472</v>
      </c>
      <c r="N8" s="262" t="s">
        <v>473</v>
      </c>
    </row>
    <row r="9" spans="1:16" x14ac:dyDescent="0.15">
      <c r="A9" s="248"/>
      <c r="B9" s="244"/>
      <c r="C9" s="244"/>
      <c r="D9" s="244"/>
      <c r="E9" s="244"/>
      <c r="F9" s="244"/>
      <c r="G9" s="1134" t="s">
        <v>474</v>
      </c>
      <c r="H9" s="1135"/>
      <c r="I9" s="1135"/>
      <c r="J9" s="1136"/>
      <c r="K9" s="263">
        <v>3194599</v>
      </c>
      <c r="L9" s="264">
        <v>75555</v>
      </c>
      <c r="M9" s="265">
        <v>79749</v>
      </c>
      <c r="N9" s="266">
        <v>-5.3</v>
      </c>
    </row>
    <row r="10" spans="1:16" x14ac:dyDescent="0.15">
      <c r="A10" s="248"/>
      <c r="B10" s="244"/>
      <c r="C10" s="244"/>
      <c r="D10" s="244"/>
      <c r="E10" s="244"/>
      <c r="F10" s="244"/>
      <c r="G10" s="1134" t="s">
        <v>475</v>
      </c>
      <c r="H10" s="1135"/>
      <c r="I10" s="1135"/>
      <c r="J10" s="1136"/>
      <c r="K10" s="267">
        <v>85250</v>
      </c>
      <c r="L10" s="268">
        <v>2016</v>
      </c>
      <c r="M10" s="269">
        <v>6217</v>
      </c>
      <c r="N10" s="270">
        <v>-67.599999999999994</v>
      </c>
    </row>
    <row r="11" spans="1:16" ht="13.5" customHeight="1" x14ac:dyDescent="0.15">
      <c r="A11" s="248"/>
      <c r="B11" s="244"/>
      <c r="C11" s="244"/>
      <c r="D11" s="244"/>
      <c r="E11" s="244"/>
      <c r="F11" s="244"/>
      <c r="G11" s="1134" t="s">
        <v>476</v>
      </c>
      <c r="H11" s="1135"/>
      <c r="I11" s="1135"/>
      <c r="J11" s="1136"/>
      <c r="K11" s="267">
        <v>373281</v>
      </c>
      <c r="L11" s="268">
        <v>8828</v>
      </c>
      <c r="M11" s="269">
        <v>8019</v>
      </c>
      <c r="N11" s="270">
        <v>10.1</v>
      </c>
    </row>
    <row r="12" spans="1:16" ht="13.5" customHeight="1" x14ac:dyDescent="0.15">
      <c r="A12" s="248"/>
      <c r="B12" s="244"/>
      <c r="C12" s="244"/>
      <c r="D12" s="244"/>
      <c r="E12" s="244"/>
      <c r="F12" s="244"/>
      <c r="G12" s="1134" t="s">
        <v>477</v>
      </c>
      <c r="H12" s="1135"/>
      <c r="I12" s="1135"/>
      <c r="J12" s="1136"/>
      <c r="K12" s="267">
        <v>17049</v>
      </c>
      <c r="L12" s="268">
        <v>403</v>
      </c>
      <c r="M12" s="269">
        <v>1353</v>
      </c>
      <c r="N12" s="270">
        <v>-70.2</v>
      </c>
    </row>
    <row r="13" spans="1:16" ht="13.5" customHeight="1" x14ac:dyDescent="0.15">
      <c r="A13" s="248"/>
      <c r="B13" s="244"/>
      <c r="C13" s="244"/>
      <c r="D13" s="244"/>
      <c r="E13" s="244"/>
      <c r="F13" s="244"/>
      <c r="G13" s="1134" t="s">
        <v>478</v>
      </c>
      <c r="H13" s="1135"/>
      <c r="I13" s="1135"/>
      <c r="J13" s="1136"/>
      <c r="K13" s="267" t="s">
        <v>479</v>
      </c>
      <c r="L13" s="268" t="s">
        <v>479</v>
      </c>
      <c r="M13" s="269" t="s">
        <v>479</v>
      </c>
      <c r="N13" s="270" t="s">
        <v>479</v>
      </c>
    </row>
    <row r="14" spans="1:16" ht="13.5" customHeight="1" x14ac:dyDescent="0.15">
      <c r="A14" s="248"/>
      <c r="B14" s="244"/>
      <c r="C14" s="244"/>
      <c r="D14" s="244"/>
      <c r="E14" s="244"/>
      <c r="F14" s="244"/>
      <c r="G14" s="1134" t="s">
        <v>480</v>
      </c>
      <c r="H14" s="1135"/>
      <c r="I14" s="1135"/>
      <c r="J14" s="1136"/>
      <c r="K14" s="267">
        <v>113965</v>
      </c>
      <c r="L14" s="268">
        <v>2695</v>
      </c>
      <c r="M14" s="269">
        <v>3282</v>
      </c>
      <c r="N14" s="270">
        <v>-17.899999999999999</v>
      </c>
    </row>
    <row r="15" spans="1:16" ht="13.5" customHeight="1" x14ac:dyDescent="0.15">
      <c r="A15" s="248"/>
      <c r="B15" s="244"/>
      <c r="C15" s="244"/>
      <c r="D15" s="244"/>
      <c r="E15" s="244"/>
      <c r="F15" s="244"/>
      <c r="G15" s="1134" t="s">
        <v>481</v>
      </c>
      <c r="H15" s="1135"/>
      <c r="I15" s="1135"/>
      <c r="J15" s="1136"/>
      <c r="K15" s="267">
        <v>42728</v>
      </c>
      <c r="L15" s="268">
        <v>1011</v>
      </c>
      <c r="M15" s="269">
        <v>1832</v>
      </c>
      <c r="N15" s="270">
        <v>-44.8</v>
      </c>
    </row>
    <row r="16" spans="1:16" x14ac:dyDescent="0.15">
      <c r="A16" s="248"/>
      <c r="B16" s="244"/>
      <c r="C16" s="244"/>
      <c r="D16" s="244"/>
      <c r="E16" s="244"/>
      <c r="F16" s="244"/>
      <c r="G16" s="1137" t="s">
        <v>482</v>
      </c>
      <c r="H16" s="1138"/>
      <c r="I16" s="1138"/>
      <c r="J16" s="1139"/>
      <c r="K16" s="268">
        <v>-335268</v>
      </c>
      <c r="L16" s="268">
        <v>-7929</v>
      </c>
      <c r="M16" s="269">
        <v>-9558</v>
      </c>
      <c r="N16" s="270">
        <v>-17</v>
      </c>
    </row>
    <row r="17" spans="1:16" x14ac:dyDescent="0.15">
      <c r="A17" s="248"/>
      <c r="B17" s="244"/>
      <c r="C17" s="244"/>
      <c r="D17" s="244"/>
      <c r="E17" s="244"/>
      <c r="F17" s="244"/>
      <c r="G17" s="1137" t="s">
        <v>171</v>
      </c>
      <c r="H17" s="1138"/>
      <c r="I17" s="1138"/>
      <c r="J17" s="1139"/>
      <c r="K17" s="268">
        <v>3491604</v>
      </c>
      <c r="L17" s="268">
        <v>82579</v>
      </c>
      <c r="M17" s="269">
        <v>90893</v>
      </c>
      <c r="N17" s="270">
        <v>-9.1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1" t="s">
        <v>487</v>
      </c>
      <c r="H21" s="1132"/>
      <c r="I21" s="1132"/>
      <c r="J21" s="1133"/>
      <c r="K21" s="280">
        <v>7.54</v>
      </c>
      <c r="L21" s="281">
        <v>9.06</v>
      </c>
      <c r="M21" s="282">
        <v>-1.52</v>
      </c>
      <c r="N21" s="249"/>
      <c r="O21" s="283"/>
      <c r="P21" s="279"/>
    </row>
    <row r="22" spans="1:16" s="284" customFormat="1" x14ac:dyDescent="0.15">
      <c r="A22" s="279"/>
      <c r="B22" s="249"/>
      <c r="C22" s="249"/>
      <c r="D22" s="249"/>
      <c r="E22" s="249"/>
      <c r="F22" s="249"/>
      <c r="G22" s="1131" t="s">
        <v>488</v>
      </c>
      <c r="H22" s="1132"/>
      <c r="I22" s="1132"/>
      <c r="J22" s="1133"/>
      <c r="K22" s="285">
        <v>99.2</v>
      </c>
      <c r="L22" s="286">
        <v>96.9</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20" t="s">
        <v>469</v>
      </c>
      <c r="L30" s="254"/>
      <c r="M30" s="255" t="s">
        <v>470</v>
      </c>
      <c r="N30" s="256"/>
    </row>
    <row r="31" spans="1:16" x14ac:dyDescent="0.15">
      <c r="A31" s="248"/>
      <c r="B31" s="244"/>
      <c r="C31" s="244"/>
      <c r="D31" s="244"/>
      <c r="E31" s="244"/>
      <c r="F31" s="244"/>
      <c r="G31" s="257"/>
      <c r="H31" s="258"/>
      <c r="I31" s="258"/>
      <c r="J31" s="259"/>
      <c r="K31" s="1121"/>
      <c r="L31" s="260" t="s">
        <v>471</v>
      </c>
      <c r="M31" s="261" t="s">
        <v>472</v>
      </c>
      <c r="N31" s="262" t="s">
        <v>473</v>
      </c>
    </row>
    <row r="32" spans="1:16" ht="27" customHeight="1" x14ac:dyDescent="0.15">
      <c r="A32" s="248"/>
      <c r="B32" s="244"/>
      <c r="C32" s="244"/>
      <c r="D32" s="244"/>
      <c r="E32" s="244"/>
      <c r="F32" s="244"/>
      <c r="G32" s="1122" t="s">
        <v>492</v>
      </c>
      <c r="H32" s="1123"/>
      <c r="I32" s="1123"/>
      <c r="J32" s="1124"/>
      <c r="K32" s="294">
        <v>3075476</v>
      </c>
      <c r="L32" s="294">
        <v>72737</v>
      </c>
      <c r="M32" s="295">
        <v>60211</v>
      </c>
      <c r="N32" s="296">
        <v>20.8</v>
      </c>
    </row>
    <row r="33" spans="1:16" ht="13.5" customHeight="1" x14ac:dyDescent="0.15">
      <c r="A33" s="248"/>
      <c r="B33" s="244"/>
      <c r="C33" s="244"/>
      <c r="D33" s="244"/>
      <c r="E33" s="244"/>
      <c r="F33" s="244"/>
      <c r="G33" s="1122" t="s">
        <v>493</v>
      </c>
      <c r="H33" s="1123"/>
      <c r="I33" s="1123"/>
      <c r="J33" s="1124"/>
      <c r="K33" s="294" t="s">
        <v>479</v>
      </c>
      <c r="L33" s="294" t="s">
        <v>479</v>
      </c>
      <c r="M33" s="295" t="s">
        <v>479</v>
      </c>
      <c r="N33" s="296" t="s">
        <v>479</v>
      </c>
    </row>
    <row r="34" spans="1:16" ht="27" customHeight="1" x14ac:dyDescent="0.15">
      <c r="A34" s="248"/>
      <c r="B34" s="244"/>
      <c r="C34" s="244"/>
      <c r="D34" s="244"/>
      <c r="E34" s="244"/>
      <c r="F34" s="244"/>
      <c r="G34" s="1122" t="s">
        <v>494</v>
      </c>
      <c r="H34" s="1123"/>
      <c r="I34" s="1123"/>
      <c r="J34" s="1124"/>
      <c r="K34" s="294" t="s">
        <v>479</v>
      </c>
      <c r="L34" s="294" t="s">
        <v>479</v>
      </c>
      <c r="M34" s="295">
        <v>12</v>
      </c>
      <c r="N34" s="296" t="s">
        <v>479</v>
      </c>
    </row>
    <row r="35" spans="1:16" ht="27" customHeight="1" x14ac:dyDescent="0.15">
      <c r="A35" s="248"/>
      <c r="B35" s="244"/>
      <c r="C35" s="244"/>
      <c r="D35" s="244"/>
      <c r="E35" s="244"/>
      <c r="F35" s="244"/>
      <c r="G35" s="1122" t="s">
        <v>495</v>
      </c>
      <c r="H35" s="1123"/>
      <c r="I35" s="1123"/>
      <c r="J35" s="1124"/>
      <c r="K35" s="294">
        <v>632076</v>
      </c>
      <c r="L35" s="294">
        <v>14949</v>
      </c>
      <c r="M35" s="295">
        <v>18343</v>
      </c>
      <c r="N35" s="296">
        <v>-18.5</v>
      </c>
    </row>
    <row r="36" spans="1:16" ht="27" customHeight="1" x14ac:dyDescent="0.15">
      <c r="A36" s="248"/>
      <c r="B36" s="244"/>
      <c r="C36" s="244"/>
      <c r="D36" s="244"/>
      <c r="E36" s="244"/>
      <c r="F36" s="244"/>
      <c r="G36" s="1122" t="s">
        <v>496</v>
      </c>
      <c r="H36" s="1123"/>
      <c r="I36" s="1123"/>
      <c r="J36" s="1124"/>
      <c r="K36" s="294">
        <v>17545</v>
      </c>
      <c r="L36" s="294">
        <v>415</v>
      </c>
      <c r="M36" s="295">
        <v>3415</v>
      </c>
      <c r="N36" s="296">
        <v>-87.8</v>
      </c>
    </row>
    <row r="37" spans="1:16" ht="13.5" customHeight="1" x14ac:dyDescent="0.15">
      <c r="A37" s="248"/>
      <c r="B37" s="244"/>
      <c r="C37" s="244"/>
      <c r="D37" s="244"/>
      <c r="E37" s="244"/>
      <c r="F37" s="244"/>
      <c r="G37" s="1122" t="s">
        <v>497</v>
      </c>
      <c r="H37" s="1123"/>
      <c r="I37" s="1123"/>
      <c r="J37" s="1124"/>
      <c r="K37" s="294">
        <v>19727</v>
      </c>
      <c r="L37" s="294">
        <v>467</v>
      </c>
      <c r="M37" s="295">
        <v>2186</v>
      </c>
      <c r="N37" s="296">
        <v>-78.599999999999994</v>
      </c>
    </row>
    <row r="38" spans="1:16" ht="27" customHeight="1" x14ac:dyDescent="0.15">
      <c r="A38" s="248"/>
      <c r="B38" s="244"/>
      <c r="C38" s="244"/>
      <c r="D38" s="244"/>
      <c r="E38" s="244"/>
      <c r="F38" s="244"/>
      <c r="G38" s="1125" t="s">
        <v>498</v>
      </c>
      <c r="H38" s="1126"/>
      <c r="I38" s="1126"/>
      <c r="J38" s="1127"/>
      <c r="K38" s="297">
        <v>12</v>
      </c>
      <c r="L38" s="297">
        <v>0</v>
      </c>
      <c r="M38" s="298">
        <v>6</v>
      </c>
      <c r="N38" s="299">
        <v>-100</v>
      </c>
      <c r="O38" s="293"/>
    </row>
    <row r="39" spans="1:16" x14ac:dyDescent="0.15">
      <c r="A39" s="248"/>
      <c r="B39" s="244"/>
      <c r="C39" s="244"/>
      <c r="D39" s="244"/>
      <c r="E39" s="244"/>
      <c r="F39" s="244"/>
      <c r="G39" s="1125" t="s">
        <v>499</v>
      </c>
      <c r="H39" s="1126"/>
      <c r="I39" s="1126"/>
      <c r="J39" s="1127"/>
      <c r="K39" s="300">
        <v>-513526</v>
      </c>
      <c r="L39" s="300">
        <v>-12145</v>
      </c>
      <c r="M39" s="301">
        <v>-3932</v>
      </c>
      <c r="N39" s="302">
        <v>208.9</v>
      </c>
      <c r="O39" s="293"/>
    </row>
    <row r="40" spans="1:16" ht="27" customHeight="1" x14ac:dyDescent="0.15">
      <c r="A40" s="248"/>
      <c r="B40" s="244"/>
      <c r="C40" s="244"/>
      <c r="D40" s="244"/>
      <c r="E40" s="244"/>
      <c r="F40" s="244"/>
      <c r="G40" s="1122" t="s">
        <v>500</v>
      </c>
      <c r="H40" s="1123"/>
      <c r="I40" s="1123"/>
      <c r="J40" s="1124"/>
      <c r="K40" s="300">
        <v>-2001842</v>
      </c>
      <c r="L40" s="300">
        <v>-47345</v>
      </c>
      <c r="M40" s="301">
        <v>-53401</v>
      </c>
      <c r="N40" s="302">
        <v>-11.3</v>
      </c>
      <c r="O40" s="293"/>
    </row>
    <row r="41" spans="1:16" x14ac:dyDescent="0.15">
      <c r="A41" s="248"/>
      <c r="B41" s="244"/>
      <c r="C41" s="244"/>
      <c r="D41" s="244"/>
      <c r="E41" s="244"/>
      <c r="F41" s="244"/>
      <c r="G41" s="1128" t="s">
        <v>281</v>
      </c>
      <c r="H41" s="1129"/>
      <c r="I41" s="1129"/>
      <c r="J41" s="1130"/>
      <c r="K41" s="294">
        <v>1229468</v>
      </c>
      <c r="L41" s="300">
        <v>29078</v>
      </c>
      <c r="M41" s="301">
        <v>26841</v>
      </c>
      <c r="N41" s="302">
        <v>8.3000000000000007</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5" t="s">
        <v>469</v>
      </c>
      <c r="J49" s="1117" t="s">
        <v>504</v>
      </c>
      <c r="K49" s="1118"/>
      <c r="L49" s="1118"/>
      <c r="M49" s="1118"/>
      <c r="N49" s="1119"/>
    </row>
    <row r="50" spans="1:14" x14ac:dyDescent="0.15">
      <c r="A50" s="248"/>
      <c r="B50" s="244"/>
      <c r="C50" s="244"/>
      <c r="D50" s="244"/>
      <c r="E50" s="244"/>
      <c r="F50" s="244"/>
      <c r="G50" s="312"/>
      <c r="H50" s="313"/>
      <c r="I50" s="1116"/>
      <c r="J50" s="314" t="s">
        <v>505</v>
      </c>
      <c r="K50" s="315" t="s">
        <v>506</v>
      </c>
      <c r="L50" s="316" t="s">
        <v>507</v>
      </c>
      <c r="M50" s="317" t="s">
        <v>508</v>
      </c>
      <c r="N50" s="318" t="s">
        <v>509</v>
      </c>
    </row>
    <row r="51" spans="1:14" x14ac:dyDescent="0.15">
      <c r="A51" s="248"/>
      <c r="B51" s="244"/>
      <c r="C51" s="244"/>
      <c r="D51" s="244"/>
      <c r="E51" s="244"/>
      <c r="F51" s="244"/>
      <c r="G51" s="310" t="s">
        <v>510</v>
      </c>
      <c r="H51" s="311"/>
      <c r="I51" s="319">
        <v>2681772</v>
      </c>
      <c r="J51" s="320">
        <v>60830</v>
      </c>
      <c r="K51" s="321">
        <v>-20.2</v>
      </c>
      <c r="L51" s="322">
        <v>53670</v>
      </c>
      <c r="M51" s="323">
        <v>4.8</v>
      </c>
      <c r="N51" s="324">
        <v>-25</v>
      </c>
    </row>
    <row r="52" spans="1:14" x14ac:dyDescent="0.15">
      <c r="A52" s="248"/>
      <c r="B52" s="244"/>
      <c r="C52" s="244"/>
      <c r="D52" s="244"/>
      <c r="E52" s="244"/>
      <c r="F52" s="244"/>
      <c r="G52" s="325"/>
      <c r="H52" s="326" t="s">
        <v>511</v>
      </c>
      <c r="I52" s="327">
        <v>1547147</v>
      </c>
      <c r="J52" s="328">
        <v>35094</v>
      </c>
      <c r="K52" s="329">
        <v>-30.4</v>
      </c>
      <c r="L52" s="330">
        <v>27544</v>
      </c>
      <c r="M52" s="331">
        <v>-6.4</v>
      </c>
      <c r="N52" s="332">
        <v>-24</v>
      </c>
    </row>
    <row r="53" spans="1:14" x14ac:dyDescent="0.15">
      <c r="A53" s="248"/>
      <c r="B53" s="244"/>
      <c r="C53" s="244"/>
      <c r="D53" s="244"/>
      <c r="E53" s="244"/>
      <c r="F53" s="244"/>
      <c r="G53" s="310" t="s">
        <v>512</v>
      </c>
      <c r="H53" s="311"/>
      <c r="I53" s="319">
        <v>3980109</v>
      </c>
      <c r="J53" s="320">
        <v>91168</v>
      </c>
      <c r="K53" s="321">
        <v>49.9</v>
      </c>
      <c r="L53" s="322">
        <v>50545</v>
      </c>
      <c r="M53" s="323">
        <v>-5.8</v>
      </c>
      <c r="N53" s="324">
        <v>55.7</v>
      </c>
    </row>
    <row r="54" spans="1:14" x14ac:dyDescent="0.15">
      <c r="A54" s="248"/>
      <c r="B54" s="244"/>
      <c r="C54" s="244"/>
      <c r="D54" s="244"/>
      <c r="E54" s="244"/>
      <c r="F54" s="244"/>
      <c r="G54" s="325"/>
      <c r="H54" s="326" t="s">
        <v>511</v>
      </c>
      <c r="I54" s="327">
        <v>2293496</v>
      </c>
      <c r="J54" s="328">
        <v>52534</v>
      </c>
      <c r="K54" s="329">
        <v>49.7</v>
      </c>
      <c r="L54" s="330">
        <v>28740</v>
      </c>
      <c r="M54" s="331">
        <v>4.3</v>
      </c>
      <c r="N54" s="332">
        <v>45.4</v>
      </c>
    </row>
    <row r="55" spans="1:14" x14ac:dyDescent="0.15">
      <c r="A55" s="248"/>
      <c r="B55" s="244"/>
      <c r="C55" s="244"/>
      <c r="D55" s="244"/>
      <c r="E55" s="244"/>
      <c r="F55" s="244"/>
      <c r="G55" s="310" t="s">
        <v>513</v>
      </c>
      <c r="H55" s="311"/>
      <c r="I55" s="319">
        <v>2618569</v>
      </c>
      <c r="J55" s="320">
        <v>60954</v>
      </c>
      <c r="K55" s="321">
        <v>-33.1</v>
      </c>
      <c r="L55" s="322">
        <v>67088</v>
      </c>
      <c r="M55" s="323">
        <v>32.700000000000003</v>
      </c>
      <c r="N55" s="324">
        <v>-65.8</v>
      </c>
    </row>
    <row r="56" spans="1:14" x14ac:dyDescent="0.15">
      <c r="A56" s="248"/>
      <c r="B56" s="244"/>
      <c r="C56" s="244"/>
      <c r="D56" s="244"/>
      <c r="E56" s="244"/>
      <c r="F56" s="244"/>
      <c r="G56" s="325"/>
      <c r="H56" s="326" t="s">
        <v>511</v>
      </c>
      <c r="I56" s="327">
        <v>1338285</v>
      </c>
      <c r="J56" s="328">
        <v>31152</v>
      </c>
      <c r="K56" s="329">
        <v>-40.700000000000003</v>
      </c>
      <c r="L56" s="330">
        <v>37146</v>
      </c>
      <c r="M56" s="331">
        <v>29.2</v>
      </c>
      <c r="N56" s="332">
        <v>-69.900000000000006</v>
      </c>
    </row>
    <row r="57" spans="1:14" x14ac:dyDescent="0.15">
      <c r="A57" s="248"/>
      <c r="B57" s="244"/>
      <c r="C57" s="244"/>
      <c r="D57" s="244"/>
      <c r="E57" s="244"/>
      <c r="F57" s="244"/>
      <c r="G57" s="310" t="s">
        <v>514</v>
      </c>
      <c r="H57" s="311"/>
      <c r="I57" s="319">
        <v>3154103</v>
      </c>
      <c r="J57" s="320">
        <v>73971</v>
      </c>
      <c r="K57" s="321">
        <v>21.4</v>
      </c>
      <c r="L57" s="322">
        <v>70489</v>
      </c>
      <c r="M57" s="323">
        <v>5.0999999999999996</v>
      </c>
      <c r="N57" s="324">
        <v>16.3</v>
      </c>
    </row>
    <row r="58" spans="1:14" x14ac:dyDescent="0.15">
      <c r="A58" s="248"/>
      <c r="B58" s="244"/>
      <c r="C58" s="244"/>
      <c r="D58" s="244"/>
      <c r="E58" s="244"/>
      <c r="F58" s="244"/>
      <c r="G58" s="325"/>
      <c r="H58" s="326" t="s">
        <v>511</v>
      </c>
      <c r="I58" s="327">
        <v>1470311</v>
      </c>
      <c r="J58" s="328">
        <v>34482</v>
      </c>
      <c r="K58" s="329">
        <v>10.7</v>
      </c>
      <c r="L58" s="330">
        <v>37817</v>
      </c>
      <c r="M58" s="331">
        <v>1.8</v>
      </c>
      <c r="N58" s="332">
        <v>8.9</v>
      </c>
    </row>
    <row r="59" spans="1:14" x14ac:dyDescent="0.15">
      <c r="A59" s="248"/>
      <c r="B59" s="244"/>
      <c r="C59" s="244"/>
      <c r="D59" s="244"/>
      <c r="E59" s="244"/>
      <c r="F59" s="244"/>
      <c r="G59" s="310" t="s">
        <v>515</v>
      </c>
      <c r="H59" s="311"/>
      <c r="I59" s="319">
        <v>2549208</v>
      </c>
      <c r="J59" s="320">
        <v>60291</v>
      </c>
      <c r="K59" s="321">
        <v>-18.5</v>
      </c>
      <c r="L59" s="322">
        <v>84389</v>
      </c>
      <c r="M59" s="323">
        <v>19.7</v>
      </c>
      <c r="N59" s="324">
        <v>-38.200000000000003</v>
      </c>
    </row>
    <row r="60" spans="1:14" x14ac:dyDescent="0.15">
      <c r="A60" s="248"/>
      <c r="B60" s="244"/>
      <c r="C60" s="244"/>
      <c r="D60" s="244"/>
      <c r="E60" s="244"/>
      <c r="F60" s="244"/>
      <c r="G60" s="325"/>
      <c r="H60" s="326" t="s">
        <v>511</v>
      </c>
      <c r="I60" s="333">
        <v>955045</v>
      </c>
      <c r="J60" s="328">
        <v>22588</v>
      </c>
      <c r="K60" s="329">
        <v>-34.5</v>
      </c>
      <c r="L60" s="330">
        <v>44339</v>
      </c>
      <c r="M60" s="331">
        <v>17.2</v>
      </c>
      <c r="N60" s="332">
        <v>-51.7</v>
      </c>
    </row>
    <row r="61" spans="1:14" x14ac:dyDescent="0.15">
      <c r="A61" s="248"/>
      <c r="B61" s="244"/>
      <c r="C61" s="244"/>
      <c r="D61" s="244"/>
      <c r="E61" s="244"/>
      <c r="F61" s="244"/>
      <c r="G61" s="310" t="s">
        <v>516</v>
      </c>
      <c r="H61" s="334"/>
      <c r="I61" s="335">
        <v>2996752</v>
      </c>
      <c r="J61" s="336">
        <v>69443</v>
      </c>
      <c r="K61" s="337">
        <v>-0.1</v>
      </c>
      <c r="L61" s="338">
        <v>65236</v>
      </c>
      <c r="M61" s="339">
        <v>11.3</v>
      </c>
      <c r="N61" s="324">
        <v>-11.4</v>
      </c>
    </row>
    <row r="62" spans="1:14" x14ac:dyDescent="0.15">
      <c r="A62" s="248"/>
      <c r="B62" s="244"/>
      <c r="C62" s="244"/>
      <c r="D62" s="244"/>
      <c r="E62" s="244"/>
      <c r="F62" s="244"/>
      <c r="G62" s="325"/>
      <c r="H62" s="326" t="s">
        <v>511</v>
      </c>
      <c r="I62" s="327">
        <v>1520857</v>
      </c>
      <c r="J62" s="328">
        <v>35170</v>
      </c>
      <c r="K62" s="329">
        <v>-9</v>
      </c>
      <c r="L62" s="330">
        <v>35117</v>
      </c>
      <c r="M62" s="331">
        <v>9.1999999999999993</v>
      </c>
      <c r="N62" s="332">
        <v>-18.2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0" t="s">
        <v>3</v>
      </c>
      <c r="D47" s="1140"/>
      <c r="E47" s="1141"/>
      <c r="F47" s="11">
        <v>8.2200000000000006</v>
      </c>
      <c r="G47" s="12">
        <v>12.77</v>
      </c>
      <c r="H47" s="12">
        <v>15.32</v>
      </c>
      <c r="I47" s="12">
        <v>16.16</v>
      </c>
      <c r="J47" s="13">
        <v>17.920000000000002</v>
      </c>
    </row>
    <row r="48" spans="2:10" ht="57.75" customHeight="1" x14ac:dyDescent="0.15">
      <c r="B48" s="14"/>
      <c r="C48" s="1142" t="s">
        <v>4</v>
      </c>
      <c r="D48" s="1142"/>
      <c r="E48" s="1143"/>
      <c r="F48" s="15">
        <v>3.97</v>
      </c>
      <c r="G48" s="16">
        <v>4.4000000000000004</v>
      </c>
      <c r="H48" s="16">
        <v>4.93</v>
      </c>
      <c r="I48" s="16">
        <v>3.82</v>
      </c>
      <c r="J48" s="17">
        <v>5.77</v>
      </c>
    </row>
    <row r="49" spans="2:10" ht="57.75" customHeight="1" thickBot="1" x14ac:dyDescent="0.2">
      <c r="B49" s="18"/>
      <c r="C49" s="1144" t="s">
        <v>5</v>
      </c>
      <c r="D49" s="1144"/>
      <c r="E49" s="1145"/>
      <c r="F49" s="19" t="s">
        <v>523</v>
      </c>
      <c r="G49" s="20">
        <v>4.2</v>
      </c>
      <c r="H49" s="20">
        <v>3.42</v>
      </c>
      <c r="I49" s="20" t="s">
        <v>524</v>
      </c>
      <c r="J49" s="21">
        <v>2.0099999999999998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2" t="s">
        <v>525</v>
      </c>
      <c r="D34" s="1152"/>
      <c r="E34" s="1153"/>
      <c r="F34" s="32">
        <v>19.13</v>
      </c>
      <c r="G34" s="33">
        <v>19.7</v>
      </c>
      <c r="H34" s="33">
        <v>18.73</v>
      </c>
      <c r="I34" s="33">
        <v>16.25</v>
      </c>
      <c r="J34" s="34">
        <v>16.39</v>
      </c>
      <c r="K34" s="22"/>
      <c r="L34" s="22"/>
      <c r="M34" s="22"/>
      <c r="N34" s="22"/>
      <c r="O34" s="22"/>
      <c r="P34" s="22"/>
    </row>
    <row r="35" spans="1:16" ht="39" customHeight="1" x14ac:dyDescent="0.15">
      <c r="A35" s="22"/>
      <c r="B35" s="35"/>
      <c r="C35" s="1146" t="s">
        <v>526</v>
      </c>
      <c r="D35" s="1147"/>
      <c r="E35" s="1148"/>
      <c r="F35" s="36">
        <v>3.97</v>
      </c>
      <c r="G35" s="37">
        <v>4.4000000000000004</v>
      </c>
      <c r="H35" s="37">
        <v>4.93</v>
      </c>
      <c r="I35" s="37">
        <v>3.82</v>
      </c>
      <c r="J35" s="38">
        <v>5.77</v>
      </c>
      <c r="K35" s="22"/>
      <c r="L35" s="22"/>
      <c r="M35" s="22"/>
      <c r="N35" s="22"/>
      <c r="O35" s="22"/>
      <c r="P35" s="22"/>
    </row>
    <row r="36" spans="1:16" ht="39" customHeight="1" x14ac:dyDescent="0.15">
      <c r="A36" s="22"/>
      <c r="B36" s="35"/>
      <c r="C36" s="1146" t="s">
        <v>527</v>
      </c>
      <c r="D36" s="1147"/>
      <c r="E36" s="1148"/>
      <c r="F36" s="36">
        <v>3.54</v>
      </c>
      <c r="G36" s="37">
        <v>3.82</v>
      </c>
      <c r="H36" s="37">
        <v>4.04</v>
      </c>
      <c r="I36" s="37">
        <v>4.75</v>
      </c>
      <c r="J36" s="38">
        <v>5.22</v>
      </c>
      <c r="K36" s="22"/>
      <c r="L36" s="22"/>
      <c r="M36" s="22"/>
      <c r="N36" s="22"/>
      <c r="O36" s="22"/>
      <c r="P36" s="22"/>
    </row>
    <row r="37" spans="1:16" ht="39" customHeight="1" x14ac:dyDescent="0.15">
      <c r="A37" s="22"/>
      <c r="B37" s="35"/>
      <c r="C37" s="1146" t="s">
        <v>528</v>
      </c>
      <c r="D37" s="1147"/>
      <c r="E37" s="1148"/>
      <c r="F37" s="36">
        <v>0.67</v>
      </c>
      <c r="G37" s="37">
        <v>1.25</v>
      </c>
      <c r="H37" s="37">
        <v>1.23</v>
      </c>
      <c r="I37" s="37">
        <v>1.64</v>
      </c>
      <c r="J37" s="38">
        <v>1.5</v>
      </c>
      <c r="K37" s="22"/>
      <c r="L37" s="22"/>
      <c r="M37" s="22"/>
      <c r="N37" s="22"/>
      <c r="O37" s="22"/>
      <c r="P37" s="22"/>
    </row>
    <row r="38" spans="1:16" ht="39" customHeight="1" x14ac:dyDescent="0.15">
      <c r="A38" s="22"/>
      <c r="B38" s="35"/>
      <c r="C38" s="1146" t="s">
        <v>529</v>
      </c>
      <c r="D38" s="1147"/>
      <c r="E38" s="1148"/>
      <c r="F38" s="36">
        <v>0.62</v>
      </c>
      <c r="G38" s="37">
        <v>0.14000000000000001</v>
      </c>
      <c r="H38" s="37">
        <v>0.1</v>
      </c>
      <c r="I38" s="37">
        <v>0.39</v>
      </c>
      <c r="J38" s="38">
        <v>0.09</v>
      </c>
      <c r="K38" s="22"/>
      <c r="L38" s="22"/>
      <c r="M38" s="22"/>
      <c r="N38" s="22"/>
      <c r="O38" s="22"/>
      <c r="P38" s="22"/>
    </row>
    <row r="39" spans="1:16" ht="39" customHeight="1" x14ac:dyDescent="0.15">
      <c r="A39" s="22"/>
      <c r="B39" s="35"/>
      <c r="C39" s="1146" t="s">
        <v>530</v>
      </c>
      <c r="D39" s="1147"/>
      <c r="E39" s="1148"/>
      <c r="F39" s="36">
        <v>0.02</v>
      </c>
      <c r="G39" s="37">
        <v>0.01</v>
      </c>
      <c r="H39" s="37">
        <v>0.01</v>
      </c>
      <c r="I39" s="37">
        <v>0.01</v>
      </c>
      <c r="J39" s="38">
        <v>0</v>
      </c>
      <c r="K39" s="22"/>
      <c r="L39" s="22"/>
      <c r="M39" s="22"/>
      <c r="N39" s="22"/>
      <c r="O39" s="22"/>
      <c r="P39" s="22"/>
    </row>
    <row r="40" spans="1:16" ht="39" customHeight="1" x14ac:dyDescent="0.15">
      <c r="A40" s="22"/>
      <c r="B40" s="35"/>
      <c r="C40" s="1146" t="s">
        <v>531</v>
      </c>
      <c r="D40" s="1147"/>
      <c r="E40" s="1148"/>
      <c r="F40" s="36" t="s">
        <v>479</v>
      </c>
      <c r="G40" s="37" t="s">
        <v>479</v>
      </c>
      <c r="H40" s="37" t="s">
        <v>479</v>
      </c>
      <c r="I40" s="37">
        <v>0</v>
      </c>
      <c r="J40" s="38">
        <v>0</v>
      </c>
      <c r="K40" s="22"/>
      <c r="L40" s="22"/>
      <c r="M40" s="22"/>
      <c r="N40" s="22"/>
      <c r="O40" s="22"/>
      <c r="P40" s="22"/>
    </row>
    <row r="41" spans="1:16" ht="39" customHeight="1" x14ac:dyDescent="0.15">
      <c r="A41" s="22"/>
      <c r="B41" s="35"/>
      <c r="C41" s="1146" t="s">
        <v>532</v>
      </c>
      <c r="D41" s="1147"/>
      <c r="E41" s="1148"/>
      <c r="F41" s="36">
        <v>0</v>
      </c>
      <c r="G41" s="37">
        <v>0</v>
      </c>
      <c r="H41" s="37">
        <v>0</v>
      </c>
      <c r="I41" s="37">
        <v>0</v>
      </c>
      <c r="J41" s="38">
        <v>0</v>
      </c>
      <c r="K41" s="22"/>
      <c r="L41" s="22"/>
      <c r="M41" s="22"/>
      <c r="N41" s="22"/>
      <c r="O41" s="22"/>
      <c r="P41" s="22"/>
    </row>
    <row r="42" spans="1:16" ht="39" customHeight="1" x14ac:dyDescent="0.15">
      <c r="A42" s="22"/>
      <c r="B42" s="39"/>
      <c r="C42" s="1146" t="s">
        <v>533</v>
      </c>
      <c r="D42" s="1147"/>
      <c r="E42" s="1148"/>
      <c r="F42" s="36" t="s">
        <v>534</v>
      </c>
      <c r="G42" s="37" t="s">
        <v>479</v>
      </c>
      <c r="H42" s="37" t="s">
        <v>479</v>
      </c>
      <c r="I42" s="37" t="s">
        <v>479</v>
      </c>
      <c r="J42" s="38" t="s">
        <v>479</v>
      </c>
      <c r="K42" s="22"/>
      <c r="L42" s="22"/>
      <c r="M42" s="22"/>
      <c r="N42" s="22"/>
      <c r="O42" s="22"/>
      <c r="P42" s="22"/>
    </row>
    <row r="43" spans="1:16" ht="39" customHeight="1" thickBot="1" x14ac:dyDescent="0.2">
      <c r="A43" s="22"/>
      <c r="B43" s="40"/>
      <c r="C43" s="1149" t="s">
        <v>535</v>
      </c>
      <c r="D43" s="1150"/>
      <c r="E43" s="1151"/>
      <c r="F43" s="41" t="s">
        <v>479</v>
      </c>
      <c r="G43" s="42">
        <v>0</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2604</v>
      </c>
      <c r="L45" s="60">
        <v>2670</v>
      </c>
      <c r="M45" s="60">
        <v>2883</v>
      </c>
      <c r="N45" s="60">
        <v>3062</v>
      </c>
      <c r="O45" s="61">
        <v>3075</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479</v>
      </c>
      <c r="L47" s="64" t="s">
        <v>479</v>
      </c>
      <c r="M47" s="64" t="s">
        <v>479</v>
      </c>
      <c r="N47" s="64" t="s">
        <v>479</v>
      </c>
      <c r="O47" s="65" t="s">
        <v>479</v>
      </c>
      <c r="P47" s="48"/>
      <c r="Q47" s="48"/>
      <c r="R47" s="48"/>
      <c r="S47" s="48"/>
      <c r="T47" s="48"/>
      <c r="U47" s="48"/>
    </row>
    <row r="48" spans="1:21" ht="30.75" customHeight="1" x14ac:dyDescent="0.15">
      <c r="A48" s="48"/>
      <c r="B48" s="1164"/>
      <c r="C48" s="1165"/>
      <c r="D48" s="62"/>
      <c r="E48" s="1156" t="s">
        <v>15</v>
      </c>
      <c r="F48" s="1156"/>
      <c r="G48" s="1156"/>
      <c r="H48" s="1156"/>
      <c r="I48" s="1156"/>
      <c r="J48" s="1157"/>
      <c r="K48" s="63">
        <v>735</v>
      </c>
      <c r="L48" s="64">
        <v>697</v>
      </c>
      <c r="M48" s="64">
        <v>696</v>
      </c>
      <c r="N48" s="64">
        <v>660</v>
      </c>
      <c r="O48" s="65">
        <v>632</v>
      </c>
      <c r="P48" s="48"/>
      <c r="Q48" s="48"/>
      <c r="R48" s="48"/>
      <c r="S48" s="48"/>
      <c r="T48" s="48"/>
      <c r="U48" s="48"/>
    </row>
    <row r="49" spans="1:21" ht="30.75" customHeight="1" x14ac:dyDescent="0.15">
      <c r="A49" s="48"/>
      <c r="B49" s="1164"/>
      <c r="C49" s="1165"/>
      <c r="D49" s="62"/>
      <c r="E49" s="1156" t="s">
        <v>16</v>
      </c>
      <c r="F49" s="1156"/>
      <c r="G49" s="1156"/>
      <c r="H49" s="1156"/>
      <c r="I49" s="1156"/>
      <c r="J49" s="1157"/>
      <c r="K49" s="63">
        <v>18</v>
      </c>
      <c r="L49" s="64">
        <v>20</v>
      </c>
      <c r="M49" s="64">
        <v>22</v>
      </c>
      <c r="N49" s="64">
        <v>22</v>
      </c>
      <c r="O49" s="65">
        <v>18</v>
      </c>
      <c r="P49" s="48"/>
      <c r="Q49" s="48"/>
      <c r="R49" s="48"/>
      <c r="S49" s="48"/>
      <c r="T49" s="48"/>
      <c r="U49" s="48"/>
    </row>
    <row r="50" spans="1:21" ht="30.75" customHeight="1" x14ac:dyDescent="0.15">
      <c r="A50" s="48"/>
      <c r="B50" s="1164"/>
      <c r="C50" s="1165"/>
      <c r="D50" s="62"/>
      <c r="E50" s="1156" t="s">
        <v>17</v>
      </c>
      <c r="F50" s="1156"/>
      <c r="G50" s="1156"/>
      <c r="H50" s="1156"/>
      <c r="I50" s="1156"/>
      <c r="J50" s="1157"/>
      <c r="K50" s="63">
        <v>28</v>
      </c>
      <c r="L50" s="64">
        <v>26</v>
      </c>
      <c r="M50" s="64">
        <v>24</v>
      </c>
      <c r="N50" s="64">
        <v>22</v>
      </c>
      <c r="O50" s="65">
        <v>20</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479</v>
      </c>
      <c r="L51" s="64">
        <v>0</v>
      </c>
      <c r="M51" s="64">
        <v>0</v>
      </c>
      <c r="N51" s="64">
        <v>0</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2012</v>
      </c>
      <c r="L52" s="64">
        <v>2099</v>
      </c>
      <c r="M52" s="64">
        <v>2263</v>
      </c>
      <c r="N52" s="64">
        <v>2500</v>
      </c>
      <c r="O52" s="65">
        <v>2516</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1373</v>
      </c>
      <c r="L53" s="69">
        <v>1314</v>
      </c>
      <c r="M53" s="69">
        <v>1362</v>
      </c>
      <c r="N53" s="69">
        <v>1266</v>
      </c>
      <c r="O53" s="70">
        <v>1229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2" t="s">
        <v>24</v>
      </c>
      <c r="C41" s="1183"/>
      <c r="D41" s="81"/>
      <c r="E41" s="1184" t="s">
        <v>25</v>
      </c>
      <c r="F41" s="1184"/>
      <c r="G41" s="1184"/>
      <c r="H41" s="1185"/>
      <c r="I41" s="82">
        <v>26050</v>
      </c>
      <c r="J41" s="83">
        <v>26581</v>
      </c>
      <c r="K41" s="83">
        <v>25774</v>
      </c>
      <c r="L41" s="83">
        <v>27263</v>
      </c>
      <c r="M41" s="84">
        <v>26375</v>
      </c>
    </row>
    <row r="42" spans="2:13" ht="27.75" customHeight="1" x14ac:dyDescent="0.15">
      <c r="B42" s="1172"/>
      <c r="C42" s="1173"/>
      <c r="D42" s="85"/>
      <c r="E42" s="1176" t="s">
        <v>26</v>
      </c>
      <c r="F42" s="1176"/>
      <c r="G42" s="1176"/>
      <c r="H42" s="1177"/>
      <c r="I42" s="86">
        <v>1179</v>
      </c>
      <c r="J42" s="87">
        <v>321</v>
      </c>
      <c r="K42" s="87">
        <v>117</v>
      </c>
      <c r="L42" s="87">
        <v>11</v>
      </c>
      <c r="M42" s="88">
        <v>8</v>
      </c>
    </row>
    <row r="43" spans="2:13" ht="27.75" customHeight="1" x14ac:dyDescent="0.15">
      <c r="B43" s="1172"/>
      <c r="C43" s="1173"/>
      <c r="D43" s="85"/>
      <c r="E43" s="1176" t="s">
        <v>27</v>
      </c>
      <c r="F43" s="1176"/>
      <c r="G43" s="1176"/>
      <c r="H43" s="1177"/>
      <c r="I43" s="86">
        <v>10265</v>
      </c>
      <c r="J43" s="87">
        <v>10458</v>
      </c>
      <c r="K43" s="87">
        <v>10123</v>
      </c>
      <c r="L43" s="87">
        <v>9057</v>
      </c>
      <c r="M43" s="88">
        <v>8983</v>
      </c>
    </row>
    <row r="44" spans="2:13" ht="27.75" customHeight="1" x14ac:dyDescent="0.15">
      <c r="B44" s="1172"/>
      <c r="C44" s="1173"/>
      <c r="D44" s="85"/>
      <c r="E44" s="1176" t="s">
        <v>28</v>
      </c>
      <c r="F44" s="1176"/>
      <c r="G44" s="1176"/>
      <c r="H44" s="1177"/>
      <c r="I44" s="86">
        <v>65</v>
      </c>
      <c r="J44" s="87">
        <v>59</v>
      </c>
      <c r="K44" s="87">
        <v>71</v>
      </c>
      <c r="L44" s="87">
        <v>68</v>
      </c>
      <c r="M44" s="88">
        <v>108</v>
      </c>
    </row>
    <row r="45" spans="2:13" ht="27.75" customHeight="1" x14ac:dyDescent="0.15">
      <c r="B45" s="1172"/>
      <c r="C45" s="1173"/>
      <c r="D45" s="85"/>
      <c r="E45" s="1176" t="s">
        <v>29</v>
      </c>
      <c r="F45" s="1176"/>
      <c r="G45" s="1176"/>
      <c r="H45" s="1177"/>
      <c r="I45" s="86">
        <v>5903</v>
      </c>
      <c r="J45" s="87">
        <v>5816</v>
      </c>
      <c r="K45" s="87">
        <v>5600</v>
      </c>
      <c r="L45" s="87">
        <v>4973</v>
      </c>
      <c r="M45" s="88">
        <v>4737</v>
      </c>
    </row>
    <row r="46" spans="2:13" ht="27.75" customHeight="1" x14ac:dyDescent="0.15">
      <c r="B46" s="1172"/>
      <c r="C46" s="1173"/>
      <c r="D46" s="85"/>
      <c r="E46" s="1176" t="s">
        <v>30</v>
      </c>
      <c r="F46" s="1176"/>
      <c r="G46" s="1176"/>
      <c r="H46" s="1177"/>
      <c r="I46" s="86">
        <v>9</v>
      </c>
      <c r="J46" s="87">
        <v>3</v>
      </c>
      <c r="K46" s="87">
        <v>3</v>
      </c>
      <c r="L46" s="87" t="s">
        <v>479</v>
      </c>
      <c r="M46" s="88">
        <v>63</v>
      </c>
    </row>
    <row r="47" spans="2:13" ht="27.75" customHeight="1" x14ac:dyDescent="0.15">
      <c r="B47" s="1172"/>
      <c r="C47" s="1173"/>
      <c r="D47" s="85"/>
      <c r="E47" s="1176" t="s">
        <v>31</v>
      </c>
      <c r="F47" s="1176"/>
      <c r="G47" s="1176"/>
      <c r="H47" s="1177"/>
      <c r="I47" s="86" t="s">
        <v>479</v>
      </c>
      <c r="J47" s="87" t="s">
        <v>479</v>
      </c>
      <c r="K47" s="87" t="s">
        <v>479</v>
      </c>
      <c r="L47" s="87" t="s">
        <v>479</v>
      </c>
      <c r="M47" s="88" t="s">
        <v>479</v>
      </c>
    </row>
    <row r="48" spans="2:13" ht="27.75" customHeight="1" x14ac:dyDescent="0.15">
      <c r="B48" s="1174"/>
      <c r="C48" s="1175"/>
      <c r="D48" s="85"/>
      <c r="E48" s="1176" t="s">
        <v>32</v>
      </c>
      <c r="F48" s="1176"/>
      <c r="G48" s="1176"/>
      <c r="H48" s="1177"/>
      <c r="I48" s="86" t="s">
        <v>479</v>
      </c>
      <c r="J48" s="87" t="s">
        <v>479</v>
      </c>
      <c r="K48" s="87" t="s">
        <v>479</v>
      </c>
      <c r="L48" s="87" t="s">
        <v>479</v>
      </c>
      <c r="M48" s="88" t="s">
        <v>479</v>
      </c>
    </row>
    <row r="49" spans="2:13" ht="27.75" customHeight="1" x14ac:dyDescent="0.15">
      <c r="B49" s="1170" t="s">
        <v>33</v>
      </c>
      <c r="C49" s="1171"/>
      <c r="D49" s="89"/>
      <c r="E49" s="1176" t="s">
        <v>34</v>
      </c>
      <c r="F49" s="1176"/>
      <c r="G49" s="1176"/>
      <c r="H49" s="1177"/>
      <c r="I49" s="86">
        <v>1728</v>
      </c>
      <c r="J49" s="87">
        <v>1921</v>
      </c>
      <c r="K49" s="87">
        <v>2109</v>
      </c>
      <c r="L49" s="87">
        <v>2102</v>
      </c>
      <c r="M49" s="88">
        <v>2565</v>
      </c>
    </row>
    <row r="50" spans="2:13" ht="27.75" customHeight="1" x14ac:dyDescent="0.15">
      <c r="B50" s="1172"/>
      <c r="C50" s="1173"/>
      <c r="D50" s="85"/>
      <c r="E50" s="1176" t="s">
        <v>35</v>
      </c>
      <c r="F50" s="1176"/>
      <c r="G50" s="1176"/>
      <c r="H50" s="1177"/>
      <c r="I50" s="86">
        <v>3972</v>
      </c>
      <c r="J50" s="87">
        <v>3409</v>
      </c>
      <c r="K50" s="87">
        <v>3227</v>
      </c>
      <c r="L50" s="87">
        <v>4846</v>
      </c>
      <c r="M50" s="88">
        <v>4510</v>
      </c>
    </row>
    <row r="51" spans="2:13" ht="27.75" customHeight="1" x14ac:dyDescent="0.15">
      <c r="B51" s="1174"/>
      <c r="C51" s="1175"/>
      <c r="D51" s="85"/>
      <c r="E51" s="1176" t="s">
        <v>36</v>
      </c>
      <c r="F51" s="1176"/>
      <c r="G51" s="1176"/>
      <c r="H51" s="1177"/>
      <c r="I51" s="86">
        <v>20475</v>
      </c>
      <c r="J51" s="87">
        <v>21684</v>
      </c>
      <c r="K51" s="87">
        <v>21884</v>
      </c>
      <c r="L51" s="87">
        <v>22063</v>
      </c>
      <c r="M51" s="88">
        <v>21871</v>
      </c>
    </row>
    <row r="52" spans="2:13" ht="27.75" customHeight="1" thickBot="1" x14ac:dyDescent="0.2">
      <c r="B52" s="1178" t="s">
        <v>37</v>
      </c>
      <c r="C52" s="1179"/>
      <c r="D52" s="90"/>
      <c r="E52" s="1180" t="s">
        <v>38</v>
      </c>
      <c r="F52" s="1180"/>
      <c r="G52" s="1180"/>
      <c r="H52" s="1181"/>
      <c r="I52" s="91">
        <v>17298</v>
      </c>
      <c r="J52" s="92">
        <v>16225</v>
      </c>
      <c r="K52" s="92">
        <v>14468</v>
      </c>
      <c r="L52" s="92">
        <v>12361</v>
      </c>
      <c r="M52" s="93">
        <v>11327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60830</v>
      </c>
      <c r="E3" s="116"/>
      <c r="F3" s="117">
        <v>53670</v>
      </c>
      <c r="G3" s="118"/>
      <c r="H3" s="119"/>
    </row>
    <row r="4" spans="1:8" x14ac:dyDescent="0.15">
      <c r="A4" s="120"/>
      <c r="B4" s="121"/>
      <c r="C4" s="122"/>
      <c r="D4" s="123">
        <v>35094</v>
      </c>
      <c r="E4" s="124"/>
      <c r="F4" s="125">
        <v>27544</v>
      </c>
      <c r="G4" s="126"/>
      <c r="H4" s="127"/>
    </row>
    <row r="5" spans="1:8" x14ac:dyDescent="0.15">
      <c r="A5" s="108" t="s">
        <v>512</v>
      </c>
      <c r="B5" s="113"/>
      <c r="C5" s="114"/>
      <c r="D5" s="115">
        <v>91168</v>
      </c>
      <c r="E5" s="116"/>
      <c r="F5" s="117">
        <v>50545</v>
      </c>
      <c r="G5" s="118"/>
      <c r="H5" s="119"/>
    </row>
    <row r="6" spans="1:8" x14ac:dyDescent="0.15">
      <c r="A6" s="120"/>
      <c r="B6" s="121"/>
      <c r="C6" s="122"/>
      <c r="D6" s="123">
        <v>52534</v>
      </c>
      <c r="E6" s="124"/>
      <c r="F6" s="125">
        <v>28740</v>
      </c>
      <c r="G6" s="126"/>
      <c r="H6" s="127"/>
    </row>
    <row r="7" spans="1:8" x14ac:dyDescent="0.15">
      <c r="A7" s="108" t="s">
        <v>513</v>
      </c>
      <c r="B7" s="113"/>
      <c r="C7" s="114"/>
      <c r="D7" s="115">
        <v>60954</v>
      </c>
      <c r="E7" s="116"/>
      <c r="F7" s="117">
        <v>67088</v>
      </c>
      <c r="G7" s="118"/>
      <c r="H7" s="119"/>
    </row>
    <row r="8" spans="1:8" x14ac:dyDescent="0.15">
      <c r="A8" s="120"/>
      <c r="B8" s="121"/>
      <c r="C8" s="122"/>
      <c r="D8" s="123">
        <v>31152</v>
      </c>
      <c r="E8" s="124"/>
      <c r="F8" s="125">
        <v>37146</v>
      </c>
      <c r="G8" s="126"/>
      <c r="H8" s="127"/>
    </row>
    <row r="9" spans="1:8" x14ac:dyDescent="0.15">
      <c r="A9" s="108" t="s">
        <v>514</v>
      </c>
      <c r="B9" s="113"/>
      <c r="C9" s="114"/>
      <c r="D9" s="115">
        <v>73971</v>
      </c>
      <c r="E9" s="116"/>
      <c r="F9" s="117">
        <v>70489</v>
      </c>
      <c r="G9" s="118"/>
      <c r="H9" s="119"/>
    </row>
    <row r="10" spans="1:8" x14ac:dyDescent="0.15">
      <c r="A10" s="120"/>
      <c r="B10" s="121"/>
      <c r="C10" s="122"/>
      <c r="D10" s="123">
        <v>34482</v>
      </c>
      <c r="E10" s="124"/>
      <c r="F10" s="125">
        <v>37817</v>
      </c>
      <c r="G10" s="126"/>
      <c r="H10" s="127"/>
    </row>
    <row r="11" spans="1:8" x14ac:dyDescent="0.15">
      <c r="A11" s="108" t="s">
        <v>515</v>
      </c>
      <c r="B11" s="113"/>
      <c r="C11" s="114"/>
      <c r="D11" s="115">
        <v>60291</v>
      </c>
      <c r="E11" s="116"/>
      <c r="F11" s="117">
        <v>84389</v>
      </c>
      <c r="G11" s="118"/>
      <c r="H11" s="119"/>
    </row>
    <row r="12" spans="1:8" x14ac:dyDescent="0.15">
      <c r="A12" s="120"/>
      <c r="B12" s="121"/>
      <c r="C12" s="128"/>
      <c r="D12" s="123">
        <v>22588</v>
      </c>
      <c r="E12" s="124"/>
      <c r="F12" s="125">
        <v>44339</v>
      </c>
      <c r="G12" s="126"/>
      <c r="H12" s="127"/>
    </row>
    <row r="13" spans="1:8" x14ac:dyDescent="0.15">
      <c r="A13" s="108"/>
      <c r="B13" s="113"/>
      <c r="C13" s="129"/>
      <c r="D13" s="130">
        <v>69443</v>
      </c>
      <c r="E13" s="131"/>
      <c r="F13" s="132">
        <v>65236</v>
      </c>
      <c r="G13" s="133"/>
      <c r="H13" s="119"/>
    </row>
    <row r="14" spans="1:8" x14ac:dyDescent="0.15">
      <c r="A14" s="120"/>
      <c r="B14" s="121"/>
      <c r="C14" s="122"/>
      <c r="D14" s="123">
        <v>35170</v>
      </c>
      <c r="E14" s="124"/>
      <c r="F14" s="125">
        <v>35117</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3.97</v>
      </c>
      <c r="C19" s="134">
        <f>ROUND(VALUE(SUBSTITUTE(実質収支比率等に係る経年分析!G$48,"▲","-")),2)</f>
        <v>4.4000000000000004</v>
      </c>
      <c r="D19" s="134">
        <f>ROUND(VALUE(SUBSTITUTE(実質収支比率等に係る経年分析!H$48,"▲","-")),2)</f>
        <v>4.93</v>
      </c>
      <c r="E19" s="134">
        <f>ROUND(VALUE(SUBSTITUTE(実質収支比率等に係る経年分析!I$48,"▲","-")),2)</f>
        <v>3.82</v>
      </c>
      <c r="F19" s="134">
        <f>ROUND(VALUE(SUBSTITUTE(実質収支比率等に係る経年分析!J$48,"▲","-")),2)</f>
        <v>5.77</v>
      </c>
    </row>
    <row r="20" spans="1:11" x14ac:dyDescent="0.15">
      <c r="A20" s="134" t="s">
        <v>43</v>
      </c>
      <c r="B20" s="134">
        <f>ROUND(VALUE(SUBSTITUTE(実質収支比率等に係る経年分析!F$47,"▲","-")),2)</f>
        <v>8.2200000000000006</v>
      </c>
      <c r="C20" s="134">
        <f>ROUND(VALUE(SUBSTITUTE(実質収支比率等に係る経年分析!G$47,"▲","-")),2)</f>
        <v>12.77</v>
      </c>
      <c r="D20" s="134">
        <f>ROUND(VALUE(SUBSTITUTE(実質収支比率等に係る経年分析!H$47,"▲","-")),2)</f>
        <v>15.32</v>
      </c>
      <c r="E20" s="134">
        <f>ROUND(VALUE(SUBSTITUTE(実質収支比率等に係る経年分析!I$47,"▲","-")),2)</f>
        <v>16.16</v>
      </c>
      <c r="F20" s="134">
        <f>ROUND(VALUE(SUBSTITUTE(実質収支比率等に係る経年分析!J$47,"▲","-")),2)</f>
        <v>17.920000000000002</v>
      </c>
    </row>
    <row r="21" spans="1:11" x14ac:dyDescent="0.15">
      <c r="A21" s="134" t="s">
        <v>44</v>
      </c>
      <c r="B21" s="134">
        <f>IF(ISNUMBER(VALUE(SUBSTITUTE(実質収支比率等に係る経年分析!F$49,"▲","-"))),ROUND(VALUE(SUBSTITUTE(実質収支比率等に係る経年分析!F$49,"▲","-")),2),NA())</f>
        <v>-6.46</v>
      </c>
      <c r="C21" s="134">
        <f>IF(ISNUMBER(VALUE(SUBSTITUTE(実質収支比率等に係る経年分析!G$49,"▲","-"))),ROUND(VALUE(SUBSTITUTE(実質収支比率等に係る経年分析!G$49,"▲","-")),2),NA())</f>
        <v>4.2</v>
      </c>
      <c r="D21" s="134">
        <f>IF(ISNUMBER(VALUE(SUBSTITUTE(実質収支比率等に係る経年分析!H$49,"▲","-"))),ROUND(VALUE(SUBSTITUTE(実質収支比率等に係る経年分析!H$49,"▲","-")),2),NA())</f>
        <v>3.42</v>
      </c>
      <c r="E21" s="134">
        <f>IF(ISNUMBER(VALUE(SUBSTITUTE(実質収支比率等に係る経年分析!I$49,"▲","-"))),ROUND(VALUE(SUBSTITUTE(実質収支比率等に係る経年分析!I$49,"▲","-")),2),NA())</f>
        <v>-2.75</v>
      </c>
      <c r="F21" s="134">
        <f>IF(ISNUMBER(VALUE(SUBSTITUTE(実質収支比率等に係る経年分析!J$49,"▲","-"))),ROUND(VALUE(SUBSTITUTE(実質収支比率等に係る経年分析!J$49,"▲","-")),2),NA())</f>
        <v>2.0099999999999998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病院事業債管理特別会計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16.39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2012</v>
      </c>
      <c r="E42" s="136"/>
      <c r="F42" s="136"/>
      <c r="G42" s="136">
        <f>'実質公債費比率（分子）の構造'!L$52</f>
        <v>2099</v>
      </c>
      <c r="H42" s="136"/>
      <c r="I42" s="136"/>
      <c r="J42" s="136">
        <f>'実質公債費比率（分子）の構造'!M$52</f>
        <v>2263</v>
      </c>
      <c r="K42" s="136"/>
      <c r="L42" s="136"/>
      <c r="M42" s="136">
        <f>'実質公債費比率（分子）の構造'!N$52</f>
        <v>2500</v>
      </c>
      <c r="N42" s="136"/>
      <c r="O42" s="136"/>
      <c r="P42" s="136">
        <f>'実質公債費比率（分子）の構造'!O$52</f>
        <v>2516</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28</v>
      </c>
      <c r="C44" s="136"/>
      <c r="D44" s="136"/>
      <c r="E44" s="136">
        <f>'実質公債費比率（分子）の構造'!L$50</f>
        <v>26</v>
      </c>
      <c r="F44" s="136"/>
      <c r="G44" s="136"/>
      <c r="H44" s="136">
        <f>'実質公債費比率（分子）の構造'!M$50</f>
        <v>24</v>
      </c>
      <c r="I44" s="136"/>
      <c r="J44" s="136"/>
      <c r="K44" s="136">
        <f>'実質公債費比率（分子）の構造'!N$50</f>
        <v>22</v>
      </c>
      <c r="L44" s="136"/>
      <c r="M44" s="136"/>
      <c r="N44" s="136">
        <f>'実質公債費比率（分子）の構造'!O$50</f>
        <v>20</v>
      </c>
      <c r="O44" s="136"/>
      <c r="P44" s="136"/>
    </row>
    <row r="45" spans="1:16" x14ac:dyDescent="0.15">
      <c r="A45" s="136" t="s">
        <v>54</v>
      </c>
      <c r="B45" s="136">
        <f>'実質公債費比率（分子）の構造'!K$49</f>
        <v>18</v>
      </c>
      <c r="C45" s="136"/>
      <c r="D45" s="136"/>
      <c r="E45" s="136">
        <f>'実質公債費比率（分子）の構造'!L$49</f>
        <v>20</v>
      </c>
      <c r="F45" s="136"/>
      <c r="G45" s="136"/>
      <c r="H45" s="136">
        <f>'実質公債費比率（分子）の構造'!M$49</f>
        <v>22</v>
      </c>
      <c r="I45" s="136"/>
      <c r="J45" s="136"/>
      <c r="K45" s="136">
        <f>'実質公債費比率（分子）の構造'!N$49</f>
        <v>22</v>
      </c>
      <c r="L45" s="136"/>
      <c r="M45" s="136"/>
      <c r="N45" s="136">
        <f>'実質公債費比率（分子）の構造'!O$49</f>
        <v>18</v>
      </c>
      <c r="O45" s="136"/>
      <c r="P45" s="136"/>
    </row>
    <row r="46" spans="1:16" x14ac:dyDescent="0.15">
      <c r="A46" s="136" t="s">
        <v>55</v>
      </c>
      <c r="B46" s="136">
        <f>'実質公債費比率（分子）の構造'!K$48</f>
        <v>735</v>
      </c>
      <c r="C46" s="136"/>
      <c r="D46" s="136"/>
      <c r="E46" s="136">
        <f>'実質公債費比率（分子）の構造'!L$48</f>
        <v>697</v>
      </c>
      <c r="F46" s="136"/>
      <c r="G46" s="136"/>
      <c r="H46" s="136">
        <f>'実質公債費比率（分子）の構造'!M$48</f>
        <v>696</v>
      </c>
      <c r="I46" s="136"/>
      <c r="J46" s="136"/>
      <c r="K46" s="136">
        <f>'実質公債費比率（分子）の構造'!N$48</f>
        <v>660</v>
      </c>
      <c r="L46" s="136"/>
      <c r="M46" s="136"/>
      <c r="N46" s="136">
        <f>'実質公債費比率（分子）の構造'!O$48</f>
        <v>632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2604</v>
      </c>
      <c r="C49" s="136"/>
      <c r="D49" s="136"/>
      <c r="E49" s="136">
        <f>'実質公債費比率（分子）の構造'!L$45</f>
        <v>2670</v>
      </c>
      <c r="F49" s="136"/>
      <c r="G49" s="136"/>
      <c r="H49" s="136">
        <f>'実質公債費比率（分子）の構造'!M$45</f>
        <v>2883</v>
      </c>
      <c r="I49" s="136"/>
      <c r="J49" s="136"/>
      <c r="K49" s="136">
        <f>'実質公債費比率（分子）の構造'!N$45</f>
        <v>3062</v>
      </c>
      <c r="L49" s="136"/>
      <c r="M49" s="136"/>
      <c r="N49" s="136">
        <f>'実質公債費比率（分子）の構造'!O$45</f>
        <v>3075</v>
      </c>
      <c r="O49" s="136"/>
      <c r="P49" s="136"/>
    </row>
    <row r="50" spans="1:16" x14ac:dyDescent="0.15">
      <c r="A50" s="136" t="s">
        <v>59</v>
      </c>
      <c r="B50" s="136" t="e">
        <f>NA()</f>
        <v>#N/A</v>
      </c>
      <c r="C50" s="136">
        <f>IF(ISNUMBER('実質公債費比率（分子）の構造'!K$53),'実質公債費比率（分子）の構造'!K$53,NA())</f>
        <v>1373</v>
      </c>
      <c r="D50" s="136" t="e">
        <f>NA()</f>
        <v>#N/A</v>
      </c>
      <c r="E50" s="136" t="e">
        <f>NA()</f>
        <v>#N/A</v>
      </c>
      <c r="F50" s="136">
        <f>IF(ISNUMBER('実質公債費比率（分子）の構造'!L$53),'実質公債費比率（分子）の構造'!L$53,NA())</f>
        <v>1314</v>
      </c>
      <c r="G50" s="136" t="e">
        <f>NA()</f>
        <v>#N/A</v>
      </c>
      <c r="H50" s="136" t="e">
        <f>NA()</f>
        <v>#N/A</v>
      </c>
      <c r="I50" s="136">
        <f>IF(ISNUMBER('実質公債費比率（分子）の構造'!M$53),'実質公債費比率（分子）の構造'!M$53,NA())</f>
        <v>1362</v>
      </c>
      <c r="J50" s="136" t="e">
        <f>NA()</f>
        <v>#N/A</v>
      </c>
      <c r="K50" s="136" t="e">
        <f>NA()</f>
        <v>#N/A</v>
      </c>
      <c r="L50" s="136">
        <f>IF(ISNUMBER('実質公債費比率（分子）の構造'!N$53),'実質公債費比率（分子）の構造'!N$53,NA())</f>
        <v>1266</v>
      </c>
      <c r="M50" s="136" t="e">
        <f>NA()</f>
        <v>#N/A</v>
      </c>
      <c r="N50" s="136" t="e">
        <f>NA()</f>
        <v>#N/A</v>
      </c>
      <c r="O50" s="136">
        <f>IF(ISNUMBER('実質公債費比率（分子）の構造'!O$53),'実質公債費比率（分子）の構造'!O$53,NA())</f>
        <v>1229</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20475</v>
      </c>
      <c r="E56" s="135"/>
      <c r="F56" s="135"/>
      <c r="G56" s="135">
        <f>'将来負担比率（分子）の構造'!J$51</f>
        <v>21684</v>
      </c>
      <c r="H56" s="135"/>
      <c r="I56" s="135"/>
      <c r="J56" s="135">
        <f>'将来負担比率（分子）の構造'!K$51</f>
        <v>21884</v>
      </c>
      <c r="K56" s="135"/>
      <c r="L56" s="135"/>
      <c r="M56" s="135">
        <f>'将来負担比率（分子）の構造'!L$51</f>
        <v>22063</v>
      </c>
      <c r="N56" s="135"/>
      <c r="O56" s="135"/>
      <c r="P56" s="135">
        <f>'将来負担比率（分子）の構造'!M$51</f>
        <v>21871</v>
      </c>
    </row>
    <row r="57" spans="1:16" x14ac:dyDescent="0.15">
      <c r="A57" s="135" t="s">
        <v>35</v>
      </c>
      <c r="B57" s="135"/>
      <c r="C57" s="135"/>
      <c r="D57" s="135">
        <f>'将来負担比率（分子）の構造'!I$50</f>
        <v>3972</v>
      </c>
      <c r="E57" s="135"/>
      <c r="F57" s="135"/>
      <c r="G57" s="135">
        <f>'将来負担比率（分子）の構造'!J$50</f>
        <v>3409</v>
      </c>
      <c r="H57" s="135"/>
      <c r="I57" s="135"/>
      <c r="J57" s="135">
        <f>'将来負担比率（分子）の構造'!K$50</f>
        <v>3227</v>
      </c>
      <c r="K57" s="135"/>
      <c r="L57" s="135"/>
      <c r="M57" s="135">
        <f>'将来負担比率（分子）の構造'!L$50</f>
        <v>4846</v>
      </c>
      <c r="N57" s="135"/>
      <c r="O57" s="135"/>
      <c r="P57" s="135">
        <f>'将来負担比率（分子）の構造'!M$50</f>
        <v>4510</v>
      </c>
    </row>
    <row r="58" spans="1:16" x14ac:dyDescent="0.15">
      <c r="A58" s="135" t="s">
        <v>34</v>
      </c>
      <c r="B58" s="135"/>
      <c r="C58" s="135"/>
      <c r="D58" s="135">
        <f>'将来負担比率（分子）の構造'!I$49</f>
        <v>1728</v>
      </c>
      <c r="E58" s="135"/>
      <c r="F58" s="135"/>
      <c r="G58" s="135">
        <f>'将来負担比率（分子）の構造'!J$49</f>
        <v>1921</v>
      </c>
      <c r="H58" s="135"/>
      <c r="I58" s="135"/>
      <c r="J58" s="135">
        <f>'将来負担比率（分子）の構造'!K$49</f>
        <v>2109</v>
      </c>
      <c r="K58" s="135"/>
      <c r="L58" s="135"/>
      <c r="M58" s="135">
        <f>'将来負担比率（分子）の構造'!L$49</f>
        <v>2102</v>
      </c>
      <c r="N58" s="135"/>
      <c r="O58" s="135"/>
      <c r="P58" s="135">
        <f>'将来負担比率（分子）の構造'!M$49</f>
        <v>2565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9</v>
      </c>
      <c r="C61" s="135"/>
      <c r="D61" s="135"/>
      <c r="E61" s="135">
        <f>'将来負担比率（分子）の構造'!J$46</f>
        <v>3</v>
      </c>
      <c r="F61" s="135"/>
      <c r="G61" s="135"/>
      <c r="H61" s="135">
        <f>'将来負担比率（分子）の構造'!K$46</f>
        <v>3</v>
      </c>
      <c r="I61" s="135"/>
      <c r="J61" s="135"/>
      <c r="K61" s="135" t="str">
        <f>'将来負担比率（分子）の構造'!L$46</f>
        <v>-</v>
      </c>
      <c r="L61" s="135"/>
      <c r="M61" s="135"/>
      <c r="N61" s="135">
        <f>'将来負担比率（分子）の構造'!M$46</f>
        <v>63</v>
      </c>
      <c r="O61" s="135"/>
      <c r="P61" s="135"/>
    </row>
    <row r="62" spans="1:16" x14ac:dyDescent="0.15">
      <c r="A62" s="135" t="s">
        <v>29</v>
      </c>
      <c r="B62" s="135">
        <f>'将来負担比率（分子）の構造'!I$45</f>
        <v>5903</v>
      </c>
      <c r="C62" s="135"/>
      <c r="D62" s="135"/>
      <c r="E62" s="135">
        <f>'将来負担比率（分子）の構造'!J$45</f>
        <v>5816</v>
      </c>
      <c r="F62" s="135"/>
      <c r="G62" s="135"/>
      <c r="H62" s="135">
        <f>'将来負担比率（分子）の構造'!K$45</f>
        <v>5600</v>
      </c>
      <c r="I62" s="135"/>
      <c r="J62" s="135"/>
      <c r="K62" s="135">
        <f>'将来負担比率（分子）の構造'!L$45</f>
        <v>4973</v>
      </c>
      <c r="L62" s="135"/>
      <c r="M62" s="135"/>
      <c r="N62" s="135">
        <f>'将来負担比率（分子）の構造'!M$45</f>
        <v>4737</v>
      </c>
      <c r="O62" s="135"/>
      <c r="P62" s="135"/>
    </row>
    <row r="63" spans="1:16" x14ac:dyDescent="0.15">
      <c r="A63" s="135" t="s">
        <v>28</v>
      </c>
      <c r="B63" s="135">
        <f>'将来負担比率（分子）の構造'!I$44</f>
        <v>65</v>
      </c>
      <c r="C63" s="135"/>
      <c r="D63" s="135"/>
      <c r="E63" s="135">
        <f>'将来負担比率（分子）の構造'!J$44</f>
        <v>59</v>
      </c>
      <c r="F63" s="135"/>
      <c r="G63" s="135"/>
      <c r="H63" s="135">
        <f>'将来負担比率（分子）の構造'!K$44</f>
        <v>71</v>
      </c>
      <c r="I63" s="135"/>
      <c r="J63" s="135"/>
      <c r="K63" s="135">
        <f>'将来負担比率（分子）の構造'!L$44</f>
        <v>68</v>
      </c>
      <c r="L63" s="135"/>
      <c r="M63" s="135"/>
      <c r="N63" s="135">
        <f>'将来負担比率（分子）の構造'!M$44</f>
        <v>108</v>
      </c>
      <c r="O63" s="135"/>
      <c r="P63" s="135"/>
    </row>
    <row r="64" spans="1:16" x14ac:dyDescent="0.15">
      <c r="A64" s="135" t="s">
        <v>27</v>
      </c>
      <c r="B64" s="135">
        <f>'将来負担比率（分子）の構造'!I$43</f>
        <v>10265</v>
      </c>
      <c r="C64" s="135"/>
      <c r="D64" s="135"/>
      <c r="E64" s="135">
        <f>'将来負担比率（分子）の構造'!J$43</f>
        <v>10458</v>
      </c>
      <c r="F64" s="135"/>
      <c r="G64" s="135"/>
      <c r="H64" s="135">
        <f>'将来負担比率（分子）の構造'!K$43</f>
        <v>10123</v>
      </c>
      <c r="I64" s="135"/>
      <c r="J64" s="135"/>
      <c r="K64" s="135">
        <f>'将来負担比率（分子）の構造'!L$43</f>
        <v>9057</v>
      </c>
      <c r="L64" s="135"/>
      <c r="M64" s="135"/>
      <c r="N64" s="135">
        <f>'将来負担比率（分子）の構造'!M$43</f>
        <v>8983</v>
      </c>
      <c r="O64" s="135"/>
      <c r="P64" s="135"/>
    </row>
    <row r="65" spans="1:16" x14ac:dyDescent="0.15">
      <c r="A65" s="135" t="s">
        <v>26</v>
      </c>
      <c r="B65" s="135">
        <f>'将来負担比率（分子）の構造'!I$42</f>
        <v>1179</v>
      </c>
      <c r="C65" s="135"/>
      <c r="D65" s="135"/>
      <c r="E65" s="135">
        <f>'将来負担比率（分子）の構造'!J$42</f>
        <v>321</v>
      </c>
      <c r="F65" s="135"/>
      <c r="G65" s="135"/>
      <c r="H65" s="135">
        <f>'将来負担比率（分子）の構造'!K$42</f>
        <v>117</v>
      </c>
      <c r="I65" s="135"/>
      <c r="J65" s="135"/>
      <c r="K65" s="135">
        <f>'将来負担比率（分子）の構造'!L$42</f>
        <v>11</v>
      </c>
      <c r="L65" s="135"/>
      <c r="M65" s="135"/>
      <c r="N65" s="135">
        <f>'将来負担比率（分子）の構造'!M$42</f>
        <v>8</v>
      </c>
      <c r="O65" s="135"/>
      <c r="P65" s="135"/>
    </row>
    <row r="66" spans="1:16" x14ac:dyDescent="0.15">
      <c r="A66" s="135" t="s">
        <v>25</v>
      </c>
      <c r="B66" s="135">
        <f>'将来負担比率（分子）の構造'!I$41</f>
        <v>26050</v>
      </c>
      <c r="C66" s="135"/>
      <c r="D66" s="135"/>
      <c r="E66" s="135">
        <f>'将来負担比率（分子）の構造'!J$41</f>
        <v>26581</v>
      </c>
      <c r="F66" s="135"/>
      <c r="G66" s="135"/>
      <c r="H66" s="135">
        <f>'将来負担比率（分子）の構造'!K$41</f>
        <v>25774</v>
      </c>
      <c r="I66" s="135"/>
      <c r="J66" s="135"/>
      <c r="K66" s="135">
        <f>'将来負担比率（分子）の構造'!L$41</f>
        <v>27263</v>
      </c>
      <c r="L66" s="135"/>
      <c r="M66" s="135"/>
      <c r="N66" s="135">
        <f>'将来負担比率（分子）の構造'!M$41</f>
        <v>26375</v>
      </c>
      <c r="O66" s="135"/>
      <c r="P66" s="135"/>
    </row>
    <row r="67" spans="1:16" x14ac:dyDescent="0.15">
      <c r="A67" s="135" t="s">
        <v>63</v>
      </c>
      <c r="B67" s="135" t="e">
        <f>NA()</f>
        <v>#N/A</v>
      </c>
      <c r="C67" s="135">
        <f>IF(ISNUMBER('将来負担比率（分子）の構造'!I$52), IF('将来負担比率（分子）の構造'!I$52 &lt; 0, 0, '将来負担比率（分子）の構造'!I$52), NA())</f>
        <v>17298</v>
      </c>
      <c r="D67" s="135" t="e">
        <f>NA()</f>
        <v>#N/A</v>
      </c>
      <c r="E67" s="135" t="e">
        <f>NA()</f>
        <v>#N/A</v>
      </c>
      <c r="F67" s="135">
        <f>IF(ISNUMBER('将来負担比率（分子）の構造'!J$52), IF('将来負担比率（分子）の構造'!J$52 &lt; 0, 0, '将来負担比率（分子）の構造'!J$52), NA())</f>
        <v>16225</v>
      </c>
      <c r="G67" s="135" t="e">
        <f>NA()</f>
        <v>#N/A</v>
      </c>
      <c r="H67" s="135" t="e">
        <f>NA()</f>
        <v>#N/A</v>
      </c>
      <c r="I67" s="135">
        <f>IF(ISNUMBER('将来負担比率（分子）の構造'!K$52), IF('将来負担比率（分子）の構造'!K$52 &lt; 0, 0, '将来負担比率（分子）の構造'!K$52), NA())</f>
        <v>14468</v>
      </c>
      <c r="J67" s="135" t="e">
        <f>NA()</f>
        <v>#N/A</v>
      </c>
      <c r="K67" s="135" t="e">
        <f>NA()</f>
        <v>#N/A</v>
      </c>
      <c r="L67" s="135">
        <f>IF(ISNUMBER('将来負担比率（分子）の構造'!L$52), IF('将来負担比率（分子）の構造'!L$52 &lt; 0, 0, '将来負担比率（分子）の構造'!L$52), NA())</f>
        <v>12361</v>
      </c>
      <c r="M67" s="135" t="e">
        <f>NA()</f>
        <v>#N/A</v>
      </c>
      <c r="N67" s="135" t="e">
        <f>NA()</f>
        <v>#N/A</v>
      </c>
      <c r="O67" s="135">
        <f>IF(ISNUMBER('将来負担比率（分子）の構造'!M$52), IF('将来負担比率（分子）の構造'!M$52 &lt; 0, 0, '将来負担比率（分子）の構造'!M$52), NA())</f>
        <v>11327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2015-04-27T00:33:28Z</cp:lastPrinted>
  <dcterms:created xsi:type="dcterms:W3CDTF">2015-02-17T07:28:22Z</dcterms:created>
  <dcterms:modified xsi:type="dcterms:W3CDTF">2015-04-27T06:52:19Z</dcterms:modified>
  <cp:category/>
</cp:coreProperties>
</file>