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44" firstSheet="9"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 name="Sheet1" sheetId="20" r:id="rId17"/>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AM36" i="9"/>
  <c r="C36" i="9"/>
  <c r="CO35" i="9"/>
  <c r="CO34" i="9"/>
  <c r="BW34" i="9"/>
  <c r="BW35" i="9" s="1"/>
  <c r="BW36" i="9" s="1"/>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<sst xmlns="http://schemas.openxmlformats.org/spreadsheetml/2006/main" count="1030" uniqueCount="563">
  <si>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</si>
  <si>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</si>
  <si>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</si>
  <si>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</si>
  <si>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</si>
  <si>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</si>
  <si>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</si>
  <si>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</si>
  <si>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</si>
  <si>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</si>
  <si>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</si>
  <si>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</si>
  <si>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</si>
  <si>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</si>
  <si>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</si>
  <si>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</si>
  <si>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</si>
  <si>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</si>
  <si>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</si>
  <si>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</si>
  <si>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</si>
  <si>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</si>
  <si>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</si>
  <si>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</si>
  <si>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</si>
  <si>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</si>
  <si>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</si>
  <si>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</si>
  <si>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</si>
  <si>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</si>
  <si>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</si>
  <si>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</si>
  <si>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</si>
  <si>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</si>
  <si>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</si>
  <si>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</si>
  <si>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</si>
  <si>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</si>
  <si>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</si>
  <si>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</si>
  <si>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</si>
  <si>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</si>
  <si>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</si>
  <si>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</si>
  <si>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</si>
  <si>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</si>
  <si>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</si>
  <si>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</si>
  <si>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</si>
  <si>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</si>
  <si>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</si>
  <si>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</si>
  <si>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</si>
  <si>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</si>
  <si>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</si>
  <si>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</si>
  <si>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</si>
  <si>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</si>
  <si>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</si>
  <si>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</si>
  <si>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</si>
  <si>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</si>
  <si>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</si>
  <si>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</si>
  <si>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</si>
  <si>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</si>
  <si>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</si>
  <si>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</si>
  <si>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</si>
  <si>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</si>
  <si>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</si>
  <si>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</si>
  <si>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</si>
  <si>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</si>
  <si>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</si>
  <si>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</si>
  <si>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</si>
  <si>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</si>
  <si>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</si>
  <si>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</si>
  <si>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</si>
  <si>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</si>
  <si>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</si>
  <si>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</si>
  <si>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</si>
  <si>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</si>
  <si>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</si>
  <si>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</si>
  <si>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</si>
  <si>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</si>
  <si>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</si>
  <si>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</si>
  <si>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</si>
  <si>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</si>
  <si>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</si>
  <si>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</si>
  <si>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</si>
  <si>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</si>
  <si>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</si>
  <si>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</si>
  <si>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</si>
  <si>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</si>
  <si>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</si>
  <si>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</si>
  <si>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</si>
  <si>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</si>
  <si>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</si>
  <si>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</si>
  <si>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</si>
  <si>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</si>
  <si>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</si>
  <si>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</si>
  <si>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</si>
  <si>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</si>
  <si>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</si>
  <si>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</si>
  <si>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</si>
  <si>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</si>
  <si>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</si>
  <si>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</si>
  <si>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</si>
  <si>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</si>
  <si>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</si>
  <si>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</si>
  <si>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</si>
  <si>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</si>
  <si>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</si>
  <si>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</si>
  <si>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</si>
  <si>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</si>
  <si>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</si>
  <si>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</si>
  <si>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</si>
  <si>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</si>
  <si>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</si>
  <si>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</si>
  <si>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</si>
  <si>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</si>
  <si>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</si>
  <si>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</si>
  <si>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</si>
  <si>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</si>
  <si>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</si>
  <si>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</si>
  <si>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</si>
  <si>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</si>
  <si>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</si>
  <si>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</si>
  <si>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</si>
  <si>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</si>
  <si>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</si>
  <si>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</si>
  <si>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</si>
  <si>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</si>
  <si>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</si>
  <si>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</si>
  <si>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</si>
  <si>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</si>
  <si>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</si>
  <si>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</si>
  <si>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</si>
  <si>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</si>
  <si>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</si>
  <si>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</si>
  <si>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</si>
  <si>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</si>
  <si>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</si>
  <si>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</si>
  <si>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</si>
  <si>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</si>
  <si>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</si>
  <si>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</si>
  <si>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</si>
  <si>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</si>
  <si>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</si>
  <si>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</si>
  <si>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</si>
  <si>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</si>
  <si>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</si>
  <si>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</si>
  <si>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</si>
  <si>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</si>
  <si>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</si>
  <si>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</si>
  <si>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</si>
  <si>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</si>
  <si>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</si>
  <si>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</si>
  <si>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</si>
  <si>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</si>
  <si>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</si>
  <si>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広島県三次市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</si>
  <si>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</si>
  <si>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</si>
  <si>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</si>
  <si>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</si>
  <si>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</si>
  <si>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</si>
  <si>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</si>
  <si>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</si>
  <si>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</si>
  <si>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</si>
  <si>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</si>
  <si>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</si>
  <si>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</si>
  <si>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</si>
  <si>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</si>
  <si>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</si>
  <si>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</si>
  <si>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</si>
  <si>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</si>
  <si>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</si>
  <si>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</si>
  <si>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</si>
  <si>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</si>
  <si>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</si>
  <si>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</si>
  <si>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</si>
  <si>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</si>
  <si>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</si>
  <si>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</si>
  <si>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</si>
  <si>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</si>
  <si>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</si>
  <si>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</si>
  <si>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</si>
  <si>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</si>
  <si>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</si>
  <si>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</si>
  <si>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</si>
  <si>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</si>
  <si>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</si>
  <si>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</si>
  <si>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</si>
  <si>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</si>
  <si>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</si>
  <si>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</si>
  <si>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</si>
  <si>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</si>
  <si>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</si>
  <si>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</si>
  <si>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</si>
  <si>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</si>
  <si>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</si>
  <si>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</si>
  <si>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</si>
  <si>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</si>
  <si>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</si>
  <si>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</si>
  <si>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</si>
  <si>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</si>
  <si>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</si>
  <si>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</si>
  <si>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</si>
  <si>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</si>
  <si>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</si>
  <si>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</si>
  <si>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</si>
  <si>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</si>
  <si>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</si>
  <si>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</si>
  <si>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</si>
  <si>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</si>
  <si>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</si>
  <si>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</si>
  <si>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</si>
  <si>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</si>
  <si>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</si>
  <si>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</si>
  <si>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</si>
  <si>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</si>
  <si>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</si>
  <si>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</si>
  <si>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</si>
  <si>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</si>
  <si>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</si>
  <si>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</si>
  <si>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</si>
  <si>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</si>
  <si>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</si>
  <si>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</si>
  <si>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</si>
  <si>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</si>
  <si>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</si>
  <si>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</si>
  <si>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</si>
  <si>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</si>
  <si>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</si>
  <si>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</si>
  <si>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</si>
  <si>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</si>
  <si>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</si>
  <si>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</si>
  <si>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</si>
  <si>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</si>
  <si>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</si>
  <si>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</si>
  <si>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</si>
  <si>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</si>
  <si>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</si>
  <si>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</si>
  <si>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</si>
  <si>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</si>
  <si>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</si>
  <si>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</si>
  <si>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</si>
  <si>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</si>
  <si>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</si>
  <si>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</si>
  <si>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</si>
  <si>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</si>
  <si>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</si>
  <si>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</si>
  <si>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</si>
  <si>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</si>
  <si>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</si>
  <si>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</si>
  <si>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</si>
  <si>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</si>
  <si>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</si>
  <si>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</si>
  <si>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</si>
  <si>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</si>
  <si>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</si>
  <si>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</si>
  <si>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</si>
  <si>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</si>
  <si>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</si>
  <si>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</si>
  <si>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</si>
  <si>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</si>
  <si>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</si>
  <si>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</si>
  <si>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</si>
  <si>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</si>
  <si>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</si>
  <si>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</si>
  <si>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</si>
  <si>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</si>
  <si>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広島県三次市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</si>
  <si>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</si>
  <si>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</si>
  <si>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</si>
  <si>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</si>
  <si>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</si>
  <si>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</si>
  <si>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</si>
  <si>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</si>
  <si>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</si>
  <si>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</si>
  <si>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</si>
  <si>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</si>
  <si>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</si>
  <si>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</si>
  <si>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</si>
  <si>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</si>
  <si>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</si>
  <si>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</si>
  <si>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</si>
  <si>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</si>
  <si>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</si>
  <si>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</si>
  <si>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</si>
  <si>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</si>
  <si>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</si>
  <si>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</si>
  <si>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</si>
  <si>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</si>
  <si>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</si>
  <si>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</si>
  <si>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</si>
  <si>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</si>
  <si>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</si>
  <si>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</si>
  <si>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</si>
  <si>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</si>
  <si>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</si>
  <si>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</si>
  <si>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</si>
  <si>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</si>
  <si>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</si>
  <si>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</si>
  <si>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</si>
  <si>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</si>
  <si>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</si>
  <si>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</si>
  <si>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</si>
  <si>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</si>
  <si>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</si>
  <si>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</si>
  <si>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</si>
  <si>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</si>
  <si>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</si>
  <si>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</si>
  <si>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</si>
  <si>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</si>
  <si>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</si>
  <si>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</si>
  <si>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</si>
  <si>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</si>
  <si>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</si>
  <si>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</si>
  <si>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</si>
  <si>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</si>
  <si>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</si>
  <si>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</si>
  <si>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</si>
  <si>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</si>
  <si>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</si>
  <si>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</si>
  <si>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</si>
  <si>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</si>
  <si>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</si>
  <si>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</si>
  <si>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</si>
  <si>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</si>
  <si>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</si>
  <si>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</si>
  <si>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</si>
  <si>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</si>
  <si>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</si>
  <si>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</si>
  <si>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</si>
  <si>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</si>
  <si>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</si>
  <si>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</si>
  <si>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</si>
  <si>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</si>
  <si>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</si>
  <si>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</si>
  <si>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</si>
  <si>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</si>
  <si>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</si>
  <si>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</si>
  <si>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</si>
  <si>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</si>
  <si>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</si>
  <si>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</si>
  <si>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</si>
  <si>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</si>
  <si>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</si>
  <si>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将来負担比率（(Ｅ)－(Ｆ)）／（(Ｃ)－(Ｄ)）×１００</t>
    <rPh sb="0" eb="2">
      <t>ショウライ</t>
    </rPh>
    <rPh sb="2" eb="4">
      <t>フタン</t>
    </rPh>
    <rPh sb="4" eb="6">
      <t>ヒリツ</t>
    </rPh>
    <phoneticPr fontId="5"/>
  </si>
  <si>
    <t>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</si>
  <si>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</si>
  <si>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</si>
  <si>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</si>
  <si>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</si>
  <si>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</si>
  <si>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</si>
  <si>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</si>
  <si>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</si>
  <si>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</si>
  <si>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</si>
  <si>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</si>
  <si>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</si>
  <si>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</si>
  <si>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</si>
  <si>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</si>
  <si>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</si>
  <si>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</si>
  <si>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</si>
  <si>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</si>
  <si>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</si>
  <si>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</si>
  <si>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</si>
  <si>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</si>
  <si>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</si>
  <si>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</si>
  <si>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</si>
  <si>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</si>
  <si>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</si>
  <si>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</si>
  <si>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</si>
  <si>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</si>
  <si>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</si>
  <si>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</si>
  <si>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</si>
  <si>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</si>
  <si>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</si>
  <si>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</si>
  <si>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</si>
  <si>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</si>
  <si>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</si>
  <si>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</si>
  <si>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</si>
  <si>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</si>
  <si>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</si>
  <si>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</si>
  <si>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</si>
  <si>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</si>
  <si>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</si>
  <si>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</si>
  <si>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</si>
  <si>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</si>
  <si>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</si>
  <si>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</si>
  <si>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</si>
  <si>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</si>
  <si>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</si>
  <si>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</si>
  <si>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</si>
  <si>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</si>
  <si>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</si>
  <si>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</si>
  <si>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</si>
  <si>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</si>
  <si>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</si>
  <si>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</si>
  <si>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</si>
  <si>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</si>
  <si>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</si>
  <si>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</si>
  <si>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</si>
  <si>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</si>
  <si>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</si>
  <si>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</si>
  <si>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</si>
  <si>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</si>
  <si>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</si>
  <si>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</si>
  <si>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</si>
  <si>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</si>
  <si>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</si>
  <si>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</si>
  <si>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病院事業会計</t>
  </si>
  <si>
    <t>水道事業会計</t>
  </si>
  <si>
    <t>一般会計</t>
  </si>
  <si>
    <t>介護保険特別会計</t>
  </si>
  <si>
    <t>国民健康保険特別会計</t>
  </si>
  <si>
    <t>後期高齢者医療特別会計</t>
  </si>
  <si>
    <t>診療所特別会計</t>
  </si>
  <si>
    <t>土地取得特別会計</t>
  </si>
  <si>
    <t>その他会計（赤字）</t>
  </si>
  <si>
    <t>その他会計（黒字）</t>
  </si>
  <si>
    <t>-</t>
    <phoneticPr fontId="2"/>
  </si>
  <si>
    <t>-</t>
    <phoneticPr fontId="2"/>
  </si>
  <si>
    <t>-</t>
    <phoneticPr fontId="2"/>
  </si>
  <si>
    <t>備北地区消防組合</t>
    <phoneticPr fontId="2"/>
  </si>
  <si>
    <t>広島県後期高齢者医療広域連合（一般会計）</t>
    <phoneticPr fontId="2"/>
  </si>
  <si>
    <t>広島県後期高齢者医療広域連合（特別会計）</t>
    <phoneticPr fontId="2"/>
  </si>
  <si>
    <t xml:space="preserve">三次国際交流協会 </t>
    <phoneticPr fontId="2"/>
  </si>
  <si>
    <t>三次市観光協会</t>
    <phoneticPr fontId="2"/>
  </si>
  <si>
    <t xml:space="preserve">広島三次ワイナリー  </t>
    <phoneticPr fontId="2"/>
  </si>
  <si>
    <t xml:space="preserve">君田トエンティワン </t>
    <phoneticPr fontId="2"/>
  </si>
  <si>
    <t xml:space="preserve">布野特産センター </t>
    <phoneticPr fontId="2"/>
  </si>
  <si>
    <t>吉舎食品</t>
    <phoneticPr fontId="2"/>
  </si>
  <si>
    <t xml:space="preserve">奥田元宋・小由女美術館 </t>
    <phoneticPr fontId="2"/>
  </si>
  <si>
    <t xml:space="preserve">三次ケーブルビジョン </t>
    <phoneticPr fontId="2"/>
  </si>
  <si>
    <t>みわ３７５</t>
    <phoneticPr fontId="2"/>
  </si>
  <si>
    <t>暮らしサポートみよし</t>
    <phoneticPr fontId="2"/>
  </si>
  <si>
    <t xml:space="preserve">地域包括支援センターみよし </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</si>
  <si>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</si>
  <si>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</si>
  <si>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</si>
  <si>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</si>
  <si>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</si>
  <si>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</si>
  <si>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</si>
  <si>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</si>
  <si>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</si>
  <si>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</si>
  <si>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</si>
  <si>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費比率についても，平成23年度と比較すると改善傾向にある。これは，積極的な繰上償還等の実施や新規地方債発行額を起債償還元金以内に制限するなど起債償還額の削減を図ったためである。
　今後，施設の耐震化や老朽化への対応，道路・橋梁などのインフラ資産の整備など普通建設事業の増加が見込まれることから，必要性や緊急性などを勘案し事業を精査し，地方債の新規発行額の抑制に努める。
</t>
    <rPh sb="1" eb="3">
      <t>ショウライ</t>
    </rPh>
    <rPh sb="3" eb="5">
      <t>フタン</t>
    </rPh>
    <rPh sb="5" eb="7">
      <t>ヒリツ</t>
    </rPh>
    <rPh sb="7" eb="8">
      <t>オヨ</t>
    </rPh>
    <rPh sb="9" eb="11">
      <t>ジッシツ</t>
    </rPh>
    <rPh sb="11" eb="13">
      <t>コウサイ</t>
    </rPh>
    <rPh sb="13" eb="14">
      <t>ヒ</t>
    </rPh>
    <rPh sb="14" eb="16">
      <t>ヒリツ</t>
    </rPh>
    <rPh sb="22" eb="24">
      <t>ヘイセイ</t>
    </rPh>
    <rPh sb="26" eb="28">
      <t>ネンド</t>
    </rPh>
    <rPh sb="29" eb="31">
      <t>ヒカク</t>
    </rPh>
    <rPh sb="34" eb="36">
      <t>カイゼン</t>
    </rPh>
    <rPh sb="36" eb="38">
      <t>ケイコウ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</si>
</sst>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123116</c:v>
                </c:pt>
                <c:pt idx="1">
                  <c:v>110944</c:v>
                </c:pt>
                <c:pt idx="2">
                  <c:v>166760</c:v>
                </c:pt>
                <c:pt idx="3">
                  <c:v>191276</c:v>
                </c:pt>
                <c:pt idx="4">
                  <c:v>96986</c:v>
                </c:pt>
              </c:numCache>
            </c:numRef>
          </c:val>
          <c:smooth val="0"/>
        </c:ser>
        <c:dLbls>
          <c:showLegendKey val="0"/>
          <c:showVal val="0"/>
          <c:showCatName val="0"/>
          <c:showSerName val="0"/>
          <c:showPercent val="0"/>
          <c:showBubbleSize val="0"/>
        </c:dLbls>
        <c:marker val="1"/>
        <c:smooth val="0"/>
        <c:axId val="100605952"/>
        <c:axId val="100606720"/>
      </c:lineChart>
      <c:catAx>
        <c:axId val="1006059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06720"/>
        <c:crosses val="autoZero"/>
        <c:auto val="1"/>
        <c:lblAlgn val="ctr"/>
        <c:lblOffset val="100"/>
        <c:tickLblSkip val="1"/>
        <c:tickMarkSkip val="1"/>
        <c:noMultiLvlLbl val="0"/>
      </c:catAx>
      <c:valAx>
        <c:axId val="1006067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05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4.38</c:v>
                </c:pt>
                <c:pt idx="1">
                  <c:v>4.28</c:v>
                </c:pt>
                <c:pt idx="2">
                  <c:v>3.6</c:v>
                </c:pt>
                <c:pt idx="3">
                  <c:v>3.93</c:v>
                </c:pt>
                <c:pt idx="4">
                  <c:v>4.09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13.18</c:v>
                </c:pt>
                <c:pt idx="1">
                  <c:v>15.93</c:v>
                </c:pt>
                <c:pt idx="2">
                  <c:v>16.63</c:v>
                </c:pt>
                <c:pt idx="3">
                  <c:v>16.79</c:v>
                </c:pt>
                <c:pt idx="4">
                  <c:v>17</c:v>
                </c:pt>
              </c:numCache>
            </c:numRef>
          </c:val>
        </c:ser>
        <c:dLbls>
          <c:showLegendKey val="0"/>
          <c:showVal val="0"/>
          <c:showCatName val="0"/>
          <c:showSerName val="0"/>
          <c:showPercent val="0"/>
          <c:showBubbleSize val="0"/>
        </c:dLbls>
        <c:gapWidth val="250"/>
        <c:overlap val="100"/>
        <c:axId val="113566464"/>
        <c:axId val="11356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3.73</c:v>
                </c:pt>
                <c:pt idx="1">
                  <c:v>3.19</c:v>
                </c:pt>
                <c:pt idx="2">
                  <c:v>6.35</c:v>
                </c:pt>
                <c:pt idx="3">
                  <c:v>8.3699999999999992</c:v>
                </c:pt>
                <c:pt idx="4">
                  <c:v>3.71</c:v>
                </c:pt>
              </c:numCache>
            </c:numRef>
          </c:val>
          <c:smooth val="0"/>
        </c:ser>
        <c:dLbls>
          <c:showLegendKey val="0"/>
          <c:showVal val="0"/>
          <c:showCatName val="0"/>
          <c:showSerName val="0"/>
          <c:showPercent val="0"/>
          <c:showBubbleSize val="0"/>
        </c:dLbls>
        <c:marker val="1"/>
        <c:smooth val="0"/>
        <c:axId val="113566464"/>
        <c:axId val="113568384"/>
      </c:lineChart>
      <c:catAx>
        <c:axId val="11356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568384"/>
        <c:crosses val="autoZero"/>
        <c:auto val="1"/>
        <c:lblAlgn val="ctr"/>
        <c:lblOffset val="100"/>
        <c:tickLblSkip val="1"/>
        <c:tickMarkSkip val="1"/>
        <c:noMultiLvlLbl val="0"/>
      </c:catAx>
      <c:valAx>
        <c:axId val="11356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6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0.08</c:v>
                </c:pt>
                <c:pt idx="8">
                  <c:v>#N/A</c:v>
                </c:pt>
                <c:pt idx="9">
                  <c:v>0.03</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0.06</c:v>
                </c:pt>
                <c:pt idx="4">
                  <c:v>#N/A</c:v>
                </c:pt>
                <c:pt idx="5">
                  <c:v>0.05</c:v>
                </c:pt>
                <c:pt idx="6">
                  <c:v>#N/A</c:v>
                </c:pt>
                <c:pt idx="7">
                  <c:v>0.06</c:v>
                </c:pt>
                <c:pt idx="8">
                  <c:v>#N/A</c:v>
                </c:pt>
                <c:pt idx="9">
                  <c:v>0.06</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2.83</c:v>
                </c:pt>
                <c:pt idx="4">
                  <c:v>#N/A</c:v>
                </c:pt>
                <c:pt idx="5">
                  <c:v>0.46</c:v>
                </c:pt>
                <c:pt idx="6">
                  <c:v>#N/A</c:v>
                </c:pt>
                <c:pt idx="7">
                  <c:v>0.28000000000000003</c:v>
                </c:pt>
                <c:pt idx="8">
                  <c:v>#N/A</c:v>
                </c:pt>
                <c:pt idx="9">
                  <c:v>0.11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0.24</c:v>
                </c:pt>
                <c:pt idx="4">
                  <c:v>#N/A</c:v>
                </c:pt>
                <c:pt idx="5">
                  <c:v>0.22</c:v>
                </c:pt>
                <c:pt idx="6">
                  <c:v>#N/A</c:v>
                </c:pt>
                <c:pt idx="7">
                  <c:v>0.27</c:v>
                </c:pt>
                <c:pt idx="8">
                  <c:v>#N/A</c:v>
                </c:pt>
                <c:pt idx="9">
                  <c:v>0.48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4.33</c:v>
                </c:pt>
                <c:pt idx="2">
                  <c:v>#N/A</c:v>
                </c:pt>
                <c:pt idx="3">
                  <c:v>4.24</c:v>
                </c:pt>
                <c:pt idx="4">
                  <c:v>#N/A</c:v>
                </c:pt>
                <c:pt idx="5">
                  <c:v>3.55</c:v>
                </c:pt>
                <c:pt idx="6">
                  <c:v>#N/A</c:v>
                </c:pt>
                <c:pt idx="7">
                  <c:v>3.84</c:v>
                </c:pt>
                <c:pt idx="8">
                  <c:v>#N/A</c:v>
                </c:pt>
                <c:pt idx="9">
                  <c:v>4.05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6.28</c:v>
                </c:pt>
                <c:pt idx="2">
                  <c:v>#N/A</c:v>
                </c:pt>
                <c:pt idx="3">
                  <c:v>6.31</c:v>
                </c:pt>
                <c:pt idx="4">
                  <c:v>#N/A</c:v>
                </c:pt>
                <c:pt idx="5">
                  <c:v>5.96</c:v>
                </c:pt>
                <c:pt idx="6">
                  <c:v>#N/A</c:v>
                </c:pt>
                <c:pt idx="7">
                  <c:v>5.73</c:v>
                </c:pt>
                <c:pt idx="8">
                  <c:v>#N/A</c:v>
                </c:pt>
                <c:pt idx="9">
                  <c:v>5.41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11.66</c:v>
                </c:pt>
                <c:pt idx="2">
                  <c:v>#N/A</c:v>
                </c:pt>
                <c:pt idx="3">
                  <c:v>15.67</c:v>
                </c:pt>
                <c:pt idx="4">
                  <c:v>#N/A</c:v>
                </c:pt>
                <c:pt idx="5">
                  <c:v>17.600000000000001</c:v>
                </c:pt>
                <c:pt idx="6">
                  <c:v>#N/A</c:v>
                </c:pt>
                <c:pt idx="7">
                  <c:v>20.64</c:v>
                </c:pt>
                <c:pt idx="8">
                  <c:v>#N/A</c:v>
                </c:pt>
                <c:pt idx="9">
                  <c:v>19.760000000000002</c:v>
                </c:pt>
              </c:numCache>
            </c:numRef>
          </c:val>
        </c:ser>
        <c:dLbls>
          <c:showLegendKey val="0"/>
          <c:showVal val="0"/>
          <c:showCatName val="0"/>
          <c:showSerName val="0"/>
          <c:showPercent val="0"/>
          <c:showBubbleSize val="0"/>
        </c:dLbls>
        <c:gapWidth val="150"/>
        <c:overlap val="100"/>
        <c:axId val="113985792"/>
        <c:axId val="113995776"/>
      </c:barChart>
      <c:catAx>
        <c:axId val="11398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995776"/>
        <c:crosses val="autoZero"/>
        <c:auto val="1"/>
        <c:lblAlgn val="ctr"/>
        <c:lblOffset val="100"/>
        <c:tickLblSkip val="1"/>
        <c:tickMarkSkip val="1"/>
        <c:noMultiLvlLbl val="0"/>
      </c:catAx>
      <c:valAx>
        <c:axId val="11399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85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6323</c:v>
                </c:pt>
                <c:pt idx="5">
                  <c:v>6269</c:v>
                </c:pt>
                <c:pt idx="8">
                  <c:v>6481</c:v>
                </c:pt>
                <c:pt idx="11">
                  <c:v>6767</c:v>
                </c:pt>
                <c:pt idx="14">
                  <c:v>6515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106</c:v>
                </c:pt>
                <c:pt idx="3">
                  <c:v>88</c:v>
                </c:pt>
                <c:pt idx="6">
                  <c:v>77</c:v>
                </c:pt>
                <c:pt idx="9">
                  <c:v>64</c:v>
                </c:pt>
                <c:pt idx="12">
                  <c:v>55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7</c:v>
                </c:pt>
                <c:pt idx="6">
                  <c:v>7</c:v>
                </c:pt>
                <c:pt idx="9">
                  <c:v>7</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969</c:v>
                </c:pt>
                <c:pt idx="3">
                  <c:v>1024</c:v>
                </c:pt>
                <c:pt idx="6">
                  <c:v>1069</c:v>
                </c:pt>
                <c:pt idx="9">
                  <c:v>1265</c:v>
                </c:pt>
                <c:pt idx="12">
                  <c:v>1308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7673</c:v>
                </c:pt>
                <c:pt idx="3">
                  <c:v>7559</c:v>
                </c:pt>
                <c:pt idx="6">
                  <c:v>7528</c:v>
                </c:pt>
                <c:pt idx="9">
                  <c:v>7127</c:v>
                </c:pt>
                <c:pt idx="12">
                  <c:v>6468</c:v>
                </c:pt>
              </c:numCache>
            </c:numRef>
          </c:val>
        </c:ser>
        <c:dLbls>
          <c:showLegendKey val="0"/>
          <c:showVal val="0"/>
          <c:showCatName val="0"/>
          <c:showSerName val="0"/>
          <c:showPercent val="0"/>
          <c:showBubbleSize val="0"/>
        </c:dLbls>
        <c:gapWidth val="100"/>
        <c:overlap val="100"/>
        <c:axId val="102283136"/>
        <c:axId val="102285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2432</c:v>
                </c:pt>
                <c:pt idx="2">
                  <c:v>#N/A</c:v>
                </c:pt>
                <c:pt idx="3">
                  <c:v>#N/A</c:v>
                </c:pt>
                <c:pt idx="4">
                  <c:v>2409</c:v>
                </c:pt>
                <c:pt idx="5">
                  <c:v>#N/A</c:v>
                </c:pt>
                <c:pt idx="6">
                  <c:v>#N/A</c:v>
                </c:pt>
                <c:pt idx="7">
                  <c:v>2200</c:v>
                </c:pt>
                <c:pt idx="8">
                  <c:v>#N/A</c:v>
                </c:pt>
                <c:pt idx="9">
                  <c:v>#N/A</c:v>
                </c:pt>
                <c:pt idx="10">
                  <c:v>1696</c:v>
                </c:pt>
                <c:pt idx="11">
                  <c:v>#N/A</c:v>
                </c:pt>
                <c:pt idx="12">
                  <c:v>#N/A</c:v>
                </c:pt>
                <c:pt idx="13">
                  <c:v>1323</c:v>
                </c:pt>
                <c:pt idx="14">
                  <c:v>#N/A</c:v>
                </c:pt>
              </c:numCache>
            </c:numRef>
          </c:val>
          <c:smooth val="0"/>
        </c:ser>
        <c:dLbls>
          <c:showLegendKey val="0"/>
          <c:showVal val="0"/>
          <c:showCatName val="0"/>
          <c:showSerName val="0"/>
          <c:showPercent val="0"/>
          <c:showBubbleSize val="0"/>
        </c:dLbls>
        <c:marker val="1"/>
        <c:smooth val="0"/>
        <c:axId val="102283136"/>
        <c:axId val="102285312"/>
      </c:lineChart>
      <c:catAx>
        <c:axId val="10228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285312"/>
        <c:crosses val="autoZero"/>
        <c:auto val="1"/>
        <c:lblAlgn val="ctr"/>
        <c:lblOffset val="100"/>
        <c:tickLblSkip val="1"/>
        <c:tickMarkSkip val="1"/>
        <c:noMultiLvlLbl val="0"/>
      </c:catAx>
      <c:valAx>
        <c:axId val="10228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28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52802</c:v>
                </c:pt>
                <c:pt idx="5">
                  <c:v>52797</c:v>
                </c:pt>
                <c:pt idx="8">
                  <c:v>53967</c:v>
                </c:pt>
                <c:pt idx="11">
                  <c:v>55263</c:v>
                </c:pt>
                <c:pt idx="14">
                  <c:v>54356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4843</c:v>
                </c:pt>
                <c:pt idx="5">
                  <c:v>4806</c:v>
                </c:pt>
                <c:pt idx="8">
                  <c:v>4318</c:v>
                </c:pt>
                <c:pt idx="11">
                  <c:v>4316</c:v>
                </c:pt>
                <c:pt idx="14">
                  <c:v>3817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10292</c:v>
                </c:pt>
                <c:pt idx="5">
                  <c:v>10882</c:v>
                </c:pt>
                <c:pt idx="8">
                  <c:v>12936</c:v>
                </c:pt>
                <c:pt idx="11">
                  <c:v>11858</c:v>
                </c:pt>
                <c:pt idx="14">
                  <c:v>13132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987</c:v>
                </c:pt>
                <c:pt idx="3">
                  <c:v>8</c:v>
                </c:pt>
                <c:pt idx="6">
                  <c:v>6</c:v>
                </c:pt>
                <c:pt idx="9">
                  <c:v>4</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6744</c:v>
                </c:pt>
                <c:pt idx="3">
                  <c:v>6447</c:v>
                </c:pt>
                <c:pt idx="6">
                  <c:v>6735</c:v>
                </c:pt>
                <c:pt idx="9">
                  <c:v>6449</c:v>
                </c:pt>
                <c:pt idx="12">
                  <c:v>6178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51</c:v>
                </c:pt>
                <c:pt idx="3">
                  <c:v>45</c:v>
                </c:pt>
                <c:pt idx="6">
                  <c:v>41</c:v>
                </c:pt>
                <c:pt idx="9">
                  <c:v>36</c:v>
                </c:pt>
                <c:pt idx="12">
                  <c:v>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15555</c:v>
                </c:pt>
                <c:pt idx="3">
                  <c:v>13920</c:v>
                </c:pt>
                <c:pt idx="6">
                  <c:v>13701</c:v>
                </c:pt>
                <c:pt idx="9">
                  <c:v>14709</c:v>
                </c:pt>
                <c:pt idx="12">
                  <c:v>15568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480</c:v>
                </c:pt>
                <c:pt idx="3">
                  <c:v>415</c:v>
                </c:pt>
                <c:pt idx="6">
                  <c:v>359</c:v>
                </c:pt>
                <c:pt idx="9">
                  <c:v>310</c:v>
                </c:pt>
                <c:pt idx="12">
                  <c:v>266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61567</c:v>
                </c:pt>
                <c:pt idx="3">
                  <c:v>60451</c:v>
                </c:pt>
                <c:pt idx="6">
                  <c:v>59691</c:v>
                </c:pt>
                <c:pt idx="9">
                  <c:v>59562</c:v>
                </c:pt>
                <c:pt idx="12">
                  <c:v>58339</c:v>
                </c:pt>
              </c:numCache>
            </c:numRef>
          </c:val>
        </c:ser>
        <c:dLbls>
          <c:showLegendKey val="0"/>
          <c:showVal val="0"/>
          <c:showCatName val="0"/>
          <c:showSerName val="0"/>
          <c:showPercent val="0"/>
          <c:showBubbleSize val="0"/>
        </c:dLbls>
        <c:gapWidth val="100"/>
        <c:overlap val="100"/>
        <c:axId val="113913856"/>
        <c:axId val="11391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17448</c:v>
                </c:pt>
                <c:pt idx="2">
                  <c:v>#N/A</c:v>
                </c:pt>
                <c:pt idx="3">
                  <c:v>#N/A</c:v>
                </c:pt>
                <c:pt idx="4">
                  <c:v>12802</c:v>
                </c:pt>
                <c:pt idx="5">
                  <c:v>#N/A</c:v>
                </c:pt>
                <c:pt idx="6">
                  <c:v>#N/A</c:v>
                </c:pt>
                <c:pt idx="7">
                  <c:v>9310</c:v>
                </c:pt>
                <c:pt idx="8">
                  <c:v>#N/A</c:v>
                </c:pt>
                <c:pt idx="9">
                  <c:v>#N/A</c:v>
                </c:pt>
                <c:pt idx="10">
                  <c:v>9632</c:v>
                </c:pt>
                <c:pt idx="11">
                  <c:v>#N/A</c:v>
                </c:pt>
                <c:pt idx="12">
                  <c:v>#N/A</c:v>
                </c:pt>
                <c:pt idx="13">
                  <c:v>9076</c:v>
                </c:pt>
                <c:pt idx="14">
                  <c:v>#N/A</c:v>
                </c:pt>
              </c:numCache>
            </c:numRef>
          </c:val>
          <c:smooth val="0"/>
        </c:ser>
        <c:dLbls>
          <c:showLegendKey val="0"/>
          <c:showVal val="0"/>
          <c:showCatName val="0"/>
          <c:showSerName val="0"/>
          <c:showPercent val="0"/>
          <c:showBubbleSize val="0"/>
        </c:dLbls>
        <c:marker val="1"/>
        <c:smooth val="0"/>
        <c:axId val="113913856"/>
        <c:axId val="113915776"/>
      </c:lineChart>
      <c:catAx>
        <c:axId val="11391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915776"/>
        <c:crosses val="autoZero"/>
        <c:auto val="1"/>
        <c:lblAlgn val="ctr"/>
        <c:lblOffset val="100"/>
        <c:tickLblSkip val="1"/>
        <c:tickMarkSkip val="1"/>
        <c:noMultiLvlLbl val="0"/>
      </c:catAx>
      <c:valAx>
        <c:axId val="11391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1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4513408"/>
        <c:axId val="114515328"/>
      </c:scatterChart>
      <c:valAx>
        <c:axId val="1145134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515328"/>
        <c:crosses val="autoZero"/>
        <c:crossBetween val="midCat"/>
      </c:valAx>
      <c:valAx>
        <c:axId val="1145153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513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13.7</c:v>
                </c:pt>
                <c:pt idx="1">
                  <c:v>13.1</c:v>
                </c:pt>
                <c:pt idx="2">
                  <c:v>12.6</c:v>
                </c:pt>
                <c:pt idx="3">
                  <c:v>11.3</c:v>
                </c:pt>
                <c:pt idx="4">
                  <c:v>9.3000000000000007</c:v>
                </c:pt>
              </c:numCache>
            </c:numRef>
          </c:xVal>
          <c:yVal>
            <c:numRef>
              <c:f>公会計指標分析・財政指標組合せ分析表!$K$73:$O$73</c:f>
              <c:numCache>
                <c:formatCode>#,##0.0;"▲ "#,##0.0</c:formatCode>
                <c:ptCount val="5"/>
                <c:pt idx="0">
                  <c:v>93.1</c:v>
                </c:pt>
                <c:pt idx="1">
                  <c:v>69.599999999999994</c:v>
                </c:pt>
                <c:pt idx="2">
                  <c:v>49.6</c:v>
                </c:pt>
                <c:pt idx="3">
                  <c:v>52.5</c:v>
                </c:pt>
                <c:pt idx="4">
                  <c:v>49.1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23597824"/>
        <c:axId val="23599360"/>
      </c:scatterChart>
      <c:valAx>
        <c:axId val="23597824"/>
        <c:scaling>
          <c:orientation val="minMax"/>
          <c:max val="14.2"/>
          <c:min val="8.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99360"/>
        <c:crosses val="autoZero"/>
        <c:crossBetween val="midCat"/>
      </c:valAx>
      <c:valAx>
        <c:axId val="23599360"/>
        <c:scaling>
          <c:orientation val="minMax"/>
          <c:max val="103"/>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97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54,622
54,144
778.14
39,514,413
38,316,518
1,004,013
24,559,397
52,819,056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年度の財政力指数は平成</a:t>
          </a:r>
          <a:r>
            <a:rPr kumimoji="1" lang="en-US" altLang="ja-JP" sz="1300">
              <a:latin typeface="ＭＳ Ｐゴシック"/>
            </a:rPr>
            <a:t>24</a:t>
          </a:r>
          <a:r>
            <a:rPr kumimoji="1" lang="ja-JP" altLang="en-US" sz="1300">
              <a:latin typeface="ＭＳ Ｐゴシック"/>
            </a:rPr>
            <a:t>年度から前年度までの同数値</a:t>
          </a:r>
          <a:r>
            <a:rPr kumimoji="1" lang="en-US" altLang="ja-JP" sz="1300">
              <a:latin typeface="ＭＳ Ｐゴシック"/>
            </a:rPr>
            <a:t>0.33</a:t>
          </a:r>
          <a:r>
            <a:rPr kumimoji="1" lang="ja-JP" altLang="en-US" sz="1300">
              <a:latin typeface="ＭＳ Ｐゴシック"/>
            </a:rPr>
            <a:t>で推移しており，依然として類似団体平均を大きく下回っている。</a:t>
          </a:r>
        </a:p>
        <a:p>
          <a:r>
            <a:rPr kumimoji="1" lang="ja-JP" altLang="en-US" sz="1300">
              <a:latin typeface="ＭＳ Ｐゴシック"/>
            </a:rPr>
            <a:t>　過疎・中山間地域である本市は，社会経済基盤が弱く，また人口減少・少子高齢化が進行している状況であり自主財源が乏しい状況である。また，指数の分母である基準財政需要額のうち公債費が約</a:t>
          </a:r>
          <a:r>
            <a:rPr kumimoji="1" lang="en-US" altLang="ja-JP" sz="1300">
              <a:latin typeface="ＭＳ Ｐゴシック"/>
            </a:rPr>
            <a:t>47</a:t>
          </a:r>
          <a:r>
            <a:rPr kumimoji="1" lang="ja-JP" altLang="en-US" sz="1300">
              <a:latin typeface="ＭＳ Ｐゴシック"/>
            </a:rPr>
            <a:t>億円で全体の</a:t>
          </a:r>
          <a:r>
            <a:rPr kumimoji="1" lang="en-US" altLang="ja-JP" sz="1300">
              <a:latin typeface="ＭＳ Ｐゴシック"/>
            </a:rPr>
            <a:t>4</a:t>
          </a:r>
          <a:r>
            <a:rPr kumimoji="1" lang="ja-JP" altLang="en-US" sz="1300">
              <a:latin typeface="ＭＳ Ｐゴシック"/>
            </a:rPr>
            <a:t>分の</a:t>
          </a:r>
          <a:r>
            <a:rPr kumimoji="1" lang="en-US" altLang="ja-JP" sz="1300">
              <a:latin typeface="ＭＳ Ｐゴシック"/>
            </a:rPr>
            <a:t>1</a:t>
          </a:r>
          <a:r>
            <a:rPr kumimoji="1" lang="ja-JP" altLang="en-US" sz="1300">
              <a:latin typeface="ＭＳ Ｐゴシック"/>
            </a:rPr>
            <a:t>となっていることも数値を下げる原因となっている。</a:t>
          </a:r>
        </a:p>
        <a:p>
          <a:r>
            <a:rPr kumimoji="1" lang="ja-JP" altLang="en-US" sz="1300">
              <a:latin typeface="ＭＳ Ｐゴシック"/>
            </a:rPr>
            <a:t>　引き続き，経常的経費の歳出抑制を図るとともに，税収等の債権確保対策の強化や新たな企業誘致の推進を図るなど，歳入の確保に取り組む。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0.6</a:t>
          </a:r>
          <a:r>
            <a:rPr kumimoji="1" lang="ja-JP" altLang="en-US" sz="1300">
              <a:latin typeface="ＭＳ Ｐゴシック"/>
            </a:rPr>
            <a:t>ポイント弾力性が改善した。歳入面では，地方消費税交付金が増加したものの，地方税や地方交付税が減少したこと。歳出面では，物件費や維持補修費が増加したものの，繰上償還の実施等により公債費が減少したためである。しかしながら，市町村合併後に借り入れた合併特例債及び過疎対策事業債の償還等により経常収支比率は依然高い水準にある。今後も，</a:t>
          </a:r>
          <a:r>
            <a:rPr kumimoji="1" lang="en-US" altLang="ja-JP" sz="1300">
              <a:latin typeface="ＭＳ Ｐゴシック"/>
            </a:rPr>
            <a:t>PDCA</a:t>
          </a:r>
          <a:r>
            <a:rPr kumimoji="1" lang="ja-JP" altLang="en-US" sz="1300">
              <a:latin typeface="ＭＳ Ｐゴシック"/>
            </a:rPr>
            <a:t>サイクルを意識した事業実施など効率的・効果的な財政運営に努め，経常経費の抑制・削減を図る。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64</xdr:row>
      <xdr:rowOff>56606</xdr:rowOff>
    </xdr:to>
    <xdr:cxnSp macro="">
      <xdr:nvCxnSpPr>
        <xdr:cNvPr id="133" name="直線コネクタ 132"/>
        <xdr:cNvCxnSpPr/>
      </xdr:nvCxnSpPr>
      <xdr:spPr>
        <a:xfrm flipV="1">
          <a:off x="4114800" y="1098804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56606</xdr:rowOff>
    </xdr:from>
    <xdr:to>
      <xdr:col>6</xdr:col>
      <xdr:colOff>0</xdr:colOff>
      <xdr:row>64</xdr:row>
      <xdr:rowOff>70394</xdr:rowOff>
    </xdr:to>
    <xdr:cxnSp macro="">
      <xdr:nvCxnSpPr>
        <xdr:cNvPr id="136" name="直線コネクタ 135"/>
        <xdr:cNvCxnSpPr/>
      </xdr:nvCxnSpPr>
      <xdr:spPr>
        <a:xfrm flipV="1">
          <a:off x="3225800" y="110294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70394</xdr:rowOff>
    </xdr:from>
    <xdr:to>
      <xdr:col>4</xdr:col>
      <xdr:colOff>482600</xdr:colOff>
      <xdr:row>65</xdr:row>
      <xdr:rowOff>98878</xdr:rowOff>
    </xdr:to>
    <xdr:cxnSp macro="">
      <xdr:nvCxnSpPr>
        <xdr:cNvPr id="139" name="直線コネクタ 138"/>
        <xdr:cNvCxnSpPr/>
      </xdr:nvCxnSpPr>
      <xdr:spPr>
        <a:xfrm flipV="1">
          <a:off x="2336800" y="11043194"/>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16147</xdr:rowOff>
    </xdr:from>
    <xdr:to>
      <xdr:col>3</xdr:col>
      <xdr:colOff>279400</xdr:colOff>
      <xdr:row>65</xdr:row>
      <xdr:rowOff>98878</xdr:rowOff>
    </xdr:to>
    <xdr:cxnSp macro="">
      <xdr:nvCxnSpPr>
        <xdr:cNvPr id="142" name="直線コネクタ 141"/>
        <xdr:cNvCxnSpPr/>
      </xdr:nvCxnSpPr>
      <xdr:spPr>
        <a:xfrm>
          <a:off x="1447800" y="1116039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52" name="円/楕円 151"/>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53"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5806</xdr:rowOff>
    </xdr:from>
    <xdr:to>
      <xdr:col>6</xdr:col>
      <xdr:colOff>50800</xdr:colOff>
      <xdr:row>64</xdr:row>
      <xdr:rowOff>107406</xdr:rowOff>
    </xdr:to>
    <xdr:sp macro="" textlink="">
      <xdr:nvSpPr>
        <xdr:cNvPr id="154" name="円/楕円 153"/>
        <xdr:cNvSpPr/>
      </xdr:nvSpPr>
      <xdr:spPr>
        <a:xfrm>
          <a:off x="4064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55" name="テキスト ボックス 154"/>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19594</xdr:rowOff>
    </xdr:from>
    <xdr:to>
      <xdr:col>4</xdr:col>
      <xdr:colOff>533400</xdr:colOff>
      <xdr:row>64</xdr:row>
      <xdr:rowOff>121194</xdr:rowOff>
    </xdr:to>
    <xdr:sp macro="" textlink="">
      <xdr:nvSpPr>
        <xdr:cNvPr id="156" name="円/楕円 155"/>
        <xdr:cNvSpPr/>
      </xdr:nvSpPr>
      <xdr:spPr>
        <a:xfrm>
          <a:off x="3175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105971</xdr:rowOff>
    </xdr:from>
    <xdr:ext cx="762000" cy="259045"/>
    <xdr:sp macro="" textlink="">
      <xdr:nvSpPr>
        <xdr:cNvPr id="157" name="テキスト ボックス 156"/>
        <xdr:cNvSpPr txBox="1"/>
      </xdr:nvSpPr>
      <xdr:spPr>
        <a:xfrm>
          <a:off x="2844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48078</xdr:rowOff>
    </xdr:from>
    <xdr:to>
      <xdr:col>3</xdr:col>
      <xdr:colOff>330200</xdr:colOff>
      <xdr:row>65</xdr:row>
      <xdr:rowOff>149678</xdr:rowOff>
    </xdr:to>
    <xdr:sp macro="" textlink="">
      <xdr:nvSpPr>
        <xdr:cNvPr id="158" name="円/楕円 157"/>
        <xdr:cNvSpPr/>
      </xdr:nvSpPr>
      <xdr:spPr>
        <a:xfrm>
          <a:off x="2286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134455</xdr:rowOff>
    </xdr:from>
    <xdr:ext cx="762000" cy="259045"/>
    <xdr:sp macro="" textlink="">
      <xdr:nvSpPr>
        <xdr:cNvPr id="159" name="テキスト ボックス 158"/>
        <xdr:cNvSpPr txBox="1"/>
      </xdr:nvSpPr>
      <xdr:spPr>
        <a:xfrm>
          <a:off x="1955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136797</xdr:rowOff>
    </xdr:from>
    <xdr:to>
      <xdr:col>2</xdr:col>
      <xdr:colOff>127000</xdr:colOff>
      <xdr:row>65</xdr:row>
      <xdr:rowOff>66947</xdr:rowOff>
    </xdr:to>
    <xdr:sp macro="" textlink="">
      <xdr:nvSpPr>
        <xdr:cNvPr id="160" name="円/楕円 159"/>
        <xdr:cNvSpPr/>
      </xdr:nvSpPr>
      <xdr:spPr>
        <a:xfrm>
          <a:off x="1397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51724</xdr:rowOff>
    </xdr:from>
    <xdr:ext cx="762000" cy="259045"/>
    <xdr:sp macro="" textlink="">
      <xdr:nvSpPr>
        <xdr:cNvPr id="161" name="テキスト ボックス 160"/>
        <xdr:cNvSpPr txBox="1"/>
      </xdr:nvSpPr>
      <xdr:spPr>
        <a:xfrm>
          <a:off x="1066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[198,397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類似団体内平均値を上回っている要因としては，市町村合併により市域が</a:t>
          </a:r>
          <a:r>
            <a:rPr kumimoji="1" lang="en-US" altLang="ja-JP" sz="1100">
              <a:latin typeface="ＭＳ Ｐゴシック"/>
            </a:rPr>
            <a:t>778.14㎢</a:t>
          </a:r>
          <a:r>
            <a:rPr kumimoji="1" lang="ja-JP" altLang="en-US" sz="1100">
              <a:latin typeface="ＭＳ Ｐゴシック"/>
            </a:rPr>
            <a:t>と広大となり，維持・管理する施設が多くなっていることや保育所運営及び一般廃棄物収集業務等の事務事業の民間委託等を推進していることから委託料が多額となっているためである。また，県道の維持管理等の権限移譲を積極的に受け入れていることにより，維持補修費が多額となっている。人件費については，定員管理計画による職員の削減を行ってきたが，市域が広大であるため人口一人当たりの決算額が類似団体平均値を上回っている。今後は，公共施設等総合管理計画に基づき，必要な市有資産を見定め，統合や廃止などの整理統合を行うとともに，維持する資産の改修や長寿命化など，計画的な保全と徹底活用の推進を行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71256</xdr:rowOff>
    </xdr:from>
    <xdr:to>
      <xdr:col>7</xdr:col>
      <xdr:colOff>152400</xdr:colOff>
      <xdr:row>81</xdr:row>
      <xdr:rowOff>83731</xdr:rowOff>
    </xdr:to>
    <xdr:cxnSp macro="">
      <xdr:nvCxnSpPr>
        <xdr:cNvPr id="197" name="直線コネクタ 196"/>
        <xdr:cNvCxnSpPr/>
      </xdr:nvCxnSpPr>
      <xdr:spPr>
        <a:xfrm>
          <a:off x="4114800" y="13958706"/>
          <a:ext cx="8382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58849</xdr:rowOff>
    </xdr:from>
    <xdr:to>
      <xdr:col>6</xdr:col>
      <xdr:colOff>0</xdr:colOff>
      <xdr:row>81</xdr:row>
      <xdr:rowOff>71256</xdr:rowOff>
    </xdr:to>
    <xdr:cxnSp macro="">
      <xdr:nvCxnSpPr>
        <xdr:cNvPr id="200" name="直線コネクタ 199"/>
        <xdr:cNvCxnSpPr/>
      </xdr:nvCxnSpPr>
      <xdr:spPr>
        <a:xfrm>
          <a:off x="3225800" y="13946299"/>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58849</xdr:rowOff>
    </xdr:from>
    <xdr:to>
      <xdr:col>4</xdr:col>
      <xdr:colOff>482600</xdr:colOff>
      <xdr:row>81</xdr:row>
      <xdr:rowOff>60243</xdr:rowOff>
    </xdr:to>
    <xdr:cxnSp macro="">
      <xdr:nvCxnSpPr>
        <xdr:cNvPr id="203" name="直線コネクタ 202"/>
        <xdr:cNvCxnSpPr/>
      </xdr:nvCxnSpPr>
      <xdr:spPr>
        <a:xfrm flipV="1">
          <a:off x="2336800" y="13946299"/>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60243</xdr:rowOff>
    </xdr:from>
    <xdr:to>
      <xdr:col>3</xdr:col>
      <xdr:colOff>279400</xdr:colOff>
      <xdr:row>81</xdr:row>
      <xdr:rowOff>67294</xdr:rowOff>
    </xdr:to>
    <xdr:cxnSp macro="">
      <xdr:nvCxnSpPr>
        <xdr:cNvPr id="206" name="直線コネクタ 205"/>
        <xdr:cNvCxnSpPr/>
      </xdr:nvCxnSpPr>
      <xdr:spPr>
        <a:xfrm flipV="1">
          <a:off x="1447800" y="13947693"/>
          <a:ext cx="889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32931</xdr:rowOff>
    </xdr:from>
    <xdr:to>
      <xdr:col>7</xdr:col>
      <xdr:colOff>203200</xdr:colOff>
      <xdr:row>81</xdr:row>
      <xdr:rowOff>134531</xdr:rowOff>
    </xdr:to>
    <xdr:sp macro="" textlink="">
      <xdr:nvSpPr>
        <xdr:cNvPr id="216" name="円/楕円 215"/>
        <xdr:cNvSpPr/>
      </xdr:nvSpPr>
      <xdr:spPr>
        <a:xfrm>
          <a:off x="4902200" y="139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5008</xdr:rowOff>
    </xdr:from>
    <xdr:ext cx="762000" cy="259045"/>
    <xdr:sp macro="" textlink="">
      <xdr:nvSpPr>
        <xdr:cNvPr id="217" name="人件費・物件費等の状況該当値テキスト"/>
        <xdr:cNvSpPr txBox="1"/>
      </xdr:nvSpPr>
      <xdr:spPr>
        <a:xfrm>
          <a:off x="5041900" y="1389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198,397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20456</xdr:rowOff>
    </xdr:from>
    <xdr:to>
      <xdr:col>6</xdr:col>
      <xdr:colOff>50800</xdr:colOff>
      <xdr:row>81</xdr:row>
      <xdr:rowOff>122056</xdr:rowOff>
    </xdr:to>
    <xdr:sp macro="" textlink="">
      <xdr:nvSpPr>
        <xdr:cNvPr id="218" name="円/楕円 217"/>
        <xdr:cNvSpPr/>
      </xdr:nvSpPr>
      <xdr:spPr>
        <a:xfrm>
          <a:off x="4064000" y="139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106833</xdr:rowOff>
    </xdr:from>
    <xdr:ext cx="736600" cy="259045"/>
    <xdr:sp macro="" textlink="">
      <xdr:nvSpPr>
        <xdr:cNvPr id="219" name="テキスト ボックス 218"/>
        <xdr:cNvSpPr txBox="1"/>
      </xdr:nvSpPr>
      <xdr:spPr>
        <a:xfrm>
          <a:off x="3733800" y="1399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187,539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8049</xdr:rowOff>
    </xdr:from>
    <xdr:to>
      <xdr:col>4</xdr:col>
      <xdr:colOff>533400</xdr:colOff>
      <xdr:row>81</xdr:row>
      <xdr:rowOff>109649</xdr:rowOff>
    </xdr:to>
    <xdr:sp macro="" textlink="">
      <xdr:nvSpPr>
        <xdr:cNvPr id="220" name="円/楕円 219"/>
        <xdr:cNvSpPr/>
      </xdr:nvSpPr>
      <xdr:spPr>
        <a:xfrm>
          <a:off x="3175000" y="1389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94426</xdr:rowOff>
    </xdr:from>
    <xdr:ext cx="762000" cy="259045"/>
    <xdr:sp macro="" textlink="">
      <xdr:nvSpPr>
        <xdr:cNvPr id="221" name="テキスト ボックス 220"/>
        <xdr:cNvSpPr txBox="1"/>
      </xdr:nvSpPr>
      <xdr:spPr>
        <a:xfrm>
          <a:off x="2844800" y="1398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9443</xdr:rowOff>
    </xdr:from>
    <xdr:to>
      <xdr:col>3</xdr:col>
      <xdr:colOff>330200</xdr:colOff>
      <xdr:row>81</xdr:row>
      <xdr:rowOff>111043</xdr:rowOff>
    </xdr:to>
    <xdr:sp macro="" textlink="">
      <xdr:nvSpPr>
        <xdr:cNvPr id="222" name="円/楕円 221"/>
        <xdr:cNvSpPr/>
      </xdr:nvSpPr>
      <xdr:spPr>
        <a:xfrm>
          <a:off x="2286000" y="138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95820</xdr:rowOff>
    </xdr:from>
    <xdr:ext cx="762000" cy="259045"/>
    <xdr:sp macro="" textlink="">
      <xdr:nvSpPr>
        <xdr:cNvPr id="223" name="テキスト ボックス 222"/>
        <xdr:cNvSpPr txBox="1"/>
      </xdr:nvSpPr>
      <xdr:spPr>
        <a:xfrm>
          <a:off x="1955800" y="1398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177,955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16494</xdr:rowOff>
    </xdr:from>
    <xdr:to>
      <xdr:col>2</xdr:col>
      <xdr:colOff>127000</xdr:colOff>
      <xdr:row>81</xdr:row>
      <xdr:rowOff>118094</xdr:rowOff>
    </xdr:to>
    <xdr:sp macro="" textlink="">
      <xdr:nvSpPr>
        <xdr:cNvPr id="224" name="円/楕円 223"/>
        <xdr:cNvSpPr/>
      </xdr:nvSpPr>
      <xdr:spPr>
        <a:xfrm>
          <a:off x="1397000" y="1390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102871</xdr:rowOff>
    </xdr:from>
    <xdr:ext cx="762000" cy="259045"/>
    <xdr:sp macro="" textlink="">
      <xdr:nvSpPr>
        <xdr:cNvPr id="225" name="テキスト ボックス 224"/>
        <xdr:cNvSpPr txBox="1"/>
      </xdr:nvSpPr>
      <xdr:spPr>
        <a:xfrm>
          <a:off x="1066800" y="1399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類似団体内平均とほぼ同じ水準にある。今後も行財政改革による給与水準の適正化を図る。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32279</xdr:rowOff>
    </xdr:from>
    <xdr:to>
      <xdr:col>24</xdr:col>
      <xdr:colOff>558800</xdr:colOff>
      <xdr:row>84</xdr:row>
      <xdr:rowOff>112713</xdr:rowOff>
    </xdr:to>
    <xdr:cxnSp macro="">
      <xdr:nvCxnSpPr>
        <xdr:cNvPr id="263" name="直線コネクタ 262"/>
        <xdr:cNvCxnSpPr/>
      </xdr:nvCxnSpPr>
      <xdr:spPr>
        <a:xfrm>
          <a:off x="16179800" y="1443407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32279</xdr:rowOff>
    </xdr:from>
    <xdr:to>
      <xdr:col>23</xdr:col>
      <xdr:colOff>406400</xdr:colOff>
      <xdr:row>84</xdr:row>
      <xdr:rowOff>102659</xdr:rowOff>
    </xdr:to>
    <xdr:cxnSp macro="">
      <xdr:nvCxnSpPr>
        <xdr:cNvPr id="266" name="直線コネクタ 265"/>
        <xdr:cNvCxnSpPr/>
      </xdr:nvCxnSpPr>
      <xdr:spPr>
        <a:xfrm flipV="1">
          <a:off x="15290800" y="14434079"/>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102659</xdr:rowOff>
    </xdr:from>
    <xdr:to>
      <xdr:col>22</xdr:col>
      <xdr:colOff>203200</xdr:colOff>
      <xdr:row>89</xdr:row>
      <xdr:rowOff>59796</xdr:rowOff>
    </xdr:to>
    <xdr:cxnSp macro="">
      <xdr:nvCxnSpPr>
        <xdr:cNvPr id="269" name="直線コネクタ 268"/>
        <xdr:cNvCxnSpPr/>
      </xdr:nvCxnSpPr>
      <xdr:spPr>
        <a:xfrm flipV="1">
          <a:off x="14401800" y="14504459"/>
          <a:ext cx="889000" cy="8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59796</xdr:rowOff>
    </xdr:from>
    <xdr:to>
      <xdr:col>21</xdr:col>
      <xdr:colOff>0</xdr:colOff>
      <xdr:row>89</xdr:row>
      <xdr:rowOff>110066</xdr:rowOff>
    </xdr:to>
    <xdr:cxnSp macro="">
      <xdr:nvCxnSpPr>
        <xdr:cNvPr id="272" name="直線コネクタ 271"/>
        <xdr:cNvCxnSpPr/>
      </xdr:nvCxnSpPr>
      <xdr:spPr>
        <a:xfrm flipV="1">
          <a:off x="13512800" y="15318846"/>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110718</xdr:rowOff>
    </xdr:from>
    <xdr:ext cx="762000" cy="259045"/>
    <xdr:sp macro="" textlink="">
      <xdr:nvSpPr>
        <xdr:cNvPr id="274" name="テキスト ボックス 273"/>
        <xdr:cNvSpPr txBox="1"/>
      </xdr:nvSpPr>
      <xdr:spPr>
        <a:xfrm>
          <a:off x="14020800" y="1502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110718</xdr:rowOff>
    </xdr:from>
    <xdr:ext cx="762000" cy="259045"/>
    <xdr:sp macro="" textlink="">
      <xdr:nvSpPr>
        <xdr:cNvPr id="276" name="テキスト ボックス 275"/>
        <xdr:cNvSpPr txBox="1"/>
      </xdr:nvSpPr>
      <xdr:spPr>
        <a:xfrm>
          <a:off x="13131800" y="1502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61913</xdr:rowOff>
    </xdr:from>
    <xdr:to>
      <xdr:col>24</xdr:col>
      <xdr:colOff>609600</xdr:colOff>
      <xdr:row>84</xdr:row>
      <xdr:rowOff>163513</xdr:rowOff>
    </xdr:to>
    <xdr:sp macro="" textlink="">
      <xdr:nvSpPr>
        <xdr:cNvPr id="282" name="円/楕円 281"/>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78440</xdr:rowOff>
    </xdr:from>
    <xdr:ext cx="762000" cy="259045"/>
    <xdr:sp macro="" textlink="">
      <xdr:nvSpPr>
        <xdr:cNvPr id="283" name="給与水準   （国との比較）該当値テキスト"/>
        <xdr:cNvSpPr txBox="1"/>
      </xdr:nvSpPr>
      <xdr:spPr>
        <a:xfrm>
          <a:off x="17106900" y="14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152929</xdr:rowOff>
    </xdr:from>
    <xdr:to>
      <xdr:col>23</xdr:col>
      <xdr:colOff>457200</xdr:colOff>
      <xdr:row>84</xdr:row>
      <xdr:rowOff>83079</xdr:rowOff>
    </xdr:to>
    <xdr:sp macro="" textlink="">
      <xdr:nvSpPr>
        <xdr:cNvPr id="284" name="円/楕円 283"/>
        <xdr:cNvSpPr/>
      </xdr:nvSpPr>
      <xdr:spPr>
        <a:xfrm>
          <a:off x="16129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93256</xdr:rowOff>
    </xdr:from>
    <xdr:ext cx="736600" cy="259045"/>
    <xdr:sp macro="" textlink="">
      <xdr:nvSpPr>
        <xdr:cNvPr id="285" name="テキスト ボックス 284"/>
        <xdr:cNvSpPr txBox="1"/>
      </xdr:nvSpPr>
      <xdr:spPr>
        <a:xfrm>
          <a:off x="15798800" y="1415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51859</xdr:rowOff>
    </xdr:from>
    <xdr:to>
      <xdr:col>22</xdr:col>
      <xdr:colOff>254000</xdr:colOff>
      <xdr:row>84</xdr:row>
      <xdr:rowOff>153459</xdr:rowOff>
    </xdr:to>
    <xdr:sp macro="" textlink="">
      <xdr:nvSpPr>
        <xdr:cNvPr id="286" name="円/楕円 285"/>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163636</xdr:rowOff>
    </xdr:from>
    <xdr:ext cx="762000" cy="259045"/>
    <xdr:sp macro="" textlink="">
      <xdr:nvSpPr>
        <xdr:cNvPr id="287" name="テキスト ボックス 286"/>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8996</xdr:rowOff>
    </xdr:from>
    <xdr:to>
      <xdr:col>21</xdr:col>
      <xdr:colOff>50800</xdr:colOff>
      <xdr:row>89</xdr:row>
      <xdr:rowOff>110596</xdr:rowOff>
    </xdr:to>
    <xdr:sp macro="" textlink="">
      <xdr:nvSpPr>
        <xdr:cNvPr id="288" name="円/楕円 287"/>
        <xdr:cNvSpPr/>
      </xdr:nvSpPr>
      <xdr:spPr>
        <a:xfrm>
          <a:off x="14351000" y="152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95373</xdr:rowOff>
    </xdr:from>
    <xdr:ext cx="762000" cy="259045"/>
    <xdr:sp macro="" textlink="">
      <xdr:nvSpPr>
        <xdr:cNvPr id="289" name="テキスト ボックス 288"/>
        <xdr:cNvSpPr txBox="1"/>
      </xdr:nvSpPr>
      <xdr:spPr>
        <a:xfrm>
          <a:off x="14020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90" name="円/楕円 289"/>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91" name="テキスト ボックス 290"/>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市の面積が広大で，人口密度も小さく，支所及び直営の保育所を多く配置していることなどが，類似団体内の平均を上回っている要因と考えられる。</a:t>
          </a:r>
        </a:p>
        <a:p>
          <a:r>
            <a:rPr kumimoji="1" lang="ja-JP" altLang="en-US" sz="1300">
              <a:latin typeface="ＭＳ Ｐゴシック"/>
            </a:rPr>
            <a:t>　引き続き定員管理計画に基づいた職員数の適正化を図る中で，業務量や有事の際の体制等を考慮し，行政サービスの向上をめざすとともに，年齢構成の適正化を重点とした取組を行う。</a:t>
          </a: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143510</xdr:rowOff>
    </xdr:from>
    <xdr:to>
      <xdr:col>24</xdr:col>
      <xdr:colOff>558800</xdr:colOff>
      <xdr:row>61</xdr:row>
      <xdr:rowOff>155001</xdr:rowOff>
    </xdr:to>
    <xdr:cxnSp macro="">
      <xdr:nvCxnSpPr>
        <xdr:cNvPr id="328" name="直線コネクタ 327"/>
        <xdr:cNvCxnSpPr/>
      </xdr:nvCxnSpPr>
      <xdr:spPr>
        <a:xfrm>
          <a:off x="16179800" y="1060196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143510</xdr:rowOff>
    </xdr:from>
    <xdr:to>
      <xdr:col>23</xdr:col>
      <xdr:colOff>406400</xdr:colOff>
      <xdr:row>62</xdr:row>
      <xdr:rowOff>9978</xdr:rowOff>
    </xdr:to>
    <xdr:cxnSp macro="">
      <xdr:nvCxnSpPr>
        <xdr:cNvPr id="331" name="直線コネクタ 330"/>
        <xdr:cNvCxnSpPr/>
      </xdr:nvCxnSpPr>
      <xdr:spPr>
        <a:xfrm flipV="1">
          <a:off x="15290800" y="1060196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9978</xdr:rowOff>
    </xdr:from>
    <xdr:to>
      <xdr:col>22</xdr:col>
      <xdr:colOff>203200</xdr:colOff>
      <xdr:row>62</xdr:row>
      <xdr:rowOff>30662</xdr:rowOff>
    </xdr:to>
    <xdr:cxnSp macro="">
      <xdr:nvCxnSpPr>
        <xdr:cNvPr id="334" name="直線コネクタ 333"/>
        <xdr:cNvCxnSpPr/>
      </xdr:nvCxnSpPr>
      <xdr:spPr>
        <a:xfrm flipV="1">
          <a:off x="14401800" y="1063987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30662</xdr:rowOff>
    </xdr:from>
    <xdr:to>
      <xdr:col>21</xdr:col>
      <xdr:colOff>0</xdr:colOff>
      <xdr:row>62</xdr:row>
      <xdr:rowOff>82369</xdr:rowOff>
    </xdr:to>
    <xdr:cxnSp macro="">
      <xdr:nvCxnSpPr>
        <xdr:cNvPr id="337" name="直線コネクタ 336"/>
        <xdr:cNvCxnSpPr/>
      </xdr:nvCxnSpPr>
      <xdr:spPr>
        <a:xfrm flipV="1">
          <a:off x="13512800" y="10660562"/>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104201</xdr:rowOff>
    </xdr:from>
    <xdr:to>
      <xdr:col>24</xdr:col>
      <xdr:colOff>609600</xdr:colOff>
      <xdr:row>62</xdr:row>
      <xdr:rowOff>34351</xdr:rowOff>
    </xdr:to>
    <xdr:sp macro="" textlink="">
      <xdr:nvSpPr>
        <xdr:cNvPr id="347" name="円/楕円 346"/>
        <xdr:cNvSpPr/>
      </xdr:nvSpPr>
      <xdr:spPr>
        <a:xfrm>
          <a:off x="169672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76278</xdr:rowOff>
    </xdr:from>
    <xdr:ext cx="762000" cy="259045"/>
    <xdr:sp macro="" textlink="">
      <xdr:nvSpPr>
        <xdr:cNvPr id="348" name="定員管理の状況該当値テキスト"/>
        <xdr:cNvSpPr txBox="1"/>
      </xdr:nvSpPr>
      <xdr:spPr>
        <a:xfrm>
          <a:off x="17106900" y="1053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92710</xdr:rowOff>
    </xdr:from>
    <xdr:to>
      <xdr:col>23</xdr:col>
      <xdr:colOff>457200</xdr:colOff>
      <xdr:row>62</xdr:row>
      <xdr:rowOff>22860</xdr:rowOff>
    </xdr:to>
    <xdr:sp macro="" textlink="">
      <xdr:nvSpPr>
        <xdr:cNvPr id="349" name="円/楕円 348"/>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7637</xdr:rowOff>
    </xdr:from>
    <xdr:ext cx="736600" cy="259045"/>
    <xdr:sp macro="" textlink="">
      <xdr:nvSpPr>
        <xdr:cNvPr id="350" name="テキスト ボックス 349"/>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130628</xdr:rowOff>
    </xdr:from>
    <xdr:to>
      <xdr:col>22</xdr:col>
      <xdr:colOff>254000</xdr:colOff>
      <xdr:row>62</xdr:row>
      <xdr:rowOff>60778</xdr:rowOff>
    </xdr:to>
    <xdr:sp macro="" textlink="">
      <xdr:nvSpPr>
        <xdr:cNvPr id="351" name="円/楕円 350"/>
        <xdr:cNvSpPr/>
      </xdr:nvSpPr>
      <xdr:spPr>
        <a:xfrm>
          <a:off x="15240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45555</xdr:rowOff>
    </xdr:from>
    <xdr:ext cx="762000" cy="259045"/>
    <xdr:sp macro="" textlink="">
      <xdr:nvSpPr>
        <xdr:cNvPr id="352" name="テキスト ボックス 351"/>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151312</xdr:rowOff>
    </xdr:from>
    <xdr:to>
      <xdr:col>21</xdr:col>
      <xdr:colOff>50800</xdr:colOff>
      <xdr:row>62</xdr:row>
      <xdr:rowOff>81462</xdr:rowOff>
    </xdr:to>
    <xdr:sp macro="" textlink="">
      <xdr:nvSpPr>
        <xdr:cNvPr id="353" name="円/楕円 352"/>
        <xdr:cNvSpPr/>
      </xdr:nvSpPr>
      <xdr:spPr>
        <a:xfrm>
          <a:off x="14351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54" name="テキスト ボックス 353"/>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31569</xdr:rowOff>
    </xdr:from>
    <xdr:to>
      <xdr:col>19</xdr:col>
      <xdr:colOff>533400</xdr:colOff>
      <xdr:row>62</xdr:row>
      <xdr:rowOff>133169</xdr:rowOff>
    </xdr:to>
    <xdr:sp macro="" textlink="">
      <xdr:nvSpPr>
        <xdr:cNvPr id="355" name="円/楕円 354"/>
        <xdr:cNvSpPr/>
      </xdr:nvSpPr>
      <xdr:spPr>
        <a:xfrm>
          <a:off x="13462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117946</xdr:rowOff>
    </xdr:from>
    <xdr:ext cx="762000" cy="259045"/>
    <xdr:sp macro="" textlink="">
      <xdr:nvSpPr>
        <xdr:cNvPr id="356" name="テキスト ボックス 355"/>
        <xdr:cNvSpPr txBox="1"/>
      </xdr:nvSpPr>
      <xdr:spPr>
        <a:xfrm>
          <a:off x="13131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0.3</a:t>
          </a:r>
          <a:r>
            <a:rPr kumimoji="1" lang="ja-JP" altLang="en-US" sz="1300">
              <a:latin typeface="ＭＳ Ｐゴシック"/>
            </a:rPr>
            <a:t>ポイント上回っているものの，前年度と比較して</a:t>
          </a:r>
          <a:r>
            <a:rPr kumimoji="1" lang="en-US" altLang="ja-JP" sz="1300">
              <a:latin typeface="ＭＳ Ｐゴシック"/>
            </a:rPr>
            <a:t>2.0</a:t>
          </a:r>
          <a:r>
            <a:rPr kumimoji="1" lang="ja-JP" altLang="en-US" sz="1300">
              <a:latin typeface="ＭＳ Ｐゴシック"/>
            </a:rPr>
            <a:t>ポイント改善し，年々数値は改善傾向にある。</a:t>
          </a:r>
        </a:p>
        <a:p>
          <a:r>
            <a:rPr kumimoji="1" lang="ja-JP" altLang="en-US" sz="1300">
              <a:latin typeface="ＭＳ Ｐゴシック"/>
            </a:rPr>
            <a:t>　これは，積極的な繰上償還等の実施や新規地方債発行額を起債償還元金以内に制限するなど起債償還額の削減を図ったためである。</a:t>
          </a:r>
        </a:p>
        <a:p>
          <a:r>
            <a:rPr kumimoji="1" lang="ja-JP" altLang="en-US" sz="1300">
              <a:latin typeface="ＭＳ Ｐゴシック"/>
            </a:rPr>
            <a:t>　今後，施設の耐震化や老朽化への対応，道路・橋梁などのインフラ資産の整備など普通建設事業の増加が見込まれることから，必要性や緊急性などを勘案し事業を精査し，地方債の新規発行額の抑制に努める。</a:t>
          </a: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79647</xdr:rowOff>
    </xdr:from>
    <xdr:to>
      <xdr:col>24</xdr:col>
      <xdr:colOff>558800</xdr:colOff>
      <xdr:row>42</xdr:row>
      <xdr:rowOff>46083</xdr:rowOff>
    </xdr:to>
    <xdr:cxnSp macro="">
      <xdr:nvCxnSpPr>
        <xdr:cNvPr id="391" name="直線コネクタ 390"/>
        <xdr:cNvCxnSpPr/>
      </xdr:nvCxnSpPr>
      <xdr:spPr>
        <a:xfrm flipV="1">
          <a:off x="16179800" y="710909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46083</xdr:rowOff>
    </xdr:from>
    <xdr:to>
      <xdr:col>23</xdr:col>
      <xdr:colOff>406400</xdr:colOff>
      <xdr:row>42</xdr:row>
      <xdr:rowOff>135709</xdr:rowOff>
    </xdr:to>
    <xdr:cxnSp macro="">
      <xdr:nvCxnSpPr>
        <xdr:cNvPr id="394" name="直線コネクタ 393"/>
        <xdr:cNvCxnSpPr/>
      </xdr:nvCxnSpPr>
      <xdr:spPr>
        <a:xfrm flipV="1">
          <a:off x="15290800" y="724698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135709</xdr:rowOff>
    </xdr:from>
    <xdr:to>
      <xdr:col>22</xdr:col>
      <xdr:colOff>203200</xdr:colOff>
      <xdr:row>42</xdr:row>
      <xdr:rowOff>170180</xdr:rowOff>
    </xdr:to>
    <xdr:cxnSp macro="">
      <xdr:nvCxnSpPr>
        <xdr:cNvPr id="397" name="直線コネクタ 396"/>
        <xdr:cNvCxnSpPr/>
      </xdr:nvCxnSpPr>
      <xdr:spPr>
        <a:xfrm flipV="1">
          <a:off x="14401800" y="733660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40096</xdr:rowOff>
    </xdr:to>
    <xdr:cxnSp macro="">
      <xdr:nvCxnSpPr>
        <xdr:cNvPr id="400" name="直線コネクタ 399"/>
        <xdr:cNvCxnSpPr/>
      </xdr:nvCxnSpPr>
      <xdr:spPr>
        <a:xfrm flipV="1">
          <a:off x="13512800" y="737108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28847</xdr:rowOff>
    </xdr:from>
    <xdr:to>
      <xdr:col>24</xdr:col>
      <xdr:colOff>609600</xdr:colOff>
      <xdr:row>41</xdr:row>
      <xdr:rowOff>130447</xdr:rowOff>
    </xdr:to>
    <xdr:sp macro="" textlink="">
      <xdr:nvSpPr>
        <xdr:cNvPr id="410" name="円/楕円 409"/>
        <xdr:cNvSpPr/>
      </xdr:nvSpPr>
      <xdr:spPr>
        <a:xfrm>
          <a:off x="169672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924</xdr:rowOff>
    </xdr:from>
    <xdr:ext cx="762000" cy="259045"/>
    <xdr:sp macro="" textlink="">
      <xdr:nvSpPr>
        <xdr:cNvPr id="411" name="公債費負担の状況該当値テキスト"/>
        <xdr:cNvSpPr txBox="1"/>
      </xdr:nvSpPr>
      <xdr:spPr>
        <a:xfrm>
          <a:off x="17106900" y="70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166733</xdr:rowOff>
    </xdr:from>
    <xdr:to>
      <xdr:col>23</xdr:col>
      <xdr:colOff>457200</xdr:colOff>
      <xdr:row>42</xdr:row>
      <xdr:rowOff>96883</xdr:rowOff>
    </xdr:to>
    <xdr:sp macro="" textlink="">
      <xdr:nvSpPr>
        <xdr:cNvPr id="412" name="円/楕円 411"/>
        <xdr:cNvSpPr/>
      </xdr:nvSpPr>
      <xdr:spPr>
        <a:xfrm>
          <a:off x="16129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81660</xdr:rowOff>
    </xdr:from>
    <xdr:ext cx="736600" cy="259045"/>
    <xdr:sp macro="" textlink="">
      <xdr:nvSpPr>
        <xdr:cNvPr id="413" name="テキスト ボックス 412"/>
        <xdr:cNvSpPr txBox="1"/>
      </xdr:nvSpPr>
      <xdr:spPr>
        <a:xfrm>
          <a:off x="15798800" y="728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84909</xdr:rowOff>
    </xdr:from>
    <xdr:to>
      <xdr:col>22</xdr:col>
      <xdr:colOff>254000</xdr:colOff>
      <xdr:row>43</xdr:row>
      <xdr:rowOff>15059</xdr:rowOff>
    </xdr:to>
    <xdr:sp macro="" textlink="">
      <xdr:nvSpPr>
        <xdr:cNvPr id="414" name="円/楕円 413"/>
        <xdr:cNvSpPr/>
      </xdr:nvSpPr>
      <xdr:spPr>
        <a:xfrm>
          <a:off x="15240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171286</xdr:rowOff>
    </xdr:from>
    <xdr:ext cx="762000" cy="259045"/>
    <xdr:sp macro="" textlink="">
      <xdr:nvSpPr>
        <xdr:cNvPr id="415" name="テキスト ボックス 414"/>
        <xdr:cNvSpPr txBox="1"/>
      </xdr:nvSpPr>
      <xdr:spPr>
        <a:xfrm>
          <a:off x="14909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16" name="円/楕円 415"/>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17" name="テキスト ボックス 416"/>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160746</xdr:rowOff>
    </xdr:from>
    <xdr:to>
      <xdr:col>19</xdr:col>
      <xdr:colOff>533400</xdr:colOff>
      <xdr:row>43</xdr:row>
      <xdr:rowOff>90896</xdr:rowOff>
    </xdr:to>
    <xdr:sp macro="" textlink="">
      <xdr:nvSpPr>
        <xdr:cNvPr id="418" name="円/楕円 417"/>
        <xdr:cNvSpPr/>
      </xdr:nvSpPr>
      <xdr:spPr>
        <a:xfrm>
          <a:off x="13462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75673</xdr:rowOff>
    </xdr:from>
    <xdr:ext cx="762000" cy="259045"/>
    <xdr:sp macro="" textlink="">
      <xdr:nvSpPr>
        <xdr:cNvPr id="419" name="テキスト ボックス 418"/>
        <xdr:cNvSpPr txBox="1"/>
      </xdr:nvSpPr>
      <xdr:spPr>
        <a:xfrm>
          <a:off x="13131800" y="74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10.1</a:t>
          </a:r>
          <a:r>
            <a:rPr kumimoji="1" lang="ja-JP" altLang="en-US" sz="1300">
              <a:latin typeface="ＭＳ Ｐゴシック"/>
            </a:rPr>
            <a:t>ポイント上回っているものの，繰上償還の実施等による地方債残高の減少や公共施設整備基金や過疎地域自立促進基金をはじめとする充当可能基金残高の増加などにより，前年度と比較し</a:t>
          </a:r>
          <a:r>
            <a:rPr kumimoji="1" lang="en-US" altLang="ja-JP" sz="1300">
              <a:latin typeface="ＭＳ Ｐゴシック"/>
            </a:rPr>
            <a:t>3.4</a:t>
          </a:r>
          <a:r>
            <a:rPr kumimoji="1" lang="ja-JP" altLang="en-US" sz="1300">
              <a:latin typeface="ＭＳ Ｐゴシック"/>
            </a:rPr>
            <a:t>ポイント改善した。</a:t>
          </a:r>
        </a:p>
        <a:p>
          <a:r>
            <a:rPr kumimoji="1" lang="ja-JP" altLang="en-US" sz="1300">
              <a:latin typeface="ＭＳ Ｐゴシック"/>
            </a:rPr>
            <a:t>　地方債残高は多い状況ではあるが，交付税算入率の高い過疎対策事業債や合併特例債などの割合が高く実質的な負担は軽減される。</a:t>
          </a:r>
        </a:p>
        <a:p>
          <a:r>
            <a:rPr kumimoji="1" lang="ja-JP" altLang="en-US" sz="1300">
              <a:latin typeface="ＭＳ Ｐゴシック"/>
            </a:rPr>
            <a:t>　今後も繰上償還等の実施や新規地方債発行額を起債償還元金以内に制限するなど地方債残高の減少を図り，財政の健全化に努める。</a:t>
          </a: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22394</xdr:rowOff>
    </xdr:from>
    <xdr:to>
      <xdr:col>24</xdr:col>
      <xdr:colOff>558800</xdr:colOff>
      <xdr:row>16</xdr:row>
      <xdr:rowOff>49742</xdr:rowOff>
    </xdr:to>
    <xdr:cxnSp macro="">
      <xdr:nvCxnSpPr>
        <xdr:cNvPr id="453" name="直線コネクタ 452"/>
        <xdr:cNvCxnSpPr/>
      </xdr:nvCxnSpPr>
      <xdr:spPr>
        <a:xfrm flipV="1">
          <a:off x="16179800" y="2765594"/>
          <a:ext cx="8382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26416</xdr:rowOff>
    </xdr:from>
    <xdr:to>
      <xdr:col>23</xdr:col>
      <xdr:colOff>406400</xdr:colOff>
      <xdr:row>16</xdr:row>
      <xdr:rowOff>49742</xdr:rowOff>
    </xdr:to>
    <xdr:cxnSp macro="">
      <xdr:nvCxnSpPr>
        <xdr:cNvPr id="456" name="直線コネクタ 455"/>
        <xdr:cNvCxnSpPr/>
      </xdr:nvCxnSpPr>
      <xdr:spPr>
        <a:xfrm>
          <a:off x="15290800" y="2769616"/>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26416</xdr:rowOff>
    </xdr:from>
    <xdr:to>
      <xdr:col>22</xdr:col>
      <xdr:colOff>203200</xdr:colOff>
      <xdr:row>17</xdr:row>
      <xdr:rowOff>15833</xdr:rowOff>
    </xdr:to>
    <xdr:cxnSp macro="">
      <xdr:nvCxnSpPr>
        <xdr:cNvPr id="459" name="直線コネクタ 458"/>
        <xdr:cNvCxnSpPr/>
      </xdr:nvCxnSpPr>
      <xdr:spPr>
        <a:xfrm flipV="1">
          <a:off x="14401800" y="276961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61" name="テキスト ボックス 460"/>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15833</xdr:rowOff>
    </xdr:from>
    <xdr:to>
      <xdr:col>21</xdr:col>
      <xdr:colOff>0</xdr:colOff>
      <xdr:row>18</xdr:row>
      <xdr:rowOff>33401</xdr:rowOff>
    </xdr:to>
    <xdr:cxnSp macro="">
      <xdr:nvCxnSpPr>
        <xdr:cNvPr id="462" name="直線コネクタ 461"/>
        <xdr:cNvCxnSpPr/>
      </xdr:nvCxnSpPr>
      <xdr:spPr>
        <a:xfrm flipV="1">
          <a:off x="13512800" y="2930483"/>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143044</xdr:rowOff>
    </xdr:from>
    <xdr:to>
      <xdr:col>24</xdr:col>
      <xdr:colOff>609600</xdr:colOff>
      <xdr:row>16</xdr:row>
      <xdr:rowOff>73194</xdr:rowOff>
    </xdr:to>
    <xdr:sp macro="" textlink="">
      <xdr:nvSpPr>
        <xdr:cNvPr id="472" name="円/楕円 471"/>
        <xdr:cNvSpPr/>
      </xdr:nvSpPr>
      <xdr:spPr>
        <a:xfrm>
          <a:off x="16967200" y="27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115121</xdr:rowOff>
    </xdr:from>
    <xdr:ext cx="762000" cy="259045"/>
    <xdr:sp macro="" textlink="">
      <xdr:nvSpPr>
        <xdr:cNvPr id="473" name="将来負担の状況該当値テキスト"/>
        <xdr:cNvSpPr txBox="1"/>
      </xdr:nvSpPr>
      <xdr:spPr>
        <a:xfrm>
          <a:off x="17106900" y="26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170392</xdr:rowOff>
    </xdr:from>
    <xdr:to>
      <xdr:col>23</xdr:col>
      <xdr:colOff>457200</xdr:colOff>
      <xdr:row>16</xdr:row>
      <xdr:rowOff>100542</xdr:rowOff>
    </xdr:to>
    <xdr:sp macro="" textlink="">
      <xdr:nvSpPr>
        <xdr:cNvPr id="474" name="円/楕円 473"/>
        <xdr:cNvSpPr/>
      </xdr:nvSpPr>
      <xdr:spPr>
        <a:xfrm>
          <a:off x="16129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85319</xdr:rowOff>
    </xdr:from>
    <xdr:ext cx="736600" cy="259045"/>
    <xdr:sp macro="" textlink="">
      <xdr:nvSpPr>
        <xdr:cNvPr id="475" name="テキスト ボックス 474"/>
        <xdr:cNvSpPr txBox="1"/>
      </xdr:nvSpPr>
      <xdr:spPr>
        <a:xfrm>
          <a:off x="15798800" y="282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147066</xdr:rowOff>
    </xdr:from>
    <xdr:to>
      <xdr:col>22</xdr:col>
      <xdr:colOff>254000</xdr:colOff>
      <xdr:row>16</xdr:row>
      <xdr:rowOff>77216</xdr:rowOff>
    </xdr:to>
    <xdr:sp macro="" textlink="">
      <xdr:nvSpPr>
        <xdr:cNvPr id="476" name="円/楕円 475"/>
        <xdr:cNvSpPr/>
      </xdr:nvSpPr>
      <xdr:spPr>
        <a:xfrm>
          <a:off x="15240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87393</xdr:rowOff>
    </xdr:from>
    <xdr:ext cx="762000" cy="259045"/>
    <xdr:sp macro="" textlink="">
      <xdr:nvSpPr>
        <xdr:cNvPr id="477" name="テキスト ボックス 476"/>
        <xdr:cNvSpPr txBox="1"/>
      </xdr:nvSpPr>
      <xdr:spPr>
        <a:xfrm>
          <a:off x="14909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136483</xdr:rowOff>
    </xdr:from>
    <xdr:to>
      <xdr:col>21</xdr:col>
      <xdr:colOff>50800</xdr:colOff>
      <xdr:row>17</xdr:row>
      <xdr:rowOff>66633</xdr:rowOff>
    </xdr:to>
    <xdr:sp macro="" textlink="">
      <xdr:nvSpPr>
        <xdr:cNvPr id="478" name="円/楕円 477"/>
        <xdr:cNvSpPr/>
      </xdr:nvSpPr>
      <xdr:spPr>
        <a:xfrm>
          <a:off x="14351000" y="28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51410</xdr:rowOff>
    </xdr:from>
    <xdr:ext cx="762000" cy="259045"/>
    <xdr:sp macro="" textlink="">
      <xdr:nvSpPr>
        <xdr:cNvPr id="479" name="テキスト ボックス 478"/>
        <xdr:cNvSpPr txBox="1"/>
      </xdr:nvSpPr>
      <xdr:spPr>
        <a:xfrm>
          <a:off x="14020800" y="29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154051</xdr:rowOff>
    </xdr:from>
    <xdr:to>
      <xdr:col>19</xdr:col>
      <xdr:colOff>533400</xdr:colOff>
      <xdr:row>18</xdr:row>
      <xdr:rowOff>84201</xdr:rowOff>
    </xdr:to>
    <xdr:sp macro="" textlink="">
      <xdr:nvSpPr>
        <xdr:cNvPr id="480" name="円/楕円 479"/>
        <xdr:cNvSpPr/>
      </xdr:nvSpPr>
      <xdr:spPr>
        <a:xfrm>
          <a:off x="13462000" y="30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68978</xdr:rowOff>
    </xdr:from>
    <xdr:ext cx="762000" cy="259045"/>
    <xdr:sp macro="" textlink="">
      <xdr:nvSpPr>
        <xdr:cNvPr id="481" name="テキスト ボックス 480"/>
        <xdr:cNvSpPr txBox="1"/>
      </xdr:nvSpPr>
      <xdr:spPr>
        <a:xfrm>
          <a:off x="13131800" y="315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54,622
54,144
778.14
39,514,413
38,316,518
1,004,013
24,559,397
52,819,056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前年度数値と比較し</a:t>
          </a:r>
          <a:r>
            <a:rPr kumimoji="1" lang="en-US" altLang="ja-JP" sz="1300">
              <a:latin typeface="ＭＳ Ｐゴシック"/>
            </a:rPr>
            <a:t>0.4</a:t>
          </a:r>
          <a:r>
            <a:rPr kumimoji="1" lang="ja-JP" altLang="en-US" sz="1300">
              <a:latin typeface="ＭＳ Ｐゴシック"/>
            </a:rPr>
            <a:t>ポイント改善している。市の面積が広大で類似団体と比較し職員数が多いものの，経常収支比率に占める人件費比率は類似団体平均値を</a:t>
          </a:r>
          <a:r>
            <a:rPr kumimoji="1" lang="en-US" altLang="ja-JP" sz="1300">
              <a:latin typeface="ＭＳ Ｐゴシック"/>
            </a:rPr>
            <a:t>7.1</a:t>
          </a:r>
          <a:r>
            <a:rPr kumimoji="1" lang="ja-JP" altLang="en-US" sz="1300">
              <a:latin typeface="ＭＳ Ｐゴシック"/>
            </a:rPr>
            <a:t>ポイント下回っており，上位に位置している。これは，定員適正化計画に沿った職員数の抑制を図った結果であり，今後もこの水準の維持に努める。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85090</xdr:rowOff>
    </xdr:from>
    <xdr:to>
      <xdr:col>7</xdr:col>
      <xdr:colOff>15875</xdr:colOff>
      <xdr:row>33</xdr:row>
      <xdr:rowOff>115570</xdr:rowOff>
    </xdr:to>
    <xdr:cxnSp macro="">
      <xdr:nvCxnSpPr>
        <xdr:cNvPr id="66" name="直線コネクタ 65"/>
        <xdr:cNvCxnSpPr/>
      </xdr:nvCxnSpPr>
      <xdr:spPr>
        <a:xfrm flipV="1">
          <a:off x="3987800" y="5742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92710</xdr:rowOff>
    </xdr:from>
    <xdr:to>
      <xdr:col>5</xdr:col>
      <xdr:colOff>549275</xdr:colOff>
      <xdr:row>33</xdr:row>
      <xdr:rowOff>115570</xdr:rowOff>
    </xdr:to>
    <xdr:cxnSp macro="">
      <xdr:nvCxnSpPr>
        <xdr:cNvPr id="69" name="直線コネクタ 68"/>
        <xdr:cNvCxnSpPr/>
      </xdr:nvCxnSpPr>
      <xdr:spPr>
        <a:xfrm>
          <a:off x="3098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92710</xdr:rowOff>
    </xdr:from>
    <xdr:to>
      <xdr:col>4</xdr:col>
      <xdr:colOff>346075</xdr:colOff>
      <xdr:row>34</xdr:row>
      <xdr:rowOff>111760</xdr:rowOff>
    </xdr:to>
    <xdr:cxnSp macro="">
      <xdr:nvCxnSpPr>
        <xdr:cNvPr id="72" name="直線コネクタ 71"/>
        <xdr:cNvCxnSpPr/>
      </xdr:nvCxnSpPr>
      <xdr:spPr>
        <a:xfrm flipV="1">
          <a:off x="2209800" y="5750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50800</xdr:rowOff>
    </xdr:from>
    <xdr:to>
      <xdr:col>3</xdr:col>
      <xdr:colOff>142875</xdr:colOff>
      <xdr:row>34</xdr:row>
      <xdr:rowOff>111760</xdr:rowOff>
    </xdr:to>
    <xdr:cxnSp macro="">
      <xdr:nvCxnSpPr>
        <xdr:cNvPr id="75" name="直線コネクタ 74"/>
        <xdr:cNvCxnSpPr/>
      </xdr:nvCxnSpPr>
      <xdr:spPr>
        <a:xfrm>
          <a:off x="1320800" y="588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34290</xdr:rowOff>
    </xdr:from>
    <xdr:to>
      <xdr:col>7</xdr:col>
      <xdr:colOff>66675</xdr:colOff>
      <xdr:row>33</xdr:row>
      <xdr:rowOff>135890</xdr:rowOff>
    </xdr:to>
    <xdr:sp macro="" textlink="">
      <xdr:nvSpPr>
        <xdr:cNvPr id="85" name="円/楕円 84"/>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114317</xdr:rowOff>
    </xdr:from>
    <xdr:ext cx="762000" cy="259045"/>
    <xdr:sp macro="" textlink="">
      <xdr:nvSpPr>
        <xdr:cNvPr id="86" name="人件費該当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64770</xdr:rowOff>
    </xdr:from>
    <xdr:to>
      <xdr:col>5</xdr:col>
      <xdr:colOff>600075</xdr:colOff>
      <xdr:row>33</xdr:row>
      <xdr:rowOff>166370</xdr:rowOff>
    </xdr:to>
    <xdr:sp macro="" textlink="">
      <xdr:nvSpPr>
        <xdr:cNvPr id="87" name="円/楕円 86"/>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5097</xdr:rowOff>
    </xdr:from>
    <xdr:ext cx="736600" cy="259045"/>
    <xdr:sp macro="" textlink="">
      <xdr:nvSpPr>
        <xdr:cNvPr id="88" name="テキスト ボックス 87"/>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41910</xdr:rowOff>
    </xdr:from>
    <xdr:to>
      <xdr:col>4</xdr:col>
      <xdr:colOff>396875</xdr:colOff>
      <xdr:row>33</xdr:row>
      <xdr:rowOff>143510</xdr:rowOff>
    </xdr:to>
    <xdr:sp macro="" textlink="">
      <xdr:nvSpPr>
        <xdr:cNvPr id="89" name="円/楕円 88"/>
        <xdr:cNvSpPr/>
      </xdr:nvSpPr>
      <xdr:spPr>
        <a:xfrm>
          <a:off x="3048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153687</xdr:rowOff>
    </xdr:from>
    <xdr:ext cx="762000" cy="259045"/>
    <xdr:sp macro="" textlink="">
      <xdr:nvSpPr>
        <xdr:cNvPr id="90" name="テキスト ボックス 89"/>
        <xdr:cNvSpPr txBox="1"/>
      </xdr:nvSpPr>
      <xdr:spPr>
        <a:xfrm>
          <a:off x="2717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60960</xdr:rowOff>
    </xdr:from>
    <xdr:to>
      <xdr:col>3</xdr:col>
      <xdr:colOff>193675</xdr:colOff>
      <xdr:row>34</xdr:row>
      <xdr:rowOff>162560</xdr:rowOff>
    </xdr:to>
    <xdr:sp macro="" textlink="">
      <xdr:nvSpPr>
        <xdr:cNvPr id="91" name="円/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1287</xdr:rowOff>
    </xdr:from>
    <xdr:ext cx="762000" cy="259045"/>
    <xdr:sp macro="" textlink="">
      <xdr:nvSpPr>
        <xdr:cNvPr id="92" name="テキスト ボックス 91"/>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0</xdr:rowOff>
    </xdr:from>
    <xdr:to>
      <xdr:col>1</xdr:col>
      <xdr:colOff>676275</xdr:colOff>
      <xdr:row>34</xdr:row>
      <xdr:rowOff>101600</xdr:rowOff>
    </xdr:to>
    <xdr:sp macro="" textlink="">
      <xdr:nvSpPr>
        <xdr:cNvPr id="93" name="円/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前年度数値と比較し</a:t>
          </a:r>
          <a:r>
            <a:rPr kumimoji="1" lang="en-US" altLang="ja-JP" sz="1300">
              <a:latin typeface="ＭＳ Ｐゴシック"/>
            </a:rPr>
            <a:t>0.8</a:t>
          </a:r>
          <a:r>
            <a:rPr kumimoji="1" lang="ja-JP" altLang="en-US" sz="1300">
              <a:latin typeface="ＭＳ Ｐゴシック"/>
            </a:rPr>
            <a:t>ポイント増加し，類似団体平均値を</a:t>
          </a:r>
          <a:r>
            <a:rPr kumimoji="1" lang="en-US" altLang="ja-JP" sz="1300">
              <a:latin typeface="ＭＳ Ｐゴシック"/>
            </a:rPr>
            <a:t>3.5</a:t>
          </a:r>
          <a:r>
            <a:rPr kumimoji="1" lang="ja-JP" altLang="en-US" sz="1300">
              <a:latin typeface="ＭＳ Ｐゴシック"/>
            </a:rPr>
            <a:t>ポイント上回っている。これは，指定管理者制度の活用や施設機器管理等委託をはじめとする委託料（物件費）が増加していることが要因である。近年，物件費は民間委託等の推進により年々増加しているが，一方で，人件費については年々減少し類似団体内では上位に位置し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152400</xdr:rowOff>
    </xdr:to>
    <xdr:cxnSp macro="">
      <xdr:nvCxnSpPr>
        <xdr:cNvPr id="127" name="直線コネクタ 126"/>
        <xdr:cNvCxnSpPr/>
      </xdr:nvCxnSpPr>
      <xdr:spPr>
        <a:xfrm>
          <a:off x="15671800" y="3136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50800</xdr:rowOff>
    </xdr:to>
    <xdr:cxnSp macro="">
      <xdr:nvCxnSpPr>
        <xdr:cNvPr id="130" name="直線コネクタ 129"/>
        <xdr:cNvCxnSpPr/>
      </xdr:nvCxnSpPr>
      <xdr:spPr>
        <a:xfrm>
          <a:off x="14782800" y="309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19050</xdr:rowOff>
    </xdr:from>
    <xdr:to>
      <xdr:col>21</xdr:col>
      <xdr:colOff>361950</xdr:colOff>
      <xdr:row>18</xdr:row>
      <xdr:rowOff>12700</xdr:rowOff>
    </xdr:to>
    <xdr:cxnSp macro="">
      <xdr:nvCxnSpPr>
        <xdr:cNvPr id="133" name="直線コネクタ 132"/>
        <xdr:cNvCxnSpPr/>
      </xdr:nvCxnSpPr>
      <xdr:spPr>
        <a:xfrm>
          <a:off x="13893800" y="2933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76200</xdr:rowOff>
    </xdr:from>
    <xdr:to>
      <xdr:col>20</xdr:col>
      <xdr:colOff>158750</xdr:colOff>
      <xdr:row>17</xdr:row>
      <xdr:rowOff>19050</xdr:rowOff>
    </xdr:to>
    <xdr:cxnSp macro="">
      <xdr:nvCxnSpPr>
        <xdr:cNvPr id="136" name="直線コネクタ 135"/>
        <xdr:cNvCxnSpPr/>
      </xdr:nvCxnSpPr>
      <xdr:spPr>
        <a:xfrm>
          <a:off x="13004800" y="2819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101600</xdr:rowOff>
    </xdr:from>
    <xdr:to>
      <xdr:col>24</xdr:col>
      <xdr:colOff>82550</xdr:colOff>
      <xdr:row>19</xdr:row>
      <xdr:rowOff>31750</xdr:rowOff>
    </xdr:to>
    <xdr:sp macro="" textlink="">
      <xdr:nvSpPr>
        <xdr:cNvPr id="146" name="円/楕円 145"/>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73677</xdr:rowOff>
    </xdr:from>
    <xdr:ext cx="762000" cy="259045"/>
    <xdr:sp macro="" textlink="">
      <xdr:nvSpPr>
        <xdr:cNvPr id="147" name="物件費該当値テキスト"/>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8" name="円/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50" name="円/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51" name="テキスト ボックス 150"/>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139700</xdr:rowOff>
    </xdr:from>
    <xdr:to>
      <xdr:col>20</xdr:col>
      <xdr:colOff>209550</xdr:colOff>
      <xdr:row>17</xdr:row>
      <xdr:rowOff>69850</xdr:rowOff>
    </xdr:to>
    <xdr:sp macro="" textlink="">
      <xdr:nvSpPr>
        <xdr:cNvPr id="152" name="円/楕円 151"/>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54627</xdr:rowOff>
    </xdr:from>
    <xdr:ext cx="762000" cy="259045"/>
    <xdr:sp macro="" textlink="">
      <xdr:nvSpPr>
        <xdr:cNvPr id="153" name="テキスト ボックス 152"/>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54" name="円/楕円 153"/>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111777</xdr:rowOff>
    </xdr:from>
    <xdr:ext cx="762000" cy="259045"/>
    <xdr:sp macro="" textlink="">
      <xdr:nvSpPr>
        <xdr:cNvPr id="155" name="テキスト ボックス 154"/>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前年度数値と比較し</a:t>
          </a:r>
          <a:r>
            <a:rPr kumimoji="1" lang="en-US" altLang="ja-JP" sz="1300">
              <a:latin typeface="ＭＳ Ｐゴシック"/>
            </a:rPr>
            <a:t>0.1</a:t>
          </a:r>
          <a:r>
            <a:rPr kumimoji="1" lang="ja-JP" altLang="en-US" sz="1300">
              <a:latin typeface="ＭＳ Ｐゴシック"/>
            </a:rPr>
            <a:t>ポイント増加したものの，類似団体内平均値を</a:t>
          </a:r>
          <a:r>
            <a:rPr kumimoji="1" lang="en-US" altLang="ja-JP" sz="1300">
              <a:latin typeface="ＭＳ Ｐゴシック"/>
            </a:rPr>
            <a:t>4.0</a:t>
          </a:r>
          <a:r>
            <a:rPr kumimoji="1" lang="ja-JP" altLang="en-US" sz="1300">
              <a:latin typeface="ＭＳ Ｐゴシック"/>
            </a:rPr>
            <a:t>ポイント下回っており，上位に位置している。引き続き扶助費における資格審査等の適正化に努めるとともに各種手当等の事務を適正に行う。</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67128</xdr:rowOff>
    </xdr:from>
    <xdr:to>
      <xdr:col>7</xdr:col>
      <xdr:colOff>15875</xdr:colOff>
      <xdr:row>52</xdr:row>
      <xdr:rowOff>78015</xdr:rowOff>
    </xdr:to>
    <xdr:cxnSp macro="">
      <xdr:nvCxnSpPr>
        <xdr:cNvPr id="190" name="直線コネクタ 189"/>
        <xdr:cNvCxnSpPr/>
      </xdr:nvCxnSpPr>
      <xdr:spPr>
        <a:xfrm>
          <a:off x="3987800" y="89825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45357</xdr:rowOff>
    </xdr:from>
    <xdr:to>
      <xdr:col>5</xdr:col>
      <xdr:colOff>549275</xdr:colOff>
      <xdr:row>52</xdr:row>
      <xdr:rowOff>67128</xdr:rowOff>
    </xdr:to>
    <xdr:cxnSp macro="">
      <xdr:nvCxnSpPr>
        <xdr:cNvPr id="193" name="直線コネクタ 192"/>
        <xdr:cNvCxnSpPr/>
      </xdr:nvCxnSpPr>
      <xdr:spPr>
        <a:xfrm>
          <a:off x="3098800" y="8960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45357</xdr:rowOff>
    </xdr:from>
    <xdr:to>
      <xdr:col>4</xdr:col>
      <xdr:colOff>346075</xdr:colOff>
      <xdr:row>52</xdr:row>
      <xdr:rowOff>88900</xdr:rowOff>
    </xdr:to>
    <xdr:cxnSp macro="">
      <xdr:nvCxnSpPr>
        <xdr:cNvPr id="196" name="直線コネクタ 195"/>
        <xdr:cNvCxnSpPr/>
      </xdr:nvCxnSpPr>
      <xdr:spPr>
        <a:xfrm flipV="1">
          <a:off x="2209800" y="8960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67128</xdr:rowOff>
    </xdr:from>
    <xdr:to>
      <xdr:col>3</xdr:col>
      <xdr:colOff>142875</xdr:colOff>
      <xdr:row>52</xdr:row>
      <xdr:rowOff>88900</xdr:rowOff>
    </xdr:to>
    <xdr:cxnSp macro="">
      <xdr:nvCxnSpPr>
        <xdr:cNvPr id="199" name="直線コネクタ 198"/>
        <xdr:cNvCxnSpPr/>
      </xdr:nvCxnSpPr>
      <xdr:spPr>
        <a:xfrm>
          <a:off x="1320800" y="8982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27215</xdr:rowOff>
    </xdr:from>
    <xdr:to>
      <xdr:col>7</xdr:col>
      <xdr:colOff>66675</xdr:colOff>
      <xdr:row>52</xdr:row>
      <xdr:rowOff>128815</xdr:rowOff>
    </xdr:to>
    <xdr:sp macro="" textlink="">
      <xdr:nvSpPr>
        <xdr:cNvPr id="209" name="円/楕円 208"/>
        <xdr:cNvSpPr/>
      </xdr:nvSpPr>
      <xdr:spPr>
        <a:xfrm>
          <a:off x="47752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107242</xdr:rowOff>
    </xdr:from>
    <xdr:ext cx="762000" cy="259045"/>
    <xdr:sp macro="" textlink="">
      <xdr:nvSpPr>
        <xdr:cNvPr id="210" name="扶助費該当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16328</xdr:rowOff>
    </xdr:from>
    <xdr:to>
      <xdr:col>5</xdr:col>
      <xdr:colOff>600075</xdr:colOff>
      <xdr:row>52</xdr:row>
      <xdr:rowOff>117928</xdr:rowOff>
    </xdr:to>
    <xdr:sp macro="" textlink="">
      <xdr:nvSpPr>
        <xdr:cNvPr id="211" name="円/楕円 210"/>
        <xdr:cNvSpPr/>
      </xdr:nvSpPr>
      <xdr:spPr>
        <a:xfrm>
          <a:off x="3937000" y="89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128105</xdr:rowOff>
    </xdr:from>
    <xdr:ext cx="736600" cy="259045"/>
    <xdr:sp macro="" textlink="">
      <xdr:nvSpPr>
        <xdr:cNvPr id="212" name="テキスト ボックス 211"/>
        <xdr:cNvSpPr txBox="1"/>
      </xdr:nvSpPr>
      <xdr:spPr>
        <a:xfrm>
          <a:off x="3606800" y="870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51</xdr:row>
      <xdr:rowOff>166007</xdr:rowOff>
    </xdr:from>
    <xdr:to>
      <xdr:col>4</xdr:col>
      <xdr:colOff>396875</xdr:colOff>
      <xdr:row>52</xdr:row>
      <xdr:rowOff>96157</xdr:rowOff>
    </xdr:to>
    <xdr:sp macro="" textlink="">
      <xdr:nvSpPr>
        <xdr:cNvPr id="213" name="円/楕円 212"/>
        <xdr:cNvSpPr/>
      </xdr:nvSpPr>
      <xdr:spPr>
        <a:xfrm>
          <a:off x="3048000" y="89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106334</xdr:rowOff>
    </xdr:from>
    <xdr:ext cx="762000" cy="259045"/>
    <xdr:sp macro="" textlink="">
      <xdr:nvSpPr>
        <xdr:cNvPr id="214" name="テキスト ボックス 213"/>
        <xdr:cNvSpPr txBox="1"/>
      </xdr:nvSpPr>
      <xdr:spPr>
        <a:xfrm>
          <a:off x="2717800" y="867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38100</xdr:rowOff>
    </xdr:from>
    <xdr:to>
      <xdr:col>3</xdr:col>
      <xdr:colOff>193675</xdr:colOff>
      <xdr:row>52</xdr:row>
      <xdr:rowOff>139700</xdr:rowOff>
    </xdr:to>
    <xdr:sp macro="" textlink="">
      <xdr:nvSpPr>
        <xdr:cNvPr id="215" name="円/楕円 214"/>
        <xdr:cNvSpPr/>
      </xdr:nvSpPr>
      <xdr:spPr>
        <a:xfrm>
          <a:off x="2159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149877</xdr:rowOff>
    </xdr:from>
    <xdr:ext cx="762000" cy="259045"/>
    <xdr:sp macro="" textlink="">
      <xdr:nvSpPr>
        <xdr:cNvPr id="216" name="テキスト ボックス 215"/>
        <xdr:cNvSpPr txBox="1"/>
      </xdr:nvSpPr>
      <xdr:spPr>
        <a:xfrm>
          <a:off x="1828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16328</xdr:rowOff>
    </xdr:from>
    <xdr:to>
      <xdr:col>1</xdr:col>
      <xdr:colOff>676275</xdr:colOff>
      <xdr:row>52</xdr:row>
      <xdr:rowOff>117928</xdr:rowOff>
    </xdr:to>
    <xdr:sp macro="" textlink="">
      <xdr:nvSpPr>
        <xdr:cNvPr id="217" name="円/楕円 216"/>
        <xdr:cNvSpPr/>
      </xdr:nvSpPr>
      <xdr:spPr>
        <a:xfrm>
          <a:off x="1270000" y="89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128105</xdr:rowOff>
    </xdr:from>
    <xdr:ext cx="762000" cy="259045"/>
    <xdr:sp macro="" textlink="">
      <xdr:nvSpPr>
        <xdr:cNvPr id="218" name="テキスト ボックス 217"/>
        <xdr:cNvSpPr txBox="1"/>
      </xdr:nvSpPr>
      <xdr:spPr>
        <a:xfrm>
          <a:off x="939800" y="870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前年度数値と比較し</a:t>
          </a:r>
          <a:r>
            <a:rPr kumimoji="1" lang="en-US" altLang="ja-JP" sz="1300">
              <a:latin typeface="ＭＳ Ｐゴシック"/>
            </a:rPr>
            <a:t>0.9</a:t>
          </a:r>
          <a:r>
            <a:rPr kumimoji="1" lang="ja-JP" altLang="en-US" sz="1300">
              <a:latin typeface="ＭＳ Ｐゴシック"/>
            </a:rPr>
            <a:t>ポイント増加し，類似団体平均値を</a:t>
          </a:r>
          <a:r>
            <a:rPr kumimoji="1" lang="en-US" altLang="ja-JP" sz="1300">
              <a:latin typeface="ＭＳ Ｐゴシック"/>
            </a:rPr>
            <a:t>3.1</a:t>
          </a:r>
          <a:r>
            <a:rPr kumimoji="1" lang="ja-JP" altLang="en-US" sz="1300">
              <a:latin typeface="ＭＳ Ｐゴシック"/>
            </a:rPr>
            <a:t>ポイント上回っている。これは，下水道事業，農業集落排水事業，簡易水道事業などへの繰出金が多額であることが要因となっている。また，８市町村が合併したため類似する施設が非常に多いことから維持管理経費が多くなっている。今後は，公共施設等管理計画に基づき，必要な市有資産を見定め，統合や廃止などの整理統合を行うとともに，維持する資産の改修や長寿命化など，計画的な保全と徹底活用の推進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58</xdr:row>
      <xdr:rowOff>149860</xdr:rowOff>
    </xdr:to>
    <xdr:cxnSp macro="">
      <xdr:nvCxnSpPr>
        <xdr:cNvPr id="251" name="直線コネクタ 250"/>
        <xdr:cNvCxnSpPr/>
      </xdr:nvCxnSpPr>
      <xdr:spPr>
        <a:xfrm>
          <a:off x="15671800" y="10025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73660</xdr:rowOff>
    </xdr:from>
    <xdr:to>
      <xdr:col>22</xdr:col>
      <xdr:colOff>565150</xdr:colOff>
      <xdr:row>58</xdr:row>
      <xdr:rowOff>81280</xdr:rowOff>
    </xdr:to>
    <xdr:cxnSp macro="">
      <xdr:nvCxnSpPr>
        <xdr:cNvPr id="254" name="直線コネクタ 253"/>
        <xdr:cNvCxnSpPr/>
      </xdr:nvCxnSpPr>
      <xdr:spPr>
        <a:xfrm>
          <a:off x="14782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73660</xdr:rowOff>
    </xdr:from>
    <xdr:to>
      <xdr:col>21</xdr:col>
      <xdr:colOff>361950</xdr:colOff>
      <xdr:row>58</xdr:row>
      <xdr:rowOff>142240</xdr:rowOff>
    </xdr:to>
    <xdr:cxnSp macro="">
      <xdr:nvCxnSpPr>
        <xdr:cNvPr id="257" name="直線コネクタ 256"/>
        <xdr:cNvCxnSpPr/>
      </xdr:nvCxnSpPr>
      <xdr:spPr>
        <a:xfrm flipV="1">
          <a:off x="13893800" y="1001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58</xdr:row>
      <xdr:rowOff>142240</xdr:rowOff>
    </xdr:to>
    <xdr:cxnSp macro="">
      <xdr:nvCxnSpPr>
        <xdr:cNvPr id="260" name="直線コネクタ 259"/>
        <xdr:cNvCxnSpPr/>
      </xdr:nvCxnSpPr>
      <xdr:spPr>
        <a:xfrm>
          <a:off x="13004800" y="1007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70" name="円/楕円 269"/>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71"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72" name="円/楕円 271"/>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73" name="テキスト ボックス 272"/>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74" name="円/楕円 273"/>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75" name="テキスト ボックス 274"/>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91440</xdr:rowOff>
    </xdr:from>
    <xdr:to>
      <xdr:col>20</xdr:col>
      <xdr:colOff>209550</xdr:colOff>
      <xdr:row>59</xdr:row>
      <xdr:rowOff>21590</xdr:rowOff>
    </xdr:to>
    <xdr:sp macro="" textlink="">
      <xdr:nvSpPr>
        <xdr:cNvPr id="276" name="円/楕円 275"/>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77" name="テキスト ボックス 276"/>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78" name="円/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前年度数値と比較し</a:t>
          </a:r>
          <a:r>
            <a:rPr kumimoji="1" lang="en-US" altLang="ja-JP" sz="1300">
              <a:latin typeface="ＭＳ Ｐゴシック"/>
            </a:rPr>
            <a:t>0.1</a:t>
          </a:r>
          <a:r>
            <a:rPr kumimoji="1" lang="ja-JP" altLang="en-US" sz="1300">
              <a:latin typeface="ＭＳ Ｐゴシック"/>
            </a:rPr>
            <a:t>ポイント増加し，類似団体平均値を</a:t>
          </a:r>
          <a:r>
            <a:rPr kumimoji="1" lang="en-US" altLang="ja-JP" sz="1300">
              <a:latin typeface="ＭＳ Ｐゴシック"/>
            </a:rPr>
            <a:t>0.4</a:t>
          </a:r>
          <a:r>
            <a:rPr kumimoji="1" lang="ja-JP" altLang="en-US" sz="1300">
              <a:latin typeface="ＭＳ Ｐゴシック"/>
            </a:rPr>
            <a:t>ポイント上回っている。これは消防組合や病院事業会計への負担金などが多額となっていることが要因である。今後は，補助金等について，交付基準に基づき適正かつ公正な執行に努めるとともに，定期的に補助内容の見直しを行う。</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35</xdr:row>
      <xdr:rowOff>170434</xdr:rowOff>
    </xdr:to>
    <xdr:cxnSp macro="">
      <xdr:nvCxnSpPr>
        <xdr:cNvPr id="309" name="直線コネクタ 308"/>
        <xdr:cNvCxnSpPr/>
      </xdr:nvCxnSpPr>
      <xdr:spPr>
        <a:xfrm>
          <a:off x="15671800" y="6166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165862</xdr:rowOff>
    </xdr:to>
    <xdr:cxnSp macro="">
      <xdr:nvCxnSpPr>
        <xdr:cNvPr id="312" name="直線コネクタ 311"/>
        <xdr:cNvCxnSpPr/>
      </xdr:nvCxnSpPr>
      <xdr:spPr>
        <a:xfrm>
          <a:off x="14782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129286</xdr:rowOff>
    </xdr:from>
    <xdr:to>
      <xdr:col>21</xdr:col>
      <xdr:colOff>361950</xdr:colOff>
      <xdr:row>35</xdr:row>
      <xdr:rowOff>138430</xdr:rowOff>
    </xdr:to>
    <xdr:cxnSp macro="">
      <xdr:nvCxnSpPr>
        <xdr:cNvPr id="315" name="直線コネクタ 314"/>
        <xdr:cNvCxnSpPr/>
      </xdr:nvCxnSpPr>
      <xdr:spPr>
        <a:xfrm>
          <a:off x="13893800" y="6130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35</xdr:row>
      <xdr:rowOff>156718</xdr:rowOff>
    </xdr:to>
    <xdr:cxnSp macro="">
      <xdr:nvCxnSpPr>
        <xdr:cNvPr id="318" name="直線コネクタ 317"/>
        <xdr:cNvCxnSpPr/>
      </xdr:nvCxnSpPr>
      <xdr:spPr>
        <a:xfrm flipV="1">
          <a:off x="13004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8" name="円/楕円 327"/>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91711</xdr:rowOff>
    </xdr:from>
    <xdr:ext cx="762000" cy="259045"/>
    <xdr:sp macro="" textlink="">
      <xdr:nvSpPr>
        <xdr:cNvPr id="329" name="補助費等該当値テキスト"/>
        <xdr:cNvSpPr txBox="1"/>
      </xdr:nvSpPr>
      <xdr:spPr>
        <a:xfrm>
          <a:off x="165989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30" name="円/楕円 329"/>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31" name="テキスト ボックス 330"/>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2" name="円/楕円 331"/>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3" name="テキスト ボックス 332"/>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34" name="円/楕円 333"/>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35" name="テキスト ボックス 334"/>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6" name="円/楕円 335"/>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7" name="テキスト ボックス 33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前年度数値と比較し</a:t>
          </a:r>
          <a:r>
            <a:rPr kumimoji="1" lang="en-US" altLang="ja-JP" sz="1300">
              <a:latin typeface="ＭＳ Ｐゴシック"/>
            </a:rPr>
            <a:t>2.1</a:t>
          </a:r>
          <a:r>
            <a:rPr kumimoji="1" lang="ja-JP" altLang="en-US" sz="1300">
              <a:latin typeface="ＭＳ Ｐゴシック"/>
            </a:rPr>
            <a:t>ポイント改善しているが，依然高い水準にあり，類似団体平均値を</a:t>
          </a:r>
          <a:r>
            <a:rPr kumimoji="1" lang="en-US" altLang="ja-JP" sz="1300">
              <a:latin typeface="ＭＳ Ｐゴシック"/>
            </a:rPr>
            <a:t>5.7</a:t>
          </a:r>
          <a:r>
            <a:rPr kumimoji="1" lang="ja-JP" altLang="en-US" sz="1300">
              <a:latin typeface="ＭＳ Ｐゴシック"/>
            </a:rPr>
            <a:t>ポイント上回っている。これは，平成</a:t>
          </a:r>
          <a:r>
            <a:rPr kumimoji="1" lang="en-US" altLang="ja-JP" sz="1300">
              <a:latin typeface="ＭＳ Ｐゴシック"/>
            </a:rPr>
            <a:t>16</a:t>
          </a:r>
          <a:r>
            <a:rPr kumimoji="1" lang="ja-JP" altLang="en-US" sz="1300">
              <a:latin typeface="ＭＳ Ｐゴシック"/>
            </a:rPr>
            <a:t>年度の合併後から行ったきたハード事業で借りれた合併特例事業債や過疎対策事業債の元金償還により，経常収支比率に占める割合が高くなっていることが要因である。今後も大規模事業の影響により高水準が見込まれるが，地方債の新規発行額を抑制するとともに，繰上償還を実施し，地方債残高の削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79</xdr:row>
      <xdr:rowOff>168911</xdr:rowOff>
    </xdr:to>
    <xdr:cxnSp macro="">
      <xdr:nvCxnSpPr>
        <xdr:cNvPr id="365" name="直線コネクタ 364"/>
        <xdr:cNvCxnSpPr/>
      </xdr:nvCxnSpPr>
      <xdr:spPr>
        <a:xfrm flipV="1">
          <a:off x="4826000" y="12410440"/>
          <a:ext cx="0" cy="130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140988</xdr:rowOff>
    </xdr:from>
    <xdr:ext cx="762000" cy="259045"/>
    <xdr:sp macro="" textlink="">
      <xdr:nvSpPr>
        <xdr:cNvPr id="366" name="公債費最小値テキスト"/>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79</xdr:row>
      <xdr:rowOff>168911</xdr:rowOff>
    </xdr:from>
    <xdr:to>
      <xdr:col>7</xdr:col>
      <xdr:colOff>104775</xdr:colOff>
      <xdr:row>79</xdr:row>
      <xdr:rowOff>168911</xdr:rowOff>
    </xdr:to>
    <xdr:cxnSp macro="">
      <xdr:nvCxnSpPr>
        <xdr:cNvPr id="367" name="直線コネクタ 366"/>
        <xdr:cNvCxnSpPr/>
      </xdr:nvCxnSpPr>
      <xdr:spPr>
        <a:xfrm>
          <a:off x="4737100" y="1371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68"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69" name="直線コネクタ 368"/>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157480</xdr:rowOff>
    </xdr:from>
    <xdr:to>
      <xdr:col>7</xdr:col>
      <xdr:colOff>15875</xdr:colOff>
      <xdr:row>79</xdr:row>
      <xdr:rowOff>146050</xdr:rowOff>
    </xdr:to>
    <xdr:cxnSp macro="">
      <xdr:nvCxnSpPr>
        <xdr:cNvPr id="370" name="直線コネクタ 369"/>
        <xdr:cNvCxnSpPr/>
      </xdr:nvCxnSpPr>
      <xdr:spPr>
        <a:xfrm flipV="1">
          <a:off x="3987800" y="135305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31767</xdr:rowOff>
    </xdr:from>
    <xdr:ext cx="762000" cy="259045"/>
    <xdr:sp macro="" textlink="">
      <xdr:nvSpPr>
        <xdr:cNvPr id="371" name="公債費平均値テキスト"/>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72" name="フローチャート : 判断 371"/>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104139</xdr:rowOff>
    </xdr:to>
    <xdr:cxnSp macro="">
      <xdr:nvCxnSpPr>
        <xdr:cNvPr id="373" name="直線コネクタ 372"/>
        <xdr:cNvCxnSpPr/>
      </xdr:nvCxnSpPr>
      <xdr:spPr>
        <a:xfrm flipV="1">
          <a:off x="3098800" y="136906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0</xdr:rowOff>
    </xdr:from>
    <xdr:to>
      <xdr:col>5</xdr:col>
      <xdr:colOff>600075</xdr:colOff>
      <xdr:row>76</xdr:row>
      <xdr:rowOff>101600</xdr:rowOff>
    </xdr:to>
    <xdr:sp macro="" textlink="">
      <xdr:nvSpPr>
        <xdr:cNvPr id="374" name="フローチャート : 判断 373"/>
        <xdr:cNvSpPr/>
      </xdr:nvSpPr>
      <xdr:spPr>
        <a:xfrm>
          <a:off x="3937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75" name="テキスト ボックス 374"/>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104139</xdr:rowOff>
    </xdr:from>
    <xdr:to>
      <xdr:col>4</xdr:col>
      <xdr:colOff>346075</xdr:colOff>
      <xdr:row>80</xdr:row>
      <xdr:rowOff>149861</xdr:rowOff>
    </xdr:to>
    <xdr:cxnSp macro="">
      <xdr:nvCxnSpPr>
        <xdr:cNvPr id="376" name="直線コネクタ 375"/>
        <xdr:cNvCxnSpPr/>
      </xdr:nvCxnSpPr>
      <xdr:spPr>
        <a:xfrm flipV="1">
          <a:off x="2209800" y="13820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xdr:rowOff>
    </xdr:from>
    <xdr:to>
      <xdr:col>4</xdr:col>
      <xdr:colOff>396875</xdr:colOff>
      <xdr:row>76</xdr:row>
      <xdr:rowOff>109220</xdr:rowOff>
    </xdr:to>
    <xdr:sp macro="" textlink="">
      <xdr:nvSpPr>
        <xdr:cNvPr id="377" name="フローチャート :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78" name="テキスト ボックス 377"/>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149861</xdr:rowOff>
    </xdr:from>
    <xdr:to>
      <xdr:col>3</xdr:col>
      <xdr:colOff>142875</xdr:colOff>
      <xdr:row>81</xdr:row>
      <xdr:rowOff>1270</xdr:rowOff>
    </xdr:to>
    <xdr:cxnSp macro="">
      <xdr:nvCxnSpPr>
        <xdr:cNvPr id="379" name="直線コネクタ 378"/>
        <xdr:cNvCxnSpPr/>
      </xdr:nvCxnSpPr>
      <xdr:spPr>
        <a:xfrm flipV="1">
          <a:off x="1320800" y="13865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80" name="フローチャート : 判断 379"/>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1" name="テキスト ボックス 380"/>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45720</xdr:rowOff>
    </xdr:from>
    <xdr:to>
      <xdr:col>1</xdr:col>
      <xdr:colOff>676275</xdr:colOff>
      <xdr:row>76</xdr:row>
      <xdr:rowOff>147320</xdr:rowOff>
    </xdr:to>
    <xdr:sp macro="" textlink="">
      <xdr:nvSpPr>
        <xdr:cNvPr id="382" name="フローチャート : 判断 381"/>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157497</xdr:rowOff>
    </xdr:from>
    <xdr:ext cx="762000" cy="259045"/>
    <xdr:sp macro="" textlink="">
      <xdr:nvSpPr>
        <xdr:cNvPr id="383" name="テキスト ボックス 382"/>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106680</xdr:rowOff>
    </xdr:from>
    <xdr:to>
      <xdr:col>7</xdr:col>
      <xdr:colOff>66675</xdr:colOff>
      <xdr:row>79</xdr:row>
      <xdr:rowOff>36830</xdr:rowOff>
    </xdr:to>
    <xdr:sp macro="" textlink="">
      <xdr:nvSpPr>
        <xdr:cNvPr id="389" name="円/楕円 388"/>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78757</xdr:rowOff>
    </xdr:from>
    <xdr:ext cx="762000" cy="259045"/>
    <xdr:sp macro="" textlink="">
      <xdr:nvSpPr>
        <xdr:cNvPr id="390" name="公債費該当値テキスト"/>
        <xdr:cNvSpPr txBox="1"/>
      </xdr:nvSpPr>
      <xdr:spPr>
        <a:xfrm>
          <a:off x="4914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91" name="円/楕円 390"/>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92" name="テキスト ボックス 391"/>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53339</xdr:rowOff>
    </xdr:from>
    <xdr:to>
      <xdr:col>4</xdr:col>
      <xdr:colOff>396875</xdr:colOff>
      <xdr:row>80</xdr:row>
      <xdr:rowOff>154939</xdr:rowOff>
    </xdr:to>
    <xdr:sp macro="" textlink="">
      <xdr:nvSpPr>
        <xdr:cNvPr id="393" name="円/楕円 392"/>
        <xdr:cNvSpPr/>
      </xdr:nvSpPr>
      <xdr:spPr>
        <a:xfrm>
          <a:off x="3048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139716</xdr:rowOff>
    </xdr:from>
    <xdr:ext cx="762000" cy="259045"/>
    <xdr:sp macro="" textlink="">
      <xdr:nvSpPr>
        <xdr:cNvPr id="394" name="テキスト ボックス 393"/>
        <xdr:cNvSpPr txBox="1"/>
      </xdr:nvSpPr>
      <xdr:spPr>
        <a:xfrm>
          <a:off x="2717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99061</xdr:rowOff>
    </xdr:from>
    <xdr:to>
      <xdr:col>3</xdr:col>
      <xdr:colOff>193675</xdr:colOff>
      <xdr:row>81</xdr:row>
      <xdr:rowOff>29211</xdr:rowOff>
    </xdr:to>
    <xdr:sp macro="" textlink="">
      <xdr:nvSpPr>
        <xdr:cNvPr id="395" name="円/楕円 394"/>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13988</xdr:rowOff>
    </xdr:from>
    <xdr:ext cx="762000" cy="259045"/>
    <xdr:sp macro="" textlink="">
      <xdr:nvSpPr>
        <xdr:cNvPr id="396" name="テキスト ボックス 395"/>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121920</xdr:rowOff>
    </xdr:from>
    <xdr:to>
      <xdr:col>1</xdr:col>
      <xdr:colOff>676275</xdr:colOff>
      <xdr:row>81</xdr:row>
      <xdr:rowOff>52070</xdr:rowOff>
    </xdr:to>
    <xdr:sp macro="" textlink="">
      <xdr:nvSpPr>
        <xdr:cNvPr id="397" name="円/楕円 396"/>
        <xdr:cNvSpPr/>
      </xdr:nvSpPr>
      <xdr:spPr>
        <a:xfrm>
          <a:off x="1270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36847</xdr:rowOff>
    </xdr:from>
    <xdr:ext cx="762000" cy="259045"/>
    <xdr:sp macro="" textlink="">
      <xdr:nvSpPr>
        <xdr:cNvPr id="398" name="テキスト ボックス 397"/>
        <xdr:cNvSpPr txBox="1"/>
      </xdr:nvSpPr>
      <xdr:spPr>
        <a:xfrm>
          <a:off x="939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前年度数値と比較し</a:t>
          </a:r>
          <a:r>
            <a:rPr kumimoji="1" lang="en-US" altLang="ja-JP" sz="1300">
              <a:latin typeface="ＭＳ Ｐゴシック"/>
            </a:rPr>
            <a:t>1.5</a:t>
          </a:r>
          <a:r>
            <a:rPr kumimoji="1" lang="ja-JP" altLang="en-US" sz="1300">
              <a:latin typeface="ＭＳ Ｐゴシック"/>
            </a:rPr>
            <a:t>ポイント増加し，類似団体平均値を</a:t>
          </a:r>
          <a:r>
            <a:rPr kumimoji="1" lang="en-US" altLang="ja-JP" sz="1300">
              <a:latin typeface="ＭＳ Ｐゴシック"/>
            </a:rPr>
            <a:t>4.1</a:t>
          </a:r>
          <a:r>
            <a:rPr kumimoji="1" lang="ja-JP" altLang="en-US" sz="1300">
              <a:latin typeface="ＭＳ Ｐゴシック"/>
            </a:rPr>
            <a:t>ポイント下回っている。これは，人件費の割合が少ないことなどが要因であると考えられる。今後も，事務事業の見直しを行うとともに，歳入確保と経費節減に努める。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2" name="直線コネクタ 421"/>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3"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4" name="直線コネクタ 423"/>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5"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6" name="直線コネクタ 425"/>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149861</xdr:rowOff>
    </xdr:from>
    <xdr:to>
      <xdr:col>24</xdr:col>
      <xdr:colOff>31750</xdr:colOff>
      <xdr:row>76</xdr:row>
      <xdr:rowOff>64136</xdr:rowOff>
    </xdr:to>
    <xdr:cxnSp macro="">
      <xdr:nvCxnSpPr>
        <xdr:cNvPr id="427" name="直線コネクタ 426"/>
        <xdr:cNvCxnSpPr/>
      </xdr:nvCxnSpPr>
      <xdr:spPr>
        <a:xfrm>
          <a:off x="15671800" y="13008611"/>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8"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9" name="フローチャート : 判断 428"/>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64135</xdr:rowOff>
    </xdr:from>
    <xdr:to>
      <xdr:col>22</xdr:col>
      <xdr:colOff>565150</xdr:colOff>
      <xdr:row>75</xdr:row>
      <xdr:rowOff>149861</xdr:rowOff>
    </xdr:to>
    <xdr:cxnSp macro="">
      <xdr:nvCxnSpPr>
        <xdr:cNvPr id="430" name="直線コネクタ 429"/>
        <xdr:cNvCxnSpPr/>
      </xdr:nvCxnSpPr>
      <xdr:spPr>
        <a:xfrm>
          <a:off x="14782800" y="12922885"/>
          <a:ext cx="889000" cy="8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31" name="フローチャート : 判断 430"/>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2" name="テキスト ボックス 431"/>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64135</xdr:rowOff>
    </xdr:from>
    <xdr:to>
      <xdr:col>21</xdr:col>
      <xdr:colOff>361950</xdr:colOff>
      <xdr:row>76</xdr:row>
      <xdr:rowOff>24130</xdr:rowOff>
    </xdr:to>
    <xdr:cxnSp macro="">
      <xdr:nvCxnSpPr>
        <xdr:cNvPr id="433" name="直線コネクタ 432"/>
        <xdr:cNvCxnSpPr/>
      </xdr:nvCxnSpPr>
      <xdr:spPr>
        <a:xfrm flipV="1">
          <a:off x="13893800" y="1292288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5" name="テキスト ボックス 43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109855</xdr:rowOff>
    </xdr:from>
    <xdr:to>
      <xdr:col>20</xdr:col>
      <xdr:colOff>158750</xdr:colOff>
      <xdr:row>76</xdr:row>
      <xdr:rowOff>24130</xdr:rowOff>
    </xdr:to>
    <xdr:cxnSp macro="">
      <xdr:nvCxnSpPr>
        <xdr:cNvPr id="436" name="直線コネクタ 435"/>
        <xdr:cNvCxnSpPr/>
      </xdr:nvCxnSpPr>
      <xdr:spPr>
        <a:xfrm>
          <a:off x="13004800" y="129686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7" name="フローチャート : 判断 436"/>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8" name="テキスト ボックス 437"/>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9" name="フローチャート : 判断 438"/>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40" name="テキスト ボックス 439"/>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13336</xdr:rowOff>
    </xdr:from>
    <xdr:to>
      <xdr:col>24</xdr:col>
      <xdr:colOff>82550</xdr:colOff>
      <xdr:row>76</xdr:row>
      <xdr:rowOff>114936</xdr:rowOff>
    </xdr:to>
    <xdr:sp macro="" textlink="">
      <xdr:nvSpPr>
        <xdr:cNvPr id="446" name="円/楕円 445"/>
        <xdr:cNvSpPr/>
      </xdr:nvSpPr>
      <xdr:spPr>
        <a:xfrm>
          <a:off x="164592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29862</xdr:rowOff>
    </xdr:from>
    <xdr:ext cx="762000" cy="259045"/>
    <xdr:sp macro="" textlink="">
      <xdr:nvSpPr>
        <xdr:cNvPr id="447" name="公債費以外該当値テキスト"/>
        <xdr:cNvSpPr txBox="1"/>
      </xdr:nvSpPr>
      <xdr:spPr>
        <a:xfrm>
          <a:off x="16598900" y="1288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99060</xdr:rowOff>
    </xdr:from>
    <xdr:to>
      <xdr:col>22</xdr:col>
      <xdr:colOff>615950</xdr:colOff>
      <xdr:row>76</xdr:row>
      <xdr:rowOff>29211</xdr:rowOff>
    </xdr:to>
    <xdr:sp macro="" textlink="">
      <xdr:nvSpPr>
        <xdr:cNvPr id="448" name="円/楕円 447"/>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39387</xdr:rowOff>
    </xdr:from>
    <xdr:ext cx="736600" cy="259045"/>
    <xdr:sp macro="" textlink="">
      <xdr:nvSpPr>
        <xdr:cNvPr id="449" name="テキスト ボックス 448"/>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xdr:rowOff>
    </xdr:from>
    <xdr:to>
      <xdr:col>21</xdr:col>
      <xdr:colOff>412750</xdr:colOff>
      <xdr:row>75</xdr:row>
      <xdr:rowOff>114935</xdr:rowOff>
    </xdr:to>
    <xdr:sp macro="" textlink="">
      <xdr:nvSpPr>
        <xdr:cNvPr id="450" name="円/楕円 449"/>
        <xdr:cNvSpPr/>
      </xdr:nvSpPr>
      <xdr:spPr>
        <a:xfrm>
          <a:off x="14732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125112</xdr:rowOff>
    </xdr:from>
    <xdr:ext cx="762000" cy="259045"/>
    <xdr:sp macro="" textlink="">
      <xdr:nvSpPr>
        <xdr:cNvPr id="451" name="テキスト ボックス 450"/>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144780</xdr:rowOff>
    </xdr:from>
    <xdr:to>
      <xdr:col>20</xdr:col>
      <xdr:colOff>209550</xdr:colOff>
      <xdr:row>76</xdr:row>
      <xdr:rowOff>74930</xdr:rowOff>
    </xdr:to>
    <xdr:sp macro="" textlink="">
      <xdr:nvSpPr>
        <xdr:cNvPr id="452" name="円/楕円 451"/>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85107</xdr:rowOff>
    </xdr:from>
    <xdr:ext cx="762000" cy="259045"/>
    <xdr:sp macro="" textlink="">
      <xdr:nvSpPr>
        <xdr:cNvPr id="453" name="テキスト ボックス 452"/>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59055</xdr:rowOff>
    </xdr:from>
    <xdr:to>
      <xdr:col>19</xdr:col>
      <xdr:colOff>6350</xdr:colOff>
      <xdr:row>75</xdr:row>
      <xdr:rowOff>160655</xdr:rowOff>
    </xdr:to>
    <xdr:sp macro="" textlink="">
      <xdr:nvSpPr>
        <xdr:cNvPr id="454" name="円/楕円 453"/>
        <xdr:cNvSpPr/>
      </xdr:nvSpPr>
      <xdr:spPr>
        <a:xfrm>
          <a:off x="12954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170832</xdr:rowOff>
    </xdr:from>
    <xdr:ext cx="762000" cy="259045"/>
    <xdr:sp macro="" textlink="">
      <xdr:nvSpPr>
        <xdr:cNvPr id="455" name="テキスト ボックス 454"/>
        <xdr:cNvSpPr txBox="1"/>
      </xdr:nvSpPr>
      <xdr:spPr>
        <a:xfrm>
          <a:off x="12623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広島県三次市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155014</xdr:rowOff>
    </xdr:from>
    <xdr:to>
      <xdr:col>4</xdr:col>
      <xdr:colOff>1117600</xdr:colOff>
      <xdr:row>13</xdr:row>
      <xdr:rowOff>169302</xdr:rowOff>
    </xdr:to>
    <xdr:cxnSp macro="">
      <xdr:nvCxnSpPr>
        <xdr:cNvPr id="52" name="直線コネクタ 51"/>
        <xdr:cNvCxnSpPr/>
      </xdr:nvCxnSpPr>
      <xdr:spPr bwMode="auto">
        <a:xfrm>
          <a:off x="5003800" y="2431489"/>
          <a:ext cx="647700" cy="1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155014</xdr:rowOff>
    </xdr:from>
    <xdr:to>
      <xdr:col>4</xdr:col>
      <xdr:colOff>469900</xdr:colOff>
      <xdr:row>14</xdr:row>
      <xdr:rowOff>34281</xdr:rowOff>
    </xdr:to>
    <xdr:cxnSp macro="">
      <xdr:nvCxnSpPr>
        <xdr:cNvPr id="55" name="直線コネクタ 54"/>
        <xdr:cNvCxnSpPr/>
      </xdr:nvCxnSpPr>
      <xdr:spPr bwMode="auto">
        <a:xfrm flipV="1">
          <a:off x="4305300" y="2431489"/>
          <a:ext cx="698500" cy="50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127844</xdr:rowOff>
    </xdr:from>
    <xdr:to>
      <xdr:col>3</xdr:col>
      <xdr:colOff>904875</xdr:colOff>
      <xdr:row>14</xdr:row>
      <xdr:rowOff>34281</xdr:rowOff>
    </xdr:to>
    <xdr:cxnSp macro="">
      <xdr:nvCxnSpPr>
        <xdr:cNvPr id="58" name="直線コネクタ 57"/>
        <xdr:cNvCxnSpPr/>
      </xdr:nvCxnSpPr>
      <xdr:spPr bwMode="auto">
        <a:xfrm>
          <a:off x="3606800" y="2404319"/>
          <a:ext cx="698500" cy="7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76556</xdr:rowOff>
    </xdr:from>
    <xdr:to>
      <xdr:col>3</xdr:col>
      <xdr:colOff>206375</xdr:colOff>
      <xdr:row>13</xdr:row>
      <xdr:rowOff>127844</xdr:rowOff>
    </xdr:to>
    <xdr:cxnSp macro="">
      <xdr:nvCxnSpPr>
        <xdr:cNvPr id="61" name="直線コネクタ 60"/>
        <xdr:cNvCxnSpPr/>
      </xdr:nvCxnSpPr>
      <xdr:spPr bwMode="auto">
        <a:xfrm>
          <a:off x="2908300" y="2353031"/>
          <a:ext cx="698500" cy="51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118502</xdr:rowOff>
    </xdr:from>
    <xdr:to>
      <xdr:col>5</xdr:col>
      <xdr:colOff>34925</xdr:colOff>
      <xdr:row>14</xdr:row>
      <xdr:rowOff>48652</xdr:rowOff>
    </xdr:to>
    <xdr:sp macro="" textlink="">
      <xdr:nvSpPr>
        <xdr:cNvPr id="71" name="円/楕円 70"/>
        <xdr:cNvSpPr/>
      </xdr:nvSpPr>
      <xdr:spPr bwMode="auto">
        <a:xfrm>
          <a:off x="5600700" y="239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135029</xdr:rowOff>
    </xdr:from>
    <xdr:ext cx="762000" cy="259045"/>
    <xdr:sp macro="" textlink="">
      <xdr:nvSpPr>
        <xdr:cNvPr id="72" name="人口1人当たり決算額の推移該当値テキスト130"/>
        <xdr:cNvSpPr txBox="1"/>
      </xdr:nvSpPr>
      <xdr:spPr>
        <a:xfrm>
          <a:off x="5740400" y="224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111,326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104214</xdr:rowOff>
    </xdr:from>
    <xdr:to>
      <xdr:col>4</xdr:col>
      <xdr:colOff>520700</xdr:colOff>
      <xdr:row>14</xdr:row>
      <xdr:rowOff>34364</xdr:rowOff>
    </xdr:to>
    <xdr:sp macro="" textlink="">
      <xdr:nvSpPr>
        <xdr:cNvPr id="73" name="円/楕円 72"/>
        <xdr:cNvSpPr/>
      </xdr:nvSpPr>
      <xdr:spPr bwMode="auto">
        <a:xfrm>
          <a:off x="4953000" y="2380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44541</xdr:rowOff>
    </xdr:from>
    <xdr:ext cx="736600" cy="259045"/>
    <xdr:sp macro="" textlink="">
      <xdr:nvSpPr>
        <xdr:cNvPr id="74" name="テキスト ボックス 73"/>
        <xdr:cNvSpPr txBox="1"/>
      </xdr:nvSpPr>
      <xdr:spPr>
        <a:xfrm>
          <a:off x="4622800" y="2149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112,201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154931</xdr:rowOff>
    </xdr:from>
    <xdr:to>
      <xdr:col>3</xdr:col>
      <xdr:colOff>955675</xdr:colOff>
      <xdr:row>14</xdr:row>
      <xdr:rowOff>85081</xdr:rowOff>
    </xdr:to>
    <xdr:sp macro="" textlink="">
      <xdr:nvSpPr>
        <xdr:cNvPr id="75" name="円/楕円 74"/>
        <xdr:cNvSpPr/>
      </xdr:nvSpPr>
      <xdr:spPr bwMode="auto">
        <a:xfrm>
          <a:off x="4254500" y="243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95258</xdr:rowOff>
    </xdr:from>
    <xdr:ext cx="762000" cy="259045"/>
    <xdr:sp macro="" textlink="">
      <xdr:nvSpPr>
        <xdr:cNvPr id="76" name="テキスト ボックス 75"/>
        <xdr:cNvSpPr txBox="1"/>
      </xdr:nvSpPr>
      <xdr:spPr>
        <a:xfrm>
          <a:off x="3924300" y="220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109,095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77044</xdr:rowOff>
    </xdr:from>
    <xdr:to>
      <xdr:col>3</xdr:col>
      <xdr:colOff>257175</xdr:colOff>
      <xdr:row>14</xdr:row>
      <xdr:rowOff>7194</xdr:rowOff>
    </xdr:to>
    <xdr:sp macro="" textlink="">
      <xdr:nvSpPr>
        <xdr:cNvPr id="77" name="円/楕円 76"/>
        <xdr:cNvSpPr/>
      </xdr:nvSpPr>
      <xdr:spPr bwMode="auto">
        <a:xfrm>
          <a:off x="3556000" y="235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17371</xdr:rowOff>
    </xdr:from>
    <xdr:ext cx="762000" cy="259045"/>
    <xdr:sp macro="" textlink="">
      <xdr:nvSpPr>
        <xdr:cNvPr id="78" name="テキスト ボックス 77"/>
        <xdr:cNvSpPr txBox="1"/>
      </xdr:nvSpPr>
      <xdr:spPr>
        <a:xfrm>
          <a:off x="3225800" y="212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113,865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25756</xdr:rowOff>
    </xdr:from>
    <xdr:to>
      <xdr:col>2</xdr:col>
      <xdr:colOff>692150</xdr:colOff>
      <xdr:row>13</xdr:row>
      <xdr:rowOff>127356</xdr:rowOff>
    </xdr:to>
    <xdr:sp macro="" textlink="">
      <xdr:nvSpPr>
        <xdr:cNvPr id="79" name="円/楕円 78"/>
        <xdr:cNvSpPr/>
      </xdr:nvSpPr>
      <xdr:spPr bwMode="auto">
        <a:xfrm>
          <a:off x="2857500" y="230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137533</xdr:rowOff>
    </xdr:from>
    <xdr:ext cx="762000" cy="259045"/>
    <xdr:sp macro="" textlink="">
      <xdr:nvSpPr>
        <xdr:cNvPr id="80" name="テキスト ボックス 79"/>
        <xdr:cNvSpPr txBox="1"/>
      </xdr:nvSpPr>
      <xdr:spPr>
        <a:xfrm>
          <a:off x="2527300" y="207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168902</xdr:rowOff>
    </xdr:from>
    <xdr:to>
      <xdr:col>4</xdr:col>
      <xdr:colOff>1117600</xdr:colOff>
      <xdr:row>35</xdr:row>
      <xdr:rowOff>316395</xdr:rowOff>
    </xdr:to>
    <xdr:cxnSp macro="">
      <xdr:nvCxnSpPr>
        <xdr:cNvPr id="112" name="直線コネクタ 111"/>
        <xdr:cNvCxnSpPr/>
      </xdr:nvCxnSpPr>
      <xdr:spPr bwMode="auto">
        <a:xfrm>
          <a:off x="5003800" y="6779252"/>
          <a:ext cx="647700" cy="14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316647</xdr:rowOff>
    </xdr:from>
    <xdr:to>
      <xdr:col>4</xdr:col>
      <xdr:colOff>469900</xdr:colOff>
      <xdr:row>35</xdr:row>
      <xdr:rowOff>168902</xdr:rowOff>
    </xdr:to>
    <xdr:cxnSp macro="">
      <xdr:nvCxnSpPr>
        <xdr:cNvPr id="115" name="直線コネクタ 114"/>
        <xdr:cNvCxnSpPr/>
      </xdr:nvCxnSpPr>
      <xdr:spPr bwMode="auto">
        <a:xfrm>
          <a:off x="4305300" y="6584097"/>
          <a:ext cx="698500" cy="195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237734</xdr:rowOff>
    </xdr:from>
    <xdr:to>
      <xdr:col>3</xdr:col>
      <xdr:colOff>904875</xdr:colOff>
      <xdr:row>34</xdr:row>
      <xdr:rowOff>316647</xdr:rowOff>
    </xdr:to>
    <xdr:cxnSp macro="">
      <xdr:nvCxnSpPr>
        <xdr:cNvPr id="118" name="直線コネクタ 117"/>
        <xdr:cNvCxnSpPr/>
      </xdr:nvCxnSpPr>
      <xdr:spPr bwMode="auto">
        <a:xfrm>
          <a:off x="3606800" y="6505184"/>
          <a:ext cx="698500" cy="78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232270</xdr:rowOff>
    </xdr:from>
    <xdr:to>
      <xdr:col>3</xdr:col>
      <xdr:colOff>206375</xdr:colOff>
      <xdr:row>34</xdr:row>
      <xdr:rowOff>237734</xdr:rowOff>
    </xdr:to>
    <xdr:cxnSp macro="">
      <xdr:nvCxnSpPr>
        <xdr:cNvPr id="121" name="直線コネクタ 120"/>
        <xdr:cNvCxnSpPr/>
      </xdr:nvCxnSpPr>
      <xdr:spPr bwMode="auto">
        <a:xfrm>
          <a:off x="2908300" y="6499720"/>
          <a:ext cx="698500" cy="5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265595</xdr:rowOff>
    </xdr:from>
    <xdr:to>
      <xdr:col>5</xdr:col>
      <xdr:colOff>34925</xdr:colOff>
      <xdr:row>36</xdr:row>
      <xdr:rowOff>24295</xdr:rowOff>
    </xdr:to>
    <xdr:sp macro="" textlink="">
      <xdr:nvSpPr>
        <xdr:cNvPr id="131" name="円/楕円 130"/>
        <xdr:cNvSpPr/>
      </xdr:nvSpPr>
      <xdr:spPr bwMode="auto">
        <a:xfrm>
          <a:off x="5600700" y="687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110672</xdr:rowOff>
    </xdr:from>
    <xdr:ext cx="762000" cy="259045"/>
    <xdr:sp macro="" textlink="">
      <xdr:nvSpPr>
        <xdr:cNvPr id="132" name="人口1人当たり決算額の推移該当値テキスト445"/>
        <xdr:cNvSpPr txBox="1"/>
      </xdr:nvSpPr>
      <xdr:spPr>
        <a:xfrm>
          <a:off x="5740400" y="672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118102</xdr:rowOff>
    </xdr:from>
    <xdr:to>
      <xdr:col>4</xdr:col>
      <xdr:colOff>520700</xdr:colOff>
      <xdr:row>35</xdr:row>
      <xdr:rowOff>219702</xdr:rowOff>
    </xdr:to>
    <xdr:sp macro="" textlink="">
      <xdr:nvSpPr>
        <xdr:cNvPr id="133" name="円/楕円 132"/>
        <xdr:cNvSpPr/>
      </xdr:nvSpPr>
      <xdr:spPr bwMode="auto">
        <a:xfrm>
          <a:off x="4953000" y="672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229879</xdr:rowOff>
    </xdr:from>
    <xdr:ext cx="736600" cy="259045"/>
    <xdr:sp macro="" textlink="">
      <xdr:nvSpPr>
        <xdr:cNvPr id="134" name="テキスト ボックス 133"/>
        <xdr:cNvSpPr txBox="1"/>
      </xdr:nvSpPr>
      <xdr:spPr>
        <a:xfrm>
          <a:off x="4622800" y="64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265847</xdr:rowOff>
    </xdr:from>
    <xdr:to>
      <xdr:col>3</xdr:col>
      <xdr:colOff>955675</xdr:colOff>
      <xdr:row>35</xdr:row>
      <xdr:rowOff>24547</xdr:rowOff>
    </xdr:to>
    <xdr:sp macro="" textlink="">
      <xdr:nvSpPr>
        <xdr:cNvPr id="135" name="円/楕円 134"/>
        <xdr:cNvSpPr/>
      </xdr:nvSpPr>
      <xdr:spPr bwMode="auto">
        <a:xfrm>
          <a:off x="4254500" y="6533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34724</xdr:rowOff>
    </xdr:from>
    <xdr:ext cx="762000" cy="259045"/>
    <xdr:sp macro="" textlink="">
      <xdr:nvSpPr>
        <xdr:cNvPr id="136" name="テキスト ボックス 135"/>
        <xdr:cNvSpPr txBox="1"/>
      </xdr:nvSpPr>
      <xdr:spPr>
        <a:xfrm>
          <a:off x="3924300" y="63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186934</xdr:rowOff>
    </xdr:from>
    <xdr:to>
      <xdr:col>3</xdr:col>
      <xdr:colOff>257175</xdr:colOff>
      <xdr:row>34</xdr:row>
      <xdr:rowOff>288534</xdr:rowOff>
    </xdr:to>
    <xdr:sp macro="" textlink="">
      <xdr:nvSpPr>
        <xdr:cNvPr id="137" name="円/楕円 136"/>
        <xdr:cNvSpPr/>
      </xdr:nvSpPr>
      <xdr:spPr bwMode="auto">
        <a:xfrm>
          <a:off x="3556000" y="645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298711</xdr:rowOff>
    </xdr:from>
    <xdr:ext cx="762000" cy="259045"/>
    <xdr:sp macro="" textlink="">
      <xdr:nvSpPr>
        <xdr:cNvPr id="138" name="テキスト ボックス 137"/>
        <xdr:cNvSpPr txBox="1"/>
      </xdr:nvSpPr>
      <xdr:spPr>
        <a:xfrm>
          <a:off x="3225800" y="622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42,656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181470</xdr:rowOff>
    </xdr:from>
    <xdr:to>
      <xdr:col>2</xdr:col>
      <xdr:colOff>692150</xdr:colOff>
      <xdr:row>34</xdr:row>
      <xdr:rowOff>283070</xdr:rowOff>
    </xdr:to>
    <xdr:sp macro="" textlink="">
      <xdr:nvSpPr>
        <xdr:cNvPr id="139" name="円/楕円 138"/>
        <xdr:cNvSpPr/>
      </xdr:nvSpPr>
      <xdr:spPr bwMode="auto">
        <a:xfrm>
          <a:off x="2857500" y="644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293247</xdr:rowOff>
    </xdr:from>
    <xdr:ext cx="762000" cy="259045"/>
    <xdr:sp macro="" textlink="">
      <xdr:nvSpPr>
        <xdr:cNvPr id="140" name="テキスト ボックス 139"/>
        <xdr:cNvSpPr txBox="1"/>
      </xdr:nvSpPr>
      <xdr:spPr>
        <a:xfrm>
          <a:off x="2527300" y="62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54,622
54,144
778.14
39,514,413
38,316,518
1,004,013
24,559,397
52,819,056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121622</xdr:rowOff>
    </xdr:from>
    <xdr:to>
      <xdr:col>6</xdr:col>
      <xdr:colOff>511175</xdr:colOff>
      <xdr:row>34</xdr:row>
      <xdr:rowOff>74682</xdr:rowOff>
    </xdr:to>
    <xdr:cxnSp macro="">
      <xdr:nvCxnSpPr>
        <xdr:cNvPr id="61" name="直線コネクタ 60"/>
        <xdr:cNvCxnSpPr/>
      </xdr:nvCxnSpPr>
      <xdr:spPr>
        <a:xfrm>
          <a:off x="3797300" y="5779472"/>
          <a:ext cx="838200" cy="1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121622</xdr:rowOff>
    </xdr:from>
    <xdr:to>
      <xdr:col>5</xdr:col>
      <xdr:colOff>358775</xdr:colOff>
      <xdr:row>34</xdr:row>
      <xdr:rowOff>68777</xdr:rowOff>
    </xdr:to>
    <xdr:cxnSp macro="">
      <xdr:nvCxnSpPr>
        <xdr:cNvPr id="64" name="直線コネクタ 63"/>
        <xdr:cNvCxnSpPr/>
      </xdr:nvCxnSpPr>
      <xdr:spPr>
        <a:xfrm flipV="1">
          <a:off x="2908300" y="5779472"/>
          <a:ext cx="889000" cy="1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38926</xdr:rowOff>
    </xdr:from>
    <xdr:to>
      <xdr:col>4</xdr:col>
      <xdr:colOff>155575</xdr:colOff>
      <xdr:row>34</xdr:row>
      <xdr:rowOff>68777</xdr:rowOff>
    </xdr:to>
    <xdr:cxnSp macro="">
      <xdr:nvCxnSpPr>
        <xdr:cNvPr id="67" name="直線コネクタ 66"/>
        <xdr:cNvCxnSpPr/>
      </xdr:nvCxnSpPr>
      <xdr:spPr>
        <a:xfrm>
          <a:off x="2019300" y="5696776"/>
          <a:ext cx="889000" cy="20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38926</xdr:rowOff>
    </xdr:from>
    <xdr:to>
      <xdr:col>2</xdr:col>
      <xdr:colOff>638175</xdr:colOff>
      <xdr:row>33</xdr:row>
      <xdr:rowOff>137833</xdr:rowOff>
    </xdr:to>
    <xdr:cxnSp macro="">
      <xdr:nvCxnSpPr>
        <xdr:cNvPr id="70" name="直線コネクタ 69"/>
        <xdr:cNvCxnSpPr/>
      </xdr:nvCxnSpPr>
      <xdr:spPr>
        <a:xfrm flipV="1">
          <a:off x="1130300" y="5696776"/>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23882</xdr:rowOff>
    </xdr:from>
    <xdr:to>
      <xdr:col>6</xdr:col>
      <xdr:colOff>561975</xdr:colOff>
      <xdr:row>34</xdr:row>
      <xdr:rowOff>125482</xdr:rowOff>
    </xdr:to>
    <xdr:sp macro="" textlink="">
      <xdr:nvSpPr>
        <xdr:cNvPr id="80" name="円/楕円 79"/>
        <xdr:cNvSpPr/>
      </xdr:nvSpPr>
      <xdr:spPr>
        <a:xfrm>
          <a:off x="4584700" y="58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46759</xdr:rowOff>
    </xdr:from>
    <xdr:ext cx="534377" cy="259045"/>
    <xdr:sp macro="" textlink="">
      <xdr:nvSpPr>
        <xdr:cNvPr id="81" name="人件費該当値テキスト"/>
        <xdr:cNvSpPr txBox="1"/>
      </xdr:nvSpPr>
      <xdr:spPr>
        <a:xfrm>
          <a:off x="4686300" y="57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83,413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70822</xdr:rowOff>
    </xdr:from>
    <xdr:to>
      <xdr:col>5</xdr:col>
      <xdr:colOff>409575</xdr:colOff>
      <xdr:row>34</xdr:row>
      <xdr:rowOff>972</xdr:rowOff>
    </xdr:to>
    <xdr:sp macro="" textlink="">
      <xdr:nvSpPr>
        <xdr:cNvPr id="82" name="円/楕円 81"/>
        <xdr:cNvSpPr/>
      </xdr:nvSpPr>
      <xdr:spPr>
        <a:xfrm>
          <a:off x="3746500" y="57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17499</xdr:rowOff>
    </xdr:from>
    <xdr:ext cx="534377" cy="259045"/>
    <xdr:sp macro="" textlink="">
      <xdr:nvSpPr>
        <xdr:cNvPr id="83" name="テキスト ボックス 82"/>
        <xdr:cNvSpPr txBox="1"/>
      </xdr:nvSpPr>
      <xdr:spPr>
        <a:xfrm>
          <a:off x="3530111" y="55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17977</xdr:rowOff>
    </xdr:from>
    <xdr:to>
      <xdr:col>4</xdr:col>
      <xdr:colOff>206375</xdr:colOff>
      <xdr:row>34</xdr:row>
      <xdr:rowOff>119577</xdr:rowOff>
    </xdr:to>
    <xdr:sp macro="" textlink="">
      <xdr:nvSpPr>
        <xdr:cNvPr id="84" name="円/楕円 83"/>
        <xdr:cNvSpPr/>
      </xdr:nvSpPr>
      <xdr:spPr>
        <a:xfrm>
          <a:off x="2857500" y="58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136104</xdr:rowOff>
    </xdr:from>
    <xdr:ext cx="534377" cy="259045"/>
    <xdr:sp macro="" textlink="">
      <xdr:nvSpPr>
        <xdr:cNvPr id="85" name="テキスト ボックス 84"/>
        <xdr:cNvSpPr txBox="1"/>
      </xdr:nvSpPr>
      <xdr:spPr>
        <a:xfrm>
          <a:off x="2641111" y="562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83,723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159576</xdr:rowOff>
    </xdr:from>
    <xdr:to>
      <xdr:col>3</xdr:col>
      <xdr:colOff>3175</xdr:colOff>
      <xdr:row>33</xdr:row>
      <xdr:rowOff>89726</xdr:rowOff>
    </xdr:to>
    <xdr:sp macro="" textlink="">
      <xdr:nvSpPr>
        <xdr:cNvPr id="86" name="円/楕円 85"/>
        <xdr:cNvSpPr/>
      </xdr:nvSpPr>
      <xdr:spPr>
        <a:xfrm>
          <a:off x="1968500" y="56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106253</xdr:rowOff>
    </xdr:from>
    <xdr:ext cx="534377" cy="259045"/>
    <xdr:sp macro="" textlink="">
      <xdr:nvSpPr>
        <xdr:cNvPr id="87" name="テキスト ボックス 86"/>
        <xdr:cNvSpPr txBox="1"/>
      </xdr:nvSpPr>
      <xdr:spPr>
        <a:xfrm>
          <a:off x="1752111" y="542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94,290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87033</xdr:rowOff>
    </xdr:from>
    <xdr:to>
      <xdr:col>1</xdr:col>
      <xdr:colOff>485775</xdr:colOff>
      <xdr:row>34</xdr:row>
      <xdr:rowOff>17183</xdr:rowOff>
    </xdr:to>
    <xdr:sp macro="" textlink="">
      <xdr:nvSpPr>
        <xdr:cNvPr id="88" name="円/楕円 87"/>
        <xdr:cNvSpPr/>
      </xdr:nvSpPr>
      <xdr:spPr>
        <a:xfrm>
          <a:off x="1079500" y="57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33710</xdr:rowOff>
    </xdr:from>
    <xdr:ext cx="534377" cy="259045"/>
    <xdr:sp macro="" textlink="">
      <xdr:nvSpPr>
        <xdr:cNvPr id="89" name="テキスト ボックス 88"/>
        <xdr:cNvSpPr txBox="1"/>
      </xdr:nvSpPr>
      <xdr:spPr>
        <a:xfrm>
          <a:off x="863111" y="55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79234</xdr:rowOff>
    </xdr:from>
    <xdr:to>
      <xdr:col>6</xdr:col>
      <xdr:colOff>511175</xdr:colOff>
      <xdr:row>58</xdr:row>
      <xdr:rowOff>93149</xdr:rowOff>
    </xdr:to>
    <xdr:cxnSp macro="">
      <xdr:nvCxnSpPr>
        <xdr:cNvPr id="118" name="直線コネクタ 117"/>
        <xdr:cNvCxnSpPr/>
      </xdr:nvCxnSpPr>
      <xdr:spPr>
        <a:xfrm flipV="1">
          <a:off x="3797300" y="10023334"/>
          <a:ext cx="838200" cy="1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50863</xdr:rowOff>
    </xdr:from>
    <xdr:ext cx="534377" cy="259045"/>
    <xdr:sp macro="" textlink="">
      <xdr:nvSpPr>
        <xdr:cNvPr id="119" name="物件費平均値テキスト"/>
        <xdr:cNvSpPr txBox="1"/>
      </xdr:nvSpPr>
      <xdr:spPr>
        <a:xfrm>
          <a:off x="4686300" y="999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93149</xdr:rowOff>
    </xdr:from>
    <xdr:to>
      <xdr:col>5</xdr:col>
      <xdr:colOff>358775</xdr:colOff>
      <xdr:row>58</xdr:row>
      <xdr:rowOff>101648</xdr:rowOff>
    </xdr:to>
    <xdr:cxnSp macro="">
      <xdr:nvCxnSpPr>
        <xdr:cNvPr id="121" name="直線コネクタ 120"/>
        <xdr:cNvCxnSpPr/>
      </xdr:nvCxnSpPr>
      <xdr:spPr>
        <a:xfrm flipV="1">
          <a:off x="2908300" y="10037249"/>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101648</xdr:rowOff>
    </xdr:from>
    <xdr:to>
      <xdr:col>4</xdr:col>
      <xdr:colOff>155575</xdr:colOff>
      <xdr:row>58</xdr:row>
      <xdr:rowOff>105167</xdr:rowOff>
    </xdr:to>
    <xdr:cxnSp macro="">
      <xdr:nvCxnSpPr>
        <xdr:cNvPr id="124" name="直線コネクタ 123"/>
        <xdr:cNvCxnSpPr/>
      </xdr:nvCxnSpPr>
      <xdr:spPr>
        <a:xfrm flipV="1">
          <a:off x="2019300" y="10045748"/>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101469</xdr:rowOff>
    </xdr:from>
    <xdr:to>
      <xdr:col>2</xdr:col>
      <xdr:colOff>638175</xdr:colOff>
      <xdr:row>58</xdr:row>
      <xdr:rowOff>105167</xdr:rowOff>
    </xdr:to>
    <xdr:cxnSp macro="">
      <xdr:nvCxnSpPr>
        <xdr:cNvPr id="127" name="直線コネクタ 126"/>
        <xdr:cNvCxnSpPr/>
      </xdr:nvCxnSpPr>
      <xdr:spPr>
        <a:xfrm>
          <a:off x="1130300" y="10045569"/>
          <a:ext cx="889000" cy="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28434</xdr:rowOff>
    </xdr:from>
    <xdr:to>
      <xdr:col>6</xdr:col>
      <xdr:colOff>561975</xdr:colOff>
      <xdr:row>58</xdr:row>
      <xdr:rowOff>130034</xdr:rowOff>
    </xdr:to>
    <xdr:sp macro="" textlink="">
      <xdr:nvSpPr>
        <xdr:cNvPr id="137" name="円/楕円 136"/>
        <xdr:cNvSpPr/>
      </xdr:nvSpPr>
      <xdr:spPr>
        <a:xfrm>
          <a:off x="4584700" y="99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159261</xdr:rowOff>
    </xdr:from>
    <xdr:ext cx="599010" cy="259045"/>
    <xdr:sp macro="" textlink="">
      <xdr:nvSpPr>
        <xdr:cNvPr id="138" name="物件費該当値テキスト"/>
        <xdr:cNvSpPr txBox="1"/>
      </xdr:nvSpPr>
      <xdr:spPr>
        <a:xfrm>
          <a:off x="4686300" y="976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107,611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42349</xdr:rowOff>
    </xdr:from>
    <xdr:to>
      <xdr:col>5</xdr:col>
      <xdr:colOff>409575</xdr:colOff>
      <xdr:row>58</xdr:row>
      <xdr:rowOff>143949</xdr:rowOff>
    </xdr:to>
    <xdr:sp macro="" textlink="">
      <xdr:nvSpPr>
        <xdr:cNvPr id="139" name="円/楕円 138"/>
        <xdr:cNvSpPr/>
      </xdr:nvSpPr>
      <xdr:spPr>
        <a:xfrm>
          <a:off x="3746500" y="99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160476</xdr:rowOff>
    </xdr:from>
    <xdr:ext cx="534377" cy="259045"/>
    <xdr:sp macro="" textlink="">
      <xdr:nvSpPr>
        <xdr:cNvPr id="140" name="テキスト ボックス 139"/>
        <xdr:cNvSpPr txBox="1"/>
      </xdr:nvSpPr>
      <xdr:spPr>
        <a:xfrm>
          <a:off x="3530111" y="97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96,654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50848</xdr:rowOff>
    </xdr:from>
    <xdr:to>
      <xdr:col>4</xdr:col>
      <xdr:colOff>206375</xdr:colOff>
      <xdr:row>58</xdr:row>
      <xdr:rowOff>152448</xdr:rowOff>
    </xdr:to>
    <xdr:sp macro="" textlink="">
      <xdr:nvSpPr>
        <xdr:cNvPr id="141" name="円/楕円 140"/>
        <xdr:cNvSpPr/>
      </xdr:nvSpPr>
      <xdr:spPr>
        <a:xfrm>
          <a:off x="2857500" y="99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168975</xdr:rowOff>
    </xdr:from>
    <xdr:ext cx="534377" cy="259045"/>
    <xdr:sp macro="" textlink="">
      <xdr:nvSpPr>
        <xdr:cNvPr id="142" name="テキスト ボックス 141"/>
        <xdr:cNvSpPr txBox="1"/>
      </xdr:nvSpPr>
      <xdr:spPr>
        <a:xfrm>
          <a:off x="2641111" y="977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89,962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54367</xdr:rowOff>
    </xdr:from>
    <xdr:to>
      <xdr:col>3</xdr:col>
      <xdr:colOff>3175</xdr:colOff>
      <xdr:row>58</xdr:row>
      <xdr:rowOff>155967</xdr:rowOff>
    </xdr:to>
    <xdr:sp macro="" textlink="">
      <xdr:nvSpPr>
        <xdr:cNvPr id="143" name="円/楕円 142"/>
        <xdr:cNvSpPr/>
      </xdr:nvSpPr>
      <xdr:spPr>
        <a:xfrm>
          <a:off x="1968500" y="99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1044</xdr:rowOff>
    </xdr:from>
    <xdr:ext cx="534377" cy="259045"/>
    <xdr:sp macro="" textlink="">
      <xdr:nvSpPr>
        <xdr:cNvPr id="144" name="テキスト ボックス 143"/>
        <xdr:cNvSpPr txBox="1"/>
      </xdr:nvSpPr>
      <xdr:spPr>
        <a:xfrm>
          <a:off x="1752111" y="977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50669</xdr:rowOff>
    </xdr:from>
    <xdr:to>
      <xdr:col>1</xdr:col>
      <xdr:colOff>485775</xdr:colOff>
      <xdr:row>58</xdr:row>
      <xdr:rowOff>152269</xdr:rowOff>
    </xdr:to>
    <xdr:sp macro="" textlink="">
      <xdr:nvSpPr>
        <xdr:cNvPr id="145" name="円/楕円 144"/>
        <xdr:cNvSpPr/>
      </xdr:nvSpPr>
      <xdr:spPr>
        <a:xfrm>
          <a:off x="1079500" y="999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168796</xdr:rowOff>
    </xdr:from>
    <xdr:ext cx="534377" cy="259045"/>
    <xdr:sp macro="" textlink="">
      <xdr:nvSpPr>
        <xdr:cNvPr id="146" name="テキスト ボックス 145"/>
        <xdr:cNvSpPr txBox="1"/>
      </xdr:nvSpPr>
      <xdr:spPr>
        <a:xfrm>
          <a:off x="863111" y="97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67783</xdr:rowOff>
    </xdr:from>
    <xdr:to>
      <xdr:col>6</xdr:col>
      <xdr:colOff>511175</xdr:colOff>
      <xdr:row>75</xdr:row>
      <xdr:rowOff>152045</xdr:rowOff>
    </xdr:to>
    <xdr:cxnSp macro="">
      <xdr:nvCxnSpPr>
        <xdr:cNvPr id="173" name="直線コネクタ 172"/>
        <xdr:cNvCxnSpPr/>
      </xdr:nvCxnSpPr>
      <xdr:spPr>
        <a:xfrm flipV="1">
          <a:off x="3797300" y="12926533"/>
          <a:ext cx="838200" cy="8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152045</xdr:rowOff>
    </xdr:from>
    <xdr:to>
      <xdr:col>5</xdr:col>
      <xdr:colOff>358775</xdr:colOff>
      <xdr:row>76</xdr:row>
      <xdr:rowOff>30018</xdr:rowOff>
    </xdr:to>
    <xdr:cxnSp macro="">
      <xdr:nvCxnSpPr>
        <xdr:cNvPr id="176" name="直線コネクタ 175"/>
        <xdr:cNvCxnSpPr/>
      </xdr:nvCxnSpPr>
      <xdr:spPr>
        <a:xfrm flipV="1">
          <a:off x="2908300" y="13010795"/>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30018</xdr:rowOff>
    </xdr:from>
    <xdr:to>
      <xdr:col>4</xdr:col>
      <xdr:colOff>155575</xdr:colOff>
      <xdr:row>76</xdr:row>
      <xdr:rowOff>60604</xdr:rowOff>
    </xdr:to>
    <xdr:cxnSp macro="">
      <xdr:nvCxnSpPr>
        <xdr:cNvPr id="179" name="直線コネクタ 178"/>
        <xdr:cNvCxnSpPr/>
      </xdr:nvCxnSpPr>
      <xdr:spPr>
        <a:xfrm flipV="1">
          <a:off x="2019300" y="13060218"/>
          <a:ext cx="889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152136</xdr:rowOff>
    </xdr:from>
    <xdr:to>
      <xdr:col>2</xdr:col>
      <xdr:colOff>638175</xdr:colOff>
      <xdr:row>76</xdr:row>
      <xdr:rowOff>60604</xdr:rowOff>
    </xdr:to>
    <xdr:cxnSp macro="">
      <xdr:nvCxnSpPr>
        <xdr:cNvPr id="182" name="直線コネクタ 181"/>
        <xdr:cNvCxnSpPr/>
      </xdr:nvCxnSpPr>
      <xdr:spPr>
        <a:xfrm>
          <a:off x="1130300" y="13010886"/>
          <a:ext cx="889000" cy="7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16983</xdr:rowOff>
    </xdr:from>
    <xdr:to>
      <xdr:col>6</xdr:col>
      <xdr:colOff>561975</xdr:colOff>
      <xdr:row>75</xdr:row>
      <xdr:rowOff>118583</xdr:rowOff>
    </xdr:to>
    <xdr:sp macro="" textlink="">
      <xdr:nvSpPr>
        <xdr:cNvPr id="192" name="円/楕円 191"/>
        <xdr:cNvSpPr/>
      </xdr:nvSpPr>
      <xdr:spPr>
        <a:xfrm>
          <a:off x="4584700" y="128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39860</xdr:rowOff>
    </xdr:from>
    <xdr:ext cx="534377" cy="259045"/>
    <xdr:sp macro="" textlink="">
      <xdr:nvSpPr>
        <xdr:cNvPr id="193" name="維持補修費該当値テキスト"/>
        <xdr:cNvSpPr txBox="1"/>
      </xdr:nvSpPr>
      <xdr:spPr>
        <a:xfrm>
          <a:off x="4686300" y="1272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101244</xdr:rowOff>
    </xdr:from>
    <xdr:to>
      <xdr:col>5</xdr:col>
      <xdr:colOff>409575</xdr:colOff>
      <xdr:row>76</xdr:row>
      <xdr:rowOff>31393</xdr:rowOff>
    </xdr:to>
    <xdr:sp macro="" textlink="">
      <xdr:nvSpPr>
        <xdr:cNvPr id="194" name="円/楕円 193"/>
        <xdr:cNvSpPr/>
      </xdr:nvSpPr>
      <xdr:spPr>
        <a:xfrm>
          <a:off x="3746500" y="129599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47921</xdr:rowOff>
    </xdr:from>
    <xdr:ext cx="534377" cy="259045"/>
    <xdr:sp macro="" textlink="">
      <xdr:nvSpPr>
        <xdr:cNvPr id="195" name="テキスト ボックス 194"/>
        <xdr:cNvSpPr txBox="1"/>
      </xdr:nvSpPr>
      <xdr:spPr>
        <a:xfrm>
          <a:off x="3530111" y="127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150668</xdr:rowOff>
    </xdr:from>
    <xdr:to>
      <xdr:col>4</xdr:col>
      <xdr:colOff>206375</xdr:colOff>
      <xdr:row>76</xdr:row>
      <xdr:rowOff>80818</xdr:rowOff>
    </xdr:to>
    <xdr:sp macro="" textlink="">
      <xdr:nvSpPr>
        <xdr:cNvPr id="196" name="円/楕円 195"/>
        <xdr:cNvSpPr/>
      </xdr:nvSpPr>
      <xdr:spPr>
        <a:xfrm>
          <a:off x="2857500" y="130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97345</xdr:rowOff>
    </xdr:from>
    <xdr:ext cx="469744" cy="259045"/>
    <xdr:sp macro="" textlink="">
      <xdr:nvSpPr>
        <xdr:cNvPr id="197" name="テキスト ボックス 196"/>
        <xdr:cNvSpPr txBox="1"/>
      </xdr:nvSpPr>
      <xdr:spPr>
        <a:xfrm>
          <a:off x="2673427" y="1278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9804</xdr:rowOff>
    </xdr:from>
    <xdr:to>
      <xdr:col>3</xdr:col>
      <xdr:colOff>3175</xdr:colOff>
      <xdr:row>76</xdr:row>
      <xdr:rowOff>111404</xdr:rowOff>
    </xdr:to>
    <xdr:sp macro="" textlink="">
      <xdr:nvSpPr>
        <xdr:cNvPr id="198" name="円/楕円 197"/>
        <xdr:cNvSpPr/>
      </xdr:nvSpPr>
      <xdr:spPr>
        <a:xfrm>
          <a:off x="1968500" y="130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127931</xdr:rowOff>
    </xdr:from>
    <xdr:ext cx="469744" cy="259045"/>
    <xdr:sp macro="" textlink="">
      <xdr:nvSpPr>
        <xdr:cNvPr id="199" name="テキスト ボックス 198"/>
        <xdr:cNvSpPr txBox="1"/>
      </xdr:nvSpPr>
      <xdr:spPr>
        <a:xfrm>
          <a:off x="1784427" y="128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101336</xdr:rowOff>
    </xdr:from>
    <xdr:to>
      <xdr:col>1</xdr:col>
      <xdr:colOff>485775</xdr:colOff>
      <xdr:row>76</xdr:row>
      <xdr:rowOff>31486</xdr:rowOff>
    </xdr:to>
    <xdr:sp macro="" textlink="">
      <xdr:nvSpPr>
        <xdr:cNvPr id="200" name="円/楕円 199"/>
        <xdr:cNvSpPr/>
      </xdr:nvSpPr>
      <xdr:spPr>
        <a:xfrm>
          <a:off x="1079500" y="129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48013</xdr:rowOff>
    </xdr:from>
    <xdr:ext cx="534377" cy="259045"/>
    <xdr:sp macro="" textlink="">
      <xdr:nvSpPr>
        <xdr:cNvPr id="201" name="テキスト ボックス 200"/>
        <xdr:cNvSpPr txBox="1"/>
      </xdr:nvSpPr>
      <xdr:spPr>
        <a:xfrm>
          <a:off x="863111" y="1273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24715</xdr:rowOff>
    </xdr:from>
    <xdr:to>
      <xdr:col>6</xdr:col>
      <xdr:colOff>511175</xdr:colOff>
      <xdr:row>98</xdr:row>
      <xdr:rowOff>53225</xdr:rowOff>
    </xdr:to>
    <xdr:cxnSp macro="">
      <xdr:nvCxnSpPr>
        <xdr:cNvPr id="233" name="直線コネクタ 232"/>
        <xdr:cNvCxnSpPr/>
      </xdr:nvCxnSpPr>
      <xdr:spPr>
        <a:xfrm>
          <a:off x="3797300" y="16826815"/>
          <a:ext cx="838200" cy="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24715</xdr:rowOff>
    </xdr:from>
    <xdr:to>
      <xdr:col>5</xdr:col>
      <xdr:colOff>358775</xdr:colOff>
      <xdr:row>98</xdr:row>
      <xdr:rowOff>108593</xdr:rowOff>
    </xdr:to>
    <xdr:cxnSp macro="">
      <xdr:nvCxnSpPr>
        <xdr:cNvPr id="236" name="直線コネクタ 235"/>
        <xdr:cNvCxnSpPr/>
      </xdr:nvCxnSpPr>
      <xdr:spPr>
        <a:xfrm flipV="1">
          <a:off x="2908300" y="16826815"/>
          <a:ext cx="889000" cy="8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108593</xdr:rowOff>
    </xdr:from>
    <xdr:to>
      <xdr:col>4</xdr:col>
      <xdr:colOff>155575</xdr:colOff>
      <xdr:row>98</xdr:row>
      <xdr:rowOff>125233</xdr:rowOff>
    </xdr:to>
    <xdr:cxnSp macro="">
      <xdr:nvCxnSpPr>
        <xdr:cNvPr id="239" name="直線コネクタ 238"/>
        <xdr:cNvCxnSpPr/>
      </xdr:nvCxnSpPr>
      <xdr:spPr>
        <a:xfrm flipV="1">
          <a:off x="2019300" y="16910693"/>
          <a:ext cx="889000" cy="1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125233</xdr:rowOff>
    </xdr:from>
    <xdr:to>
      <xdr:col>2</xdr:col>
      <xdr:colOff>638175</xdr:colOff>
      <xdr:row>98</xdr:row>
      <xdr:rowOff>145039</xdr:rowOff>
    </xdr:to>
    <xdr:cxnSp macro="">
      <xdr:nvCxnSpPr>
        <xdr:cNvPr id="242" name="直線コネクタ 241"/>
        <xdr:cNvCxnSpPr/>
      </xdr:nvCxnSpPr>
      <xdr:spPr>
        <a:xfrm flipV="1">
          <a:off x="1130300" y="16927333"/>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2425</xdr:rowOff>
    </xdr:from>
    <xdr:to>
      <xdr:col>6</xdr:col>
      <xdr:colOff>561975</xdr:colOff>
      <xdr:row>98</xdr:row>
      <xdr:rowOff>104025</xdr:rowOff>
    </xdr:to>
    <xdr:sp macro="" textlink="">
      <xdr:nvSpPr>
        <xdr:cNvPr id="252" name="円/楕円 251"/>
        <xdr:cNvSpPr/>
      </xdr:nvSpPr>
      <xdr:spPr>
        <a:xfrm>
          <a:off x="4584700" y="16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152302</xdr:rowOff>
    </xdr:from>
    <xdr:ext cx="534377" cy="259045"/>
    <xdr:sp macro="" textlink="">
      <xdr:nvSpPr>
        <xdr:cNvPr id="253" name="扶助費該当値テキスト"/>
        <xdr:cNvSpPr txBox="1"/>
      </xdr:nvSpPr>
      <xdr:spPr>
        <a:xfrm>
          <a:off x="4686300" y="1678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73,296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145365</xdr:rowOff>
    </xdr:from>
    <xdr:to>
      <xdr:col>5</xdr:col>
      <xdr:colOff>409575</xdr:colOff>
      <xdr:row>98</xdr:row>
      <xdr:rowOff>75515</xdr:rowOff>
    </xdr:to>
    <xdr:sp macro="" textlink="">
      <xdr:nvSpPr>
        <xdr:cNvPr id="254" name="円/楕円 253"/>
        <xdr:cNvSpPr/>
      </xdr:nvSpPr>
      <xdr:spPr>
        <a:xfrm>
          <a:off x="3746500" y="167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66642</xdr:rowOff>
    </xdr:from>
    <xdr:ext cx="534377" cy="259045"/>
    <xdr:sp macro="" textlink="">
      <xdr:nvSpPr>
        <xdr:cNvPr id="255" name="テキスト ボックス 254"/>
        <xdr:cNvSpPr txBox="1"/>
      </xdr:nvSpPr>
      <xdr:spPr>
        <a:xfrm>
          <a:off x="3530111" y="168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75,042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57793</xdr:rowOff>
    </xdr:from>
    <xdr:to>
      <xdr:col>4</xdr:col>
      <xdr:colOff>206375</xdr:colOff>
      <xdr:row>98</xdr:row>
      <xdr:rowOff>159393</xdr:rowOff>
    </xdr:to>
    <xdr:sp macro="" textlink="">
      <xdr:nvSpPr>
        <xdr:cNvPr id="256" name="円/楕円 255"/>
        <xdr:cNvSpPr/>
      </xdr:nvSpPr>
      <xdr:spPr>
        <a:xfrm>
          <a:off x="2857500" y="168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150520</xdr:rowOff>
    </xdr:from>
    <xdr:ext cx="534377" cy="259045"/>
    <xdr:sp macro="" textlink="">
      <xdr:nvSpPr>
        <xdr:cNvPr id="257" name="テキスト ボックス 256"/>
        <xdr:cNvSpPr txBox="1"/>
      </xdr:nvSpPr>
      <xdr:spPr>
        <a:xfrm>
          <a:off x="2641111" y="169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74433</xdr:rowOff>
    </xdr:from>
    <xdr:to>
      <xdr:col>3</xdr:col>
      <xdr:colOff>3175</xdr:colOff>
      <xdr:row>99</xdr:row>
      <xdr:rowOff>4583</xdr:rowOff>
    </xdr:to>
    <xdr:sp macro="" textlink="">
      <xdr:nvSpPr>
        <xdr:cNvPr id="258" name="円/楕円 257"/>
        <xdr:cNvSpPr/>
      </xdr:nvSpPr>
      <xdr:spPr>
        <a:xfrm>
          <a:off x="1968500" y="1687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167160</xdr:rowOff>
    </xdr:from>
    <xdr:ext cx="534377" cy="259045"/>
    <xdr:sp macro="" textlink="">
      <xdr:nvSpPr>
        <xdr:cNvPr id="259" name="テキスト ボックス 258"/>
        <xdr:cNvSpPr txBox="1"/>
      </xdr:nvSpPr>
      <xdr:spPr>
        <a:xfrm>
          <a:off x="1752111" y="1696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94239</xdr:rowOff>
    </xdr:from>
    <xdr:to>
      <xdr:col>1</xdr:col>
      <xdr:colOff>485775</xdr:colOff>
      <xdr:row>99</xdr:row>
      <xdr:rowOff>24389</xdr:rowOff>
    </xdr:to>
    <xdr:sp macro="" textlink="">
      <xdr:nvSpPr>
        <xdr:cNvPr id="260" name="円/楕円 259"/>
        <xdr:cNvSpPr/>
      </xdr:nvSpPr>
      <xdr:spPr>
        <a:xfrm>
          <a:off x="1079500" y="16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15516</xdr:rowOff>
    </xdr:from>
    <xdr:ext cx="534377" cy="259045"/>
    <xdr:sp macro="" textlink="">
      <xdr:nvSpPr>
        <xdr:cNvPr id="261" name="テキスト ボックス 260"/>
        <xdr:cNvSpPr txBox="1"/>
      </xdr:nvSpPr>
      <xdr:spPr>
        <a:xfrm>
          <a:off x="863111" y="1698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75197</xdr:rowOff>
    </xdr:from>
    <xdr:to>
      <xdr:col>15</xdr:col>
      <xdr:colOff>180975</xdr:colOff>
      <xdr:row>33</xdr:row>
      <xdr:rowOff>162198</xdr:rowOff>
    </xdr:to>
    <xdr:cxnSp macro="">
      <xdr:nvCxnSpPr>
        <xdr:cNvPr id="291" name="直線コネクタ 290"/>
        <xdr:cNvCxnSpPr/>
      </xdr:nvCxnSpPr>
      <xdr:spPr>
        <a:xfrm flipV="1">
          <a:off x="9639300" y="5733047"/>
          <a:ext cx="838200" cy="8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162198</xdr:rowOff>
    </xdr:from>
    <xdr:to>
      <xdr:col>14</xdr:col>
      <xdr:colOff>28575</xdr:colOff>
      <xdr:row>34</xdr:row>
      <xdr:rowOff>108687</xdr:rowOff>
    </xdr:to>
    <xdr:cxnSp macro="">
      <xdr:nvCxnSpPr>
        <xdr:cNvPr id="294" name="直線コネクタ 293"/>
        <xdr:cNvCxnSpPr/>
      </xdr:nvCxnSpPr>
      <xdr:spPr>
        <a:xfrm flipV="1">
          <a:off x="8750300" y="5820048"/>
          <a:ext cx="889000" cy="1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37211</xdr:rowOff>
    </xdr:from>
    <xdr:to>
      <xdr:col>12</xdr:col>
      <xdr:colOff>511175</xdr:colOff>
      <xdr:row>34</xdr:row>
      <xdr:rowOff>108687</xdr:rowOff>
    </xdr:to>
    <xdr:cxnSp macro="">
      <xdr:nvCxnSpPr>
        <xdr:cNvPr id="297" name="直線コネクタ 296"/>
        <xdr:cNvCxnSpPr/>
      </xdr:nvCxnSpPr>
      <xdr:spPr>
        <a:xfrm>
          <a:off x="7861300" y="5866511"/>
          <a:ext cx="889000" cy="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37211</xdr:rowOff>
    </xdr:from>
    <xdr:to>
      <xdr:col>11</xdr:col>
      <xdr:colOff>307975</xdr:colOff>
      <xdr:row>34</xdr:row>
      <xdr:rowOff>61423</xdr:rowOff>
    </xdr:to>
    <xdr:cxnSp macro="">
      <xdr:nvCxnSpPr>
        <xdr:cNvPr id="300" name="直線コネクタ 299"/>
        <xdr:cNvCxnSpPr/>
      </xdr:nvCxnSpPr>
      <xdr:spPr>
        <a:xfrm flipV="1">
          <a:off x="6972300" y="5866511"/>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24397</xdr:rowOff>
    </xdr:from>
    <xdr:to>
      <xdr:col>15</xdr:col>
      <xdr:colOff>231775</xdr:colOff>
      <xdr:row>33</xdr:row>
      <xdr:rowOff>125997</xdr:rowOff>
    </xdr:to>
    <xdr:sp macro="" textlink="">
      <xdr:nvSpPr>
        <xdr:cNvPr id="310" name="円/楕円 309"/>
        <xdr:cNvSpPr/>
      </xdr:nvSpPr>
      <xdr:spPr>
        <a:xfrm>
          <a:off x="10426700" y="56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47274</xdr:rowOff>
    </xdr:from>
    <xdr:ext cx="534377" cy="259045"/>
    <xdr:sp macro="" textlink="">
      <xdr:nvSpPr>
        <xdr:cNvPr id="311" name="補助費等該当値テキスト"/>
        <xdr:cNvSpPr txBox="1"/>
      </xdr:nvSpPr>
      <xdr:spPr>
        <a:xfrm>
          <a:off x="10528300" y="553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72,386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111398</xdr:rowOff>
    </xdr:from>
    <xdr:to>
      <xdr:col>14</xdr:col>
      <xdr:colOff>79375</xdr:colOff>
      <xdr:row>34</xdr:row>
      <xdr:rowOff>41548</xdr:rowOff>
    </xdr:to>
    <xdr:sp macro="" textlink="">
      <xdr:nvSpPr>
        <xdr:cNvPr id="312" name="円/楕円 311"/>
        <xdr:cNvSpPr/>
      </xdr:nvSpPr>
      <xdr:spPr>
        <a:xfrm>
          <a:off x="9588500" y="576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58075</xdr:rowOff>
    </xdr:from>
    <xdr:ext cx="534377" cy="259045"/>
    <xdr:sp macro="" textlink="">
      <xdr:nvSpPr>
        <xdr:cNvPr id="313" name="テキスト ボックス 312"/>
        <xdr:cNvSpPr txBox="1"/>
      </xdr:nvSpPr>
      <xdr:spPr>
        <a:xfrm>
          <a:off x="9372111" y="55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57887</xdr:rowOff>
    </xdr:from>
    <xdr:to>
      <xdr:col>12</xdr:col>
      <xdr:colOff>561975</xdr:colOff>
      <xdr:row>34</xdr:row>
      <xdr:rowOff>159487</xdr:rowOff>
    </xdr:to>
    <xdr:sp macro="" textlink="">
      <xdr:nvSpPr>
        <xdr:cNvPr id="314" name="円/楕円 313"/>
        <xdr:cNvSpPr/>
      </xdr:nvSpPr>
      <xdr:spPr>
        <a:xfrm>
          <a:off x="8699500" y="588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4564</xdr:rowOff>
    </xdr:from>
    <xdr:ext cx="534377" cy="259045"/>
    <xdr:sp macro="" textlink="">
      <xdr:nvSpPr>
        <xdr:cNvPr id="315" name="テキスト ボックス 314"/>
        <xdr:cNvSpPr txBox="1"/>
      </xdr:nvSpPr>
      <xdr:spPr>
        <a:xfrm>
          <a:off x="8483111" y="56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157861</xdr:rowOff>
    </xdr:from>
    <xdr:to>
      <xdr:col>11</xdr:col>
      <xdr:colOff>358775</xdr:colOff>
      <xdr:row>34</xdr:row>
      <xdr:rowOff>88011</xdr:rowOff>
    </xdr:to>
    <xdr:sp macro="" textlink="">
      <xdr:nvSpPr>
        <xdr:cNvPr id="316" name="円/楕円 315"/>
        <xdr:cNvSpPr/>
      </xdr:nvSpPr>
      <xdr:spPr>
        <a:xfrm>
          <a:off x="7810500" y="5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104538</xdr:rowOff>
    </xdr:from>
    <xdr:ext cx="534377" cy="259045"/>
    <xdr:sp macro="" textlink="">
      <xdr:nvSpPr>
        <xdr:cNvPr id="317" name="テキスト ボックス 316"/>
        <xdr:cNvSpPr txBox="1"/>
      </xdr:nvSpPr>
      <xdr:spPr>
        <a:xfrm>
          <a:off x="7594111" y="559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10623</xdr:rowOff>
    </xdr:from>
    <xdr:to>
      <xdr:col>10</xdr:col>
      <xdr:colOff>155575</xdr:colOff>
      <xdr:row>34</xdr:row>
      <xdr:rowOff>112223</xdr:rowOff>
    </xdr:to>
    <xdr:sp macro="" textlink="">
      <xdr:nvSpPr>
        <xdr:cNvPr id="318" name="円/楕円 317"/>
        <xdr:cNvSpPr/>
      </xdr:nvSpPr>
      <xdr:spPr>
        <a:xfrm>
          <a:off x="6921500" y="58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128750</xdr:rowOff>
    </xdr:from>
    <xdr:ext cx="534377" cy="259045"/>
    <xdr:sp macro="" textlink="">
      <xdr:nvSpPr>
        <xdr:cNvPr id="319" name="テキスト ボックス 318"/>
        <xdr:cNvSpPr txBox="1"/>
      </xdr:nvSpPr>
      <xdr:spPr>
        <a:xfrm>
          <a:off x="6705111" y="561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144429</xdr:rowOff>
    </xdr:from>
    <xdr:to>
      <xdr:col>15</xdr:col>
      <xdr:colOff>180975</xdr:colOff>
      <xdr:row>58</xdr:row>
      <xdr:rowOff>92728</xdr:rowOff>
    </xdr:to>
    <xdr:cxnSp macro="">
      <xdr:nvCxnSpPr>
        <xdr:cNvPr id="348" name="直線コネクタ 347"/>
        <xdr:cNvCxnSpPr/>
      </xdr:nvCxnSpPr>
      <xdr:spPr>
        <a:xfrm>
          <a:off x="9639300" y="9917079"/>
          <a:ext cx="838200" cy="1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26374</xdr:rowOff>
    </xdr:from>
    <xdr:ext cx="534377" cy="259045"/>
    <xdr:sp macro="" textlink="">
      <xdr:nvSpPr>
        <xdr:cNvPr id="349" name="普通建設事業費平均値テキスト"/>
        <xdr:cNvSpPr txBox="1"/>
      </xdr:nvSpPr>
      <xdr:spPr>
        <a:xfrm>
          <a:off x="10528300" y="99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144429</xdr:rowOff>
    </xdr:from>
    <xdr:to>
      <xdr:col>14</xdr:col>
      <xdr:colOff>28575</xdr:colOff>
      <xdr:row>58</xdr:row>
      <xdr:rowOff>4114</xdr:rowOff>
    </xdr:to>
    <xdr:cxnSp macro="">
      <xdr:nvCxnSpPr>
        <xdr:cNvPr id="351" name="直線コネクタ 350"/>
        <xdr:cNvCxnSpPr/>
      </xdr:nvCxnSpPr>
      <xdr:spPr>
        <a:xfrm flipV="1">
          <a:off x="8750300" y="9917079"/>
          <a:ext cx="889000" cy="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4114</xdr:rowOff>
    </xdr:from>
    <xdr:to>
      <xdr:col>12</xdr:col>
      <xdr:colOff>511175</xdr:colOff>
      <xdr:row>58</xdr:row>
      <xdr:rowOff>75001</xdr:rowOff>
    </xdr:to>
    <xdr:cxnSp macro="">
      <xdr:nvCxnSpPr>
        <xdr:cNvPr id="354" name="直線コネクタ 353"/>
        <xdr:cNvCxnSpPr/>
      </xdr:nvCxnSpPr>
      <xdr:spPr>
        <a:xfrm flipV="1">
          <a:off x="7861300" y="9948214"/>
          <a:ext cx="889000" cy="7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59543</xdr:rowOff>
    </xdr:from>
    <xdr:to>
      <xdr:col>11</xdr:col>
      <xdr:colOff>307975</xdr:colOff>
      <xdr:row>58</xdr:row>
      <xdr:rowOff>75001</xdr:rowOff>
    </xdr:to>
    <xdr:cxnSp macro="">
      <xdr:nvCxnSpPr>
        <xdr:cNvPr id="357" name="直線コネクタ 356"/>
        <xdr:cNvCxnSpPr/>
      </xdr:nvCxnSpPr>
      <xdr:spPr>
        <a:xfrm>
          <a:off x="6972300" y="10003643"/>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41928</xdr:rowOff>
    </xdr:from>
    <xdr:to>
      <xdr:col>15</xdr:col>
      <xdr:colOff>231775</xdr:colOff>
      <xdr:row>58</xdr:row>
      <xdr:rowOff>143528</xdr:rowOff>
    </xdr:to>
    <xdr:sp macro="" textlink="">
      <xdr:nvSpPr>
        <xdr:cNvPr id="367" name="円/楕円 366"/>
        <xdr:cNvSpPr/>
      </xdr:nvSpPr>
      <xdr:spPr>
        <a:xfrm>
          <a:off x="10426700" y="99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1305</xdr:rowOff>
    </xdr:from>
    <xdr:ext cx="534377" cy="259045"/>
    <xdr:sp macro="" textlink="">
      <xdr:nvSpPr>
        <xdr:cNvPr id="368" name="普通建設事業費該当値テキスト"/>
        <xdr:cNvSpPr txBox="1"/>
      </xdr:nvSpPr>
      <xdr:spPr>
        <a:xfrm>
          <a:off x="10528300" y="9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93629</xdr:rowOff>
    </xdr:from>
    <xdr:to>
      <xdr:col>14</xdr:col>
      <xdr:colOff>79375</xdr:colOff>
      <xdr:row>58</xdr:row>
      <xdr:rowOff>23779</xdr:rowOff>
    </xdr:to>
    <xdr:sp macro="" textlink="">
      <xdr:nvSpPr>
        <xdr:cNvPr id="369" name="円/楕円 368"/>
        <xdr:cNvSpPr/>
      </xdr:nvSpPr>
      <xdr:spPr>
        <a:xfrm>
          <a:off x="9588500" y="98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40306</xdr:rowOff>
    </xdr:from>
    <xdr:ext cx="599010" cy="259045"/>
    <xdr:sp macro="" textlink="">
      <xdr:nvSpPr>
        <xdr:cNvPr id="370" name="テキスト ボックス 369"/>
        <xdr:cNvSpPr txBox="1"/>
      </xdr:nvSpPr>
      <xdr:spPr>
        <a:xfrm>
          <a:off x="9339794" y="964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124764</xdr:rowOff>
    </xdr:from>
    <xdr:to>
      <xdr:col>12</xdr:col>
      <xdr:colOff>561975</xdr:colOff>
      <xdr:row>58</xdr:row>
      <xdr:rowOff>54914</xdr:rowOff>
    </xdr:to>
    <xdr:sp macro="" textlink="">
      <xdr:nvSpPr>
        <xdr:cNvPr id="371" name="円/楕円 370"/>
        <xdr:cNvSpPr/>
      </xdr:nvSpPr>
      <xdr:spPr>
        <a:xfrm>
          <a:off x="8699500" y="98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71441</xdr:rowOff>
    </xdr:from>
    <xdr:ext cx="599010" cy="259045"/>
    <xdr:sp macro="" textlink="">
      <xdr:nvSpPr>
        <xdr:cNvPr id="372" name="テキスト ボックス 371"/>
        <xdr:cNvSpPr txBox="1"/>
      </xdr:nvSpPr>
      <xdr:spPr>
        <a:xfrm>
          <a:off x="8450794" y="967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24201</xdr:rowOff>
    </xdr:from>
    <xdr:to>
      <xdr:col>11</xdr:col>
      <xdr:colOff>358775</xdr:colOff>
      <xdr:row>58</xdr:row>
      <xdr:rowOff>125801</xdr:rowOff>
    </xdr:to>
    <xdr:sp macro="" textlink="">
      <xdr:nvSpPr>
        <xdr:cNvPr id="373" name="円/楕円 372"/>
        <xdr:cNvSpPr/>
      </xdr:nvSpPr>
      <xdr:spPr>
        <a:xfrm>
          <a:off x="7810500" y="99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142328</xdr:rowOff>
    </xdr:from>
    <xdr:ext cx="599010" cy="259045"/>
    <xdr:sp macro="" textlink="">
      <xdr:nvSpPr>
        <xdr:cNvPr id="374" name="テキスト ボックス 373"/>
        <xdr:cNvSpPr txBox="1"/>
      </xdr:nvSpPr>
      <xdr:spPr>
        <a:xfrm>
          <a:off x="7561794" y="974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8743</xdr:rowOff>
    </xdr:from>
    <xdr:to>
      <xdr:col>10</xdr:col>
      <xdr:colOff>155575</xdr:colOff>
      <xdr:row>58</xdr:row>
      <xdr:rowOff>110343</xdr:rowOff>
    </xdr:to>
    <xdr:sp macro="" textlink="">
      <xdr:nvSpPr>
        <xdr:cNvPr id="375" name="円/楕円 374"/>
        <xdr:cNvSpPr/>
      </xdr:nvSpPr>
      <xdr:spPr>
        <a:xfrm>
          <a:off x="6921500" y="995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126870</xdr:rowOff>
    </xdr:from>
    <xdr:ext cx="599010" cy="259045"/>
    <xdr:sp macro="" textlink="">
      <xdr:nvSpPr>
        <xdr:cNvPr id="376" name="テキスト ボックス 375"/>
        <xdr:cNvSpPr txBox="1"/>
      </xdr:nvSpPr>
      <xdr:spPr>
        <a:xfrm>
          <a:off x="6672794" y="972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112542</xdr:rowOff>
    </xdr:from>
    <xdr:to>
      <xdr:col>15</xdr:col>
      <xdr:colOff>180975</xdr:colOff>
      <xdr:row>78</xdr:row>
      <xdr:rowOff>103198</xdr:rowOff>
    </xdr:to>
    <xdr:cxnSp macro="">
      <xdr:nvCxnSpPr>
        <xdr:cNvPr id="405" name="直線コネクタ 404"/>
        <xdr:cNvCxnSpPr/>
      </xdr:nvCxnSpPr>
      <xdr:spPr>
        <a:xfrm>
          <a:off x="9639300" y="13314192"/>
          <a:ext cx="838200" cy="16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52398</xdr:rowOff>
    </xdr:from>
    <xdr:to>
      <xdr:col>15</xdr:col>
      <xdr:colOff>231775</xdr:colOff>
      <xdr:row>78</xdr:row>
      <xdr:rowOff>153998</xdr:rowOff>
    </xdr:to>
    <xdr:sp macro="" textlink="">
      <xdr:nvSpPr>
        <xdr:cNvPr id="415" name="円/楕円 414"/>
        <xdr:cNvSpPr/>
      </xdr:nvSpPr>
      <xdr:spPr>
        <a:xfrm>
          <a:off x="10426700" y="134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11775</xdr:rowOff>
    </xdr:from>
    <xdr:ext cx="534377" cy="259045"/>
    <xdr:sp macro="" textlink="">
      <xdr:nvSpPr>
        <xdr:cNvPr id="416" name="普通建設事業費 （ うち新規整備　）該当値テキスト"/>
        <xdr:cNvSpPr txBox="1"/>
      </xdr:nvSpPr>
      <xdr:spPr>
        <a:xfrm>
          <a:off x="10528300" y="1321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61742</xdr:rowOff>
    </xdr:from>
    <xdr:to>
      <xdr:col>14</xdr:col>
      <xdr:colOff>79375</xdr:colOff>
      <xdr:row>77</xdr:row>
      <xdr:rowOff>163342</xdr:rowOff>
    </xdr:to>
    <xdr:sp macro="" textlink="">
      <xdr:nvSpPr>
        <xdr:cNvPr id="417" name="円/楕円 416"/>
        <xdr:cNvSpPr/>
      </xdr:nvSpPr>
      <xdr:spPr>
        <a:xfrm>
          <a:off x="9588500" y="132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8419</xdr:rowOff>
    </xdr:from>
    <xdr:ext cx="599010" cy="259045"/>
    <xdr:sp macro="" textlink="">
      <xdr:nvSpPr>
        <xdr:cNvPr id="418" name="テキスト ボックス 417"/>
        <xdr:cNvSpPr txBox="1"/>
      </xdr:nvSpPr>
      <xdr:spPr>
        <a:xfrm>
          <a:off x="9339794" y="1303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113990</xdr:rowOff>
    </xdr:from>
    <xdr:to>
      <xdr:col>15</xdr:col>
      <xdr:colOff>180975</xdr:colOff>
      <xdr:row>97</xdr:row>
      <xdr:rowOff>146558</xdr:rowOff>
    </xdr:to>
    <xdr:cxnSp macro="">
      <xdr:nvCxnSpPr>
        <xdr:cNvPr id="447" name="直線コネクタ 446"/>
        <xdr:cNvCxnSpPr/>
      </xdr:nvCxnSpPr>
      <xdr:spPr>
        <a:xfrm>
          <a:off x="9639300" y="16744640"/>
          <a:ext cx="8382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95758</xdr:rowOff>
    </xdr:from>
    <xdr:to>
      <xdr:col>15</xdr:col>
      <xdr:colOff>231775</xdr:colOff>
      <xdr:row>98</xdr:row>
      <xdr:rowOff>25908</xdr:rowOff>
    </xdr:to>
    <xdr:sp macro="" textlink="">
      <xdr:nvSpPr>
        <xdr:cNvPr id="457" name="円/楕円 456"/>
        <xdr:cNvSpPr/>
      </xdr:nvSpPr>
      <xdr:spPr>
        <a:xfrm>
          <a:off x="10426700" y="167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118635</xdr:rowOff>
    </xdr:from>
    <xdr:ext cx="534377" cy="259045"/>
    <xdr:sp macro="" textlink="">
      <xdr:nvSpPr>
        <xdr:cNvPr id="458" name="普通建設事業費 （ うち更新整備　）該当値テキスト"/>
        <xdr:cNvSpPr txBox="1"/>
      </xdr:nvSpPr>
      <xdr:spPr>
        <a:xfrm>
          <a:off x="10528300" y="1657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63190</xdr:rowOff>
    </xdr:from>
    <xdr:to>
      <xdr:col>14</xdr:col>
      <xdr:colOff>79375</xdr:colOff>
      <xdr:row>97</xdr:row>
      <xdr:rowOff>164790</xdr:rowOff>
    </xdr:to>
    <xdr:sp macro="" textlink="">
      <xdr:nvSpPr>
        <xdr:cNvPr id="459" name="円/楕円 458"/>
        <xdr:cNvSpPr/>
      </xdr:nvSpPr>
      <xdr:spPr>
        <a:xfrm>
          <a:off x="9588500" y="166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9867</xdr:rowOff>
    </xdr:from>
    <xdr:ext cx="534377" cy="259045"/>
    <xdr:sp macro="" textlink="">
      <xdr:nvSpPr>
        <xdr:cNvPr id="460" name="テキスト ボックス 459"/>
        <xdr:cNvSpPr txBox="1"/>
      </xdr:nvSpPr>
      <xdr:spPr>
        <a:xfrm>
          <a:off x="9372111" y="164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61839</xdr:rowOff>
    </xdr:from>
    <xdr:to>
      <xdr:col>23</xdr:col>
      <xdr:colOff>517525</xdr:colOff>
      <xdr:row>38</xdr:row>
      <xdr:rowOff>81004</xdr:rowOff>
    </xdr:to>
    <xdr:cxnSp macro="">
      <xdr:nvCxnSpPr>
        <xdr:cNvPr id="487" name="直線コネクタ 486"/>
        <xdr:cNvCxnSpPr/>
      </xdr:nvCxnSpPr>
      <xdr:spPr>
        <a:xfrm flipV="1">
          <a:off x="15481300" y="6576939"/>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11037</xdr:rowOff>
    </xdr:from>
    <xdr:ext cx="469744" cy="259045"/>
    <xdr:sp macro="" textlink="">
      <xdr:nvSpPr>
        <xdr:cNvPr id="488" name="災害復旧事業費平均値テキスト"/>
        <xdr:cNvSpPr txBox="1"/>
      </xdr:nvSpPr>
      <xdr:spPr>
        <a:xfrm>
          <a:off x="16370300" y="6526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81004</xdr:rowOff>
    </xdr:from>
    <xdr:to>
      <xdr:col>22</xdr:col>
      <xdr:colOff>365125</xdr:colOff>
      <xdr:row>38</xdr:row>
      <xdr:rowOff>110137</xdr:rowOff>
    </xdr:to>
    <xdr:cxnSp macro="">
      <xdr:nvCxnSpPr>
        <xdr:cNvPr id="490" name="直線コネクタ 489"/>
        <xdr:cNvCxnSpPr/>
      </xdr:nvCxnSpPr>
      <xdr:spPr>
        <a:xfrm flipV="1">
          <a:off x="14592300" y="6596104"/>
          <a:ext cx="8890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2" name="テキスト ボックス 491"/>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110137</xdr:rowOff>
    </xdr:from>
    <xdr:to>
      <xdr:col>21</xdr:col>
      <xdr:colOff>161925</xdr:colOff>
      <xdr:row>38</xdr:row>
      <xdr:rowOff>125518</xdr:rowOff>
    </xdr:to>
    <xdr:cxnSp macro="">
      <xdr:nvCxnSpPr>
        <xdr:cNvPr id="493" name="直線コネクタ 492"/>
        <xdr:cNvCxnSpPr/>
      </xdr:nvCxnSpPr>
      <xdr:spPr>
        <a:xfrm flipV="1">
          <a:off x="13703300" y="6625237"/>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76789</xdr:rowOff>
    </xdr:from>
    <xdr:to>
      <xdr:col>19</xdr:col>
      <xdr:colOff>644525</xdr:colOff>
      <xdr:row>38</xdr:row>
      <xdr:rowOff>125518</xdr:rowOff>
    </xdr:to>
    <xdr:cxnSp macro="">
      <xdr:nvCxnSpPr>
        <xdr:cNvPr id="496" name="直線コネクタ 495"/>
        <xdr:cNvCxnSpPr/>
      </xdr:nvCxnSpPr>
      <xdr:spPr>
        <a:xfrm>
          <a:off x="12814300" y="6591889"/>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11039</xdr:rowOff>
    </xdr:from>
    <xdr:to>
      <xdr:col>23</xdr:col>
      <xdr:colOff>568325</xdr:colOff>
      <xdr:row>38</xdr:row>
      <xdr:rowOff>112639</xdr:rowOff>
    </xdr:to>
    <xdr:sp macro="" textlink="">
      <xdr:nvSpPr>
        <xdr:cNvPr id="506" name="円/楕円 505"/>
        <xdr:cNvSpPr/>
      </xdr:nvSpPr>
      <xdr:spPr>
        <a:xfrm>
          <a:off x="16268700" y="65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141866</xdr:rowOff>
    </xdr:from>
    <xdr:ext cx="469744" cy="259045"/>
    <xdr:sp macro="" textlink="">
      <xdr:nvSpPr>
        <xdr:cNvPr id="507" name="災害復旧事業費該当値テキスト"/>
        <xdr:cNvSpPr txBox="1"/>
      </xdr:nvSpPr>
      <xdr:spPr>
        <a:xfrm>
          <a:off x="16370300" y="631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30204</xdr:rowOff>
    </xdr:from>
    <xdr:to>
      <xdr:col>22</xdr:col>
      <xdr:colOff>415925</xdr:colOff>
      <xdr:row>38</xdr:row>
      <xdr:rowOff>131804</xdr:rowOff>
    </xdr:to>
    <xdr:sp macro="" textlink="">
      <xdr:nvSpPr>
        <xdr:cNvPr id="508" name="円/楕円 507"/>
        <xdr:cNvSpPr/>
      </xdr:nvSpPr>
      <xdr:spPr>
        <a:xfrm>
          <a:off x="15430500" y="6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148332</xdr:rowOff>
    </xdr:from>
    <xdr:ext cx="469744" cy="259045"/>
    <xdr:sp macro="" textlink="">
      <xdr:nvSpPr>
        <xdr:cNvPr id="509" name="テキスト ボックス 508"/>
        <xdr:cNvSpPr txBox="1"/>
      </xdr:nvSpPr>
      <xdr:spPr>
        <a:xfrm>
          <a:off x="15246427" y="63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59337</xdr:rowOff>
    </xdr:from>
    <xdr:to>
      <xdr:col>21</xdr:col>
      <xdr:colOff>212725</xdr:colOff>
      <xdr:row>38</xdr:row>
      <xdr:rowOff>160937</xdr:rowOff>
    </xdr:to>
    <xdr:sp macro="" textlink="">
      <xdr:nvSpPr>
        <xdr:cNvPr id="510" name="円/楕円 509"/>
        <xdr:cNvSpPr/>
      </xdr:nvSpPr>
      <xdr:spPr>
        <a:xfrm>
          <a:off x="14541500" y="65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152064</xdr:rowOff>
    </xdr:from>
    <xdr:ext cx="469744" cy="259045"/>
    <xdr:sp macro="" textlink="">
      <xdr:nvSpPr>
        <xdr:cNvPr id="511" name="テキスト ボックス 510"/>
        <xdr:cNvSpPr txBox="1"/>
      </xdr:nvSpPr>
      <xdr:spPr>
        <a:xfrm>
          <a:off x="14357427" y="666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74718</xdr:rowOff>
    </xdr:from>
    <xdr:to>
      <xdr:col>20</xdr:col>
      <xdr:colOff>9525</xdr:colOff>
      <xdr:row>39</xdr:row>
      <xdr:rowOff>4868</xdr:rowOff>
    </xdr:to>
    <xdr:sp macro="" textlink="">
      <xdr:nvSpPr>
        <xdr:cNvPr id="512" name="円/楕円 511"/>
        <xdr:cNvSpPr/>
      </xdr:nvSpPr>
      <xdr:spPr>
        <a:xfrm>
          <a:off x="13652500" y="65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167445</xdr:rowOff>
    </xdr:from>
    <xdr:ext cx="469744" cy="259045"/>
    <xdr:sp macro="" textlink="">
      <xdr:nvSpPr>
        <xdr:cNvPr id="513" name="テキスト ボックス 512"/>
        <xdr:cNvSpPr txBox="1"/>
      </xdr:nvSpPr>
      <xdr:spPr>
        <a:xfrm>
          <a:off x="13468427" y="66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25989</xdr:rowOff>
    </xdr:from>
    <xdr:to>
      <xdr:col>18</xdr:col>
      <xdr:colOff>492125</xdr:colOff>
      <xdr:row>38</xdr:row>
      <xdr:rowOff>127589</xdr:rowOff>
    </xdr:to>
    <xdr:sp macro="" textlink="">
      <xdr:nvSpPr>
        <xdr:cNvPr id="514" name="円/楕円 513"/>
        <xdr:cNvSpPr/>
      </xdr:nvSpPr>
      <xdr:spPr>
        <a:xfrm>
          <a:off x="12763500" y="65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144116</xdr:rowOff>
    </xdr:from>
    <xdr:ext cx="469744" cy="259045"/>
    <xdr:sp macro="" textlink="">
      <xdr:nvSpPr>
        <xdr:cNvPr id="515" name="テキスト ボックス 514"/>
        <xdr:cNvSpPr txBox="1"/>
      </xdr:nvSpPr>
      <xdr:spPr>
        <a:xfrm>
          <a:off x="12579427" y="631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4" name="テキスト ボックス 58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120389</xdr:rowOff>
    </xdr:from>
    <xdr:to>
      <xdr:col>23</xdr:col>
      <xdr:colOff>516889</xdr:colOff>
      <xdr:row>78</xdr:row>
      <xdr:rowOff>73155</xdr:rowOff>
    </xdr:to>
    <xdr:cxnSp macro="">
      <xdr:nvCxnSpPr>
        <xdr:cNvPr id="590" name="直線コネクタ 589"/>
        <xdr:cNvCxnSpPr/>
      </xdr:nvCxnSpPr>
      <xdr:spPr>
        <a:xfrm flipV="1">
          <a:off x="16317595" y="12293339"/>
          <a:ext cx="1269" cy="1152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76982</xdr:rowOff>
    </xdr:from>
    <xdr:ext cx="534377" cy="259045"/>
    <xdr:sp macro="" textlink="">
      <xdr:nvSpPr>
        <xdr:cNvPr id="591" name="公債費最小値テキスト"/>
        <xdr:cNvSpPr txBox="1"/>
      </xdr:nvSpPr>
      <xdr:spPr>
        <a:xfrm>
          <a:off x="16370300" y="134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78</xdr:row>
      <xdr:rowOff>73155</xdr:rowOff>
    </xdr:from>
    <xdr:to>
      <xdr:col>23</xdr:col>
      <xdr:colOff>606425</xdr:colOff>
      <xdr:row>78</xdr:row>
      <xdr:rowOff>73155</xdr:rowOff>
    </xdr:to>
    <xdr:cxnSp macro="">
      <xdr:nvCxnSpPr>
        <xdr:cNvPr id="592" name="直線コネクタ 591"/>
        <xdr:cNvCxnSpPr/>
      </xdr:nvCxnSpPr>
      <xdr:spPr>
        <a:xfrm>
          <a:off x="16230600" y="1344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67066</xdr:rowOff>
    </xdr:from>
    <xdr:ext cx="599010" cy="259045"/>
    <xdr:sp macro="" textlink="">
      <xdr:nvSpPr>
        <xdr:cNvPr id="593" name="公債費最大値テキスト"/>
        <xdr:cNvSpPr txBox="1"/>
      </xdr:nvSpPr>
      <xdr:spPr>
        <a:xfrm>
          <a:off x="16370300" y="1206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71</xdr:row>
      <xdr:rowOff>120389</xdr:rowOff>
    </xdr:from>
    <xdr:to>
      <xdr:col>23</xdr:col>
      <xdr:colOff>606425</xdr:colOff>
      <xdr:row>71</xdr:row>
      <xdr:rowOff>120389</xdr:rowOff>
    </xdr:to>
    <xdr:cxnSp macro="">
      <xdr:nvCxnSpPr>
        <xdr:cNvPr id="594" name="直線コネクタ 593"/>
        <xdr:cNvCxnSpPr/>
      </xdr:nvCxnSpPr>
      <xdr:spPr>
        <a:xfrm>
          <a:off x="16230600" y="1229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69</xdr:row>
      <xdr:rowOff>144228</xdr:rowOff>
    </xdr:from>
    <xdr:to>
      <xdr:col>23</xdr:col>
      <xdr:colOff>517525</xdr:colOff>
      <xdr:row>71</xdr:row>
      <xdr:rowOff>120389</xdr:rowOff>
    </xdr:to>
    <xdr:cxnSp macro="">
      <xdr:nvCxnSpPr>
        <xdr:cNvPr id="595" name="直線コネクタ 594"/>
        <xdr:cNvCxnSpPr/>
      </xdr:nvCxnSpPr>
      <xdr:spPr>
        <a:xfrm>
          <a:off x="15481300" y="11974278"/>
          <a:ext cx="838200" cy="3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142242</xdr:rowOff>
    </xdr:from>
    <xdr:ext cx="534377" cy="259045"/>
    <xdr:sp macro="" textlink="">
      <xdr:nvSpPr>
        <xdr:cNvPr id="596" name="公債費平均値テキスト"/>
        <xdr:cNvSpPr txBox="1"/>
      </xdr:nvSpPr>
      <xdr:spPr>
        <a:xfrm>
          <a:off x="16370300" y="13000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163815</xdr:rowOff>
    </xdr:from>
    <xdr:to>
      <xdr:col>23</xdr:col>
      <xdr:colOff>568325</xdr:colOff>
      <xdr:row>76</xdr:row>
      <xdr:rowOff>93965</xdr:rowOff>
    </xdr:to>
    <xdr:sp macro="" textlink="">
      <xdr:nvSpPr>
        <xdr:cNvPr id="597" name="フローチャート : 判断 596"/>
        <xdr:cNvSpPr/>
      </xdr:nvSpPr>
      <xdr:spPr>
        <a:xfrm>
          <a:off x="16268700" y="1302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144228</xdr:rowOff>
    </xdr:from>
    <xdr:to>
      <xdr:col>22</xdr:col>
      <xdr:colOff>365125</xdr:colOff>
      <xdr:row>70</xdr:row>
      <xdr:rowOff>14362</xdr:rowOff>
    </xdr:to>
    <xdr:cxnSp macro="">
      <xdr:nvCxnSpPr>
        <xdr:cNvPr id="598" name="直線コネクタ 597"/>
        <xdr:cNvCxnSpPr/>
      </xdr:nvCxnSpPr>
      <xdr:spPr>
        <a:xfrm flipV="1">
          <a:off x="14592300" y="11974278"/>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72713</xdr:rowOff>
    </xdr:from>
    <xdr:to>
      <xdr:col>22</xdr:col>
      <xdr:colOff>415925</xdr:colOff>
      <xdr:row>77</xdr:row>
      <xdr:rowOff>2863</xdr:rowOff>
    </xdr:to>
    <xdr:sp macro="" textlink="">
      <xdr:nvSpPr>
        <xdr:cNvPr id="599" name="フローチャート : 判断 598"/>
        <xdr:cNvSpPr/>
      </xdr:nvSpPr>
      <xdr:spPr>
        <a:xfrm>
          <a:off x="15430500" y="1310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165440</xdr:rowOff>
    </xdr:from>
    <xdr:ext cx="534377" cy="259045"/>
    <xdr:sp macro="" textlink="">
      <xdr:nvSpPr>
        <xdr:cNvPr id="600" name="テキスト ボックス 599"/>
        <xdr:cNvSpPr txBox="1"/>
      </xdr:nvSpPr>
      <xdr:spPr>
        <a:xfrm>
          <a:off x="15214111" y="131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14362</xdr:rowOff>
    </xdr:from>
    <xdr:to>
      <xdr:col>21</xdr:col>
      <xdr:colOff>161925</xdr:colOff>
      <xdr:row>71</xdr:row>
      <xdr:rowOff>85522</xdr:rowOff>
    </xdr:to>
    <xdr:cxnSp macro="">
      <xdr:nvCxnSpPr>
        <xdr:cNvPr id="601" name="直線コネクタ 600"/>
        <xdr:cNvCxnSpPr/>
      </xdr:nvCxnSpPr>
      <xdr:spPr>
        <a:xfrm flipV="1">
          <a:off x="13703300" y="12015862"/>
          <a:ext cx="889000" cy="24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74465</xdr:rowOff>
    </xdr:from>
    <xdr:to>
      <xdr:col>21</xdr:col>
      <xdr:colOff>212725</xdr:colOff>
      <xdr:row>77</xdr:row>
      <xdr:rowOff>4615</xdr:rowOff>
    </xdr:to>
    <xdr:sp macro="" textlink="">
      <xdr:nvSpPr>
        <xdr:cNvPr id="602" name="フローチャート : 判断 601"/>
        <xdr:cNvSpPr/>
      </xdr:nvSpPr>
      <xdr:spPr>
        <a:xfrm>
          <a:off x="14541500" y="131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167192</xdr:rowOff>
    </xdr:from>
    <xdr:ext cx="534377" cy="259045"/>
    <xdr:sp macro="" textlink="">
      <xdr:nvSpPr>
        <xdr:cNvPr id="603" name="テキスト ボックス 602"/>
        <xdr:cNvSpPr txBox="1"/>
      </xdr:nvSpPr>
      <xdr:spPr>
        <a:xfrm>
          <a:off x="14325111" y="131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47651</xdr:rowOff>
    </xdr:from>
    <xdr:to>
      <xdr:col>19</xdr:col>
      <xdr:colOff>644525</xdr:colOff>
      <xdr:row>71</xdr:row>
      <xdr:rowOff>85522</xdr:rowOff>
    </xdr:to>
    <xdr:cxnSp macro="">
      <xdr:nvCxnSpPr>
        <xdr:cNvPr id="604" name="直線コネクタ 603"/>
        <xdr:cNvCxnSpPr/>
      </xdr:nvCxnSpPr>
      <xdr:spPr>
        <a:xfrm>
          <a:off x="12814300" y="12220601"/>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72909</xdr:rowOff>
    </xdr:from>
    <xdr:to>
      <xdr:col>20</xdr:col>
      <xdr:colOff>9525</xdr:colOff>
      <xdr:row>77</xdr:row>
      <xdr:rowOff>3059</xdr:rowOff>
    </xdr:to>
    <xdr:sp macro="" textlink="">
      <xdr:nvSpPr>
        <xdr:cNvPr id="605" name="フローチャート : 判断 604"/>
        <xdr:cNvSpPr/>
      </xdr:nvSpPr>
      <xdr:spPr>
        <a:xfrm>
          <a:off x="13652500" y="1310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165636</xdr:rowOff>
    </xdr:from>
    <xdr:ext cx="534377" cy="259045"/>
    <xdr:sp macro="" textlink="">
      <xdr:nvSpPr>
        <xdr:cNvPr id="606" name="テキスト ボックス 605"/>
        <xdr:cNvSpPr txBox="1"/>
      </xdr:nvSpPr>
      <xdr:spPr>
        <a:xfrm>
          <a:off x="13436111" y="131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60412</xdr:rowOff>
    </xdr:from>
    <xdr:to>
      <xdr:col>18</xdr:col>
      <xdr:colOff>492125</xdr:colOff>
      <xdr:row>76</xdr:row>
      <xdr:rowOff>162012</xdr:rowOff>
    </xdr:to>
    <xdr:sp macro="" textlink="">
      <xdr:nvSpPr>
        <xdr:cNvPr id="607" name="フローチャート : 判断 606"/>
        <xdr:cNvSpPr/>
      </xdr:nvSpPr>
      <xdr:spPr>
        <a:xfrm>
          <a:off x="12763500" y="1309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153139</xdr:rowOff>
    </xdr:from>
    <xdr:ext cx="534377" cy="259045"/>
    <xdr:sp macro="" textlink="">
      <xdr:nvSpPr>
        <xdr:cNvPr id="608" name="テキスト ボックス 607"/>
        <xdr:cNvSpPr txBox="1"/>
      </xdr:nvSpPr>
      <xdr:spPr>
        <a:xfrm>
          <a:off x="12547111" y="1318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69589</xdr:rowOff>
    </xdr:from>
    <xdr:to>
      <xdr:col>23</xdr:col>
      <xdr:colOff>568325</xdr:colOff>
      <xdr:row>71</xdr:row>
      <xdr:rowOff>171189</xdr:rowOff>
    </xdr:to>
    <xdr:sp macro="" textlink="">
      <xdr:nvSpPr>
        <xdr:cNvPr id="614" name="円/楕円 613"/>
        <xdr:cNvSpPr/>
      </xdr:nvSpPr>
      <xdr:spPr>
        <a:xfrm>
          <a:off x="16268700" y="122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22616</xdr:rowOff>
    </xdr:from>
    <xdr:ext cx="599010" cy="259045"/>
    <xdr:sp macro="" textlink="">
      <xdr:nvSpPr>
        <xdr:cNvPr id="615" name="公債費該当値テキスト"/>
        <xdr:cNvSpPr txBox="1"/>
      </xdr:nvSpPr>
      <xdr:spPr>
        <a:xfrm>
          <a:off x="16370300" y="121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124,024</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93428</xdr:rowOff>
    </xdr:from>
    <xdr:to>
      <xdr:col>22</xdr:col>
      <xdr:colOff>415925</xdr:colOff>
      <xdr:row>70</xdr:row>
      <xdr:rowOff>23578</xdr:rowOff>
    </xdr:to>
    <xdr:sp macro="" textlink="">
      <xdr:nvSpPr>
        <xdr:cNvPr id="616" name="円/楕円 615"/>
        <xdr:cNvSpPr/>
      </xdr:nvSpPr>
      <xdr:spPr>
        <a:xfrm>
          <a:off x="15430500" y="119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68</xdr:row>
      <xdr:rowOff>40105</xdr:rowOff>
    </xdr:from>
    <xdr:ext cx="599010" cy="259045"/>
    <xdr:sp macro="" textlink="">
      <xdr:nvSpPr>
        <xdr:cNvPr id="617" name="テキスト ボックス 616"/>
        <xdr:cNvSpPr txBox="1"/>
      </xdr:nvSpPr>
      <xdr:spPr>
        <a:xfrm>
          <a:off x="15181794" y="1169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153,334</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135012</xdr:rowOff>
    </xdr:from>
    <xdr:to>
      <xdr:col>21</xdr:col>
      <xdr:colOff>212725</xdr:colOff>
      <xdr:row>70</xdr:row>
      <xdr:rowOff>65162</xdr:rowOff>
    </xdr:to>
    <xdr:sp macro="" textlink="">
      <xdr:nvSpPr>
        <xdr:cNvPr id="618" name="円/楕円 617"/>
        <xdr:cNvSpPr/>
      </xdr:nvSpPr>
      <xdr:spPr>
        <a:xfrm>
          <a:off x="14541500" y="119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68</xdr:row>
      <xdr:rowOff>81689</xdr:rowOff>
    </xdr:from>
    <xdr:ext cx="599010" cy="259045"/>
    <xdr:sp macro="" textlink="">
      <xdr:nvSpPr>
        <xdr:cNvPr id="619" name="テキスト ボックス 618"/>
        <xdr:cNvSpPr txBox="1"/>
      </xdr:nvSpPr>
      <xdr:spPr>
        <a:xfrm>
          <a:off x="14292794" y="1174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149,514</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34722</xdr:rowOff>
    </xdr:from>
    <xdr:to>
      <xdr:col>20</xdr:col>
      <xdr:colOff>9525</xdr:colOff>
      <xdr:row>71</xdr:row>
      <xdr:rowOff>136322</xdr:rowOff>
    </xdr:to>
    <xdr:sp macro="" textlink="">
      <xdr:nvSpPr>
        <xdr:cNvPr id="620" name="円/楕円 619"/>
        <xdr:cNvSpPr/>
      </xdr:nvSpPr>
      <xdr:spPr>
        <a:xfrm>
          <a:off x="13652500" y="122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152849</xdr:rowOff>
    </xdr:from>
    <xdr:ext cx="599010" cy="259045"/>
    <xdr:sp macro="" textlink="">
      <xdr:nvSpPr>
        <xdr:cNvPr id="621" name="テキスト ボックス 620"/>
        <xdr:cNvSpPr txBox="1"/>
      </xdr:nvSpPr>
      <xdr:spPr>
        <a:xfrm>
          <a:off x="13403794" y="1198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127,227</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168301</xdr:rowOff>
    </xdr:from>
    <xdr:to>
      <xdr:col>18</xdr:col>
      <xdr:colOff>492125</xdr:colOff>
      <xdr:row>71</xdr:row>
      <xdr:rowOff>98451</xdr:rowOff>
    </xdr:to>
    <xdr:sp macro="" textlink="">
      <xdr:nvSpPr>
        <xdr:cNvPr id="622" name="円/楕円 621"/>
        <xdr:cNvSpPr/>
      </xdr:nvSpPr>
      <xdr:spPr>
        <a:xfrm>
          <a:off x="12763500" y="121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114978</xdr:rowOff>
    </xdr:from>
    <xdr:ext cx="599010" cy="259045"/>
    <xdr:sp macro="" textlink="">
      <xdr:nvSpPr>
        <xdr:cNvPr id="623" name="テキスト ボックス 622"/>
        <xdr:cNvSpPr txBox="1"/>
      </xdr:nvSpPr>
      <xdr:spPr>
        <a:xfrm>
          <a:off x="12514794" y="1194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4" name="直線コネクタ 63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5" name="テキスト ボックス 63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6" name="直線コネクタ 63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7" name="テキスト ボックス 63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8" name="直線コネクタ 63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9" name="テキスト ボックス 63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0" name="直線コネクタ 63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1" name="テキスト ボックス 64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2" name="直線コネクタ 64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3" name="テキスト ボックス 64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7" name="直線コネクタ 646"/>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8"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9" name="直線コネクタ 648"/>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50"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51" name="直線コネクタ 650"/>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101265</xdr:rowOff>
    </xdr:from>
    <xdr:to>
      <xdr:col>23</xdr:col>
      <xdr:colOff>517525</xdr:colOff>
      <xdr:row>98</xdr:row>
      <xdr:rowOff>110824</xdr:rowOff>
    </xdr:to>
    <xdr:cxnSp macro="">
      <xdr:nvCxnSpPr>
        <xdr:cNvPr id="652" name="直線コネクタ 651"/>
        <xdr:cNvCxnSpPr/>
      </xdr:nvCxnSpPr>
      <xdr:spPr>
        <a:xfrm flipV="1">
          <a:off x="15481300" y="16903365"/>
          <a:ext cx="838200" cy="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3"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4" name="フローチャート : 判断 653"/>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81964</xdr:rowOff>
    </xdr:from>
    <xdr:to>
      <xdr:col>22</xdr:col>
      <xdr:colOff>365125</xdr:colOff>
      <xdr:row>98</xdr:row>
      <xdr:rowOff>110824</xdr:rowOff>
    </xdr:to>
    <xdr:cxnSp macro="">
      <xdr:nvCxnSpPr>
        <xdr:cNvPr id="655" name="直線コネクタ 654"/>
        <xdr:cNvCxnSpPr/>
      </xdr:nvCxnSpPr>
      <xdr:spPr>
        <a:xfrm>
          <a:off x="14592300" y="16884064"/>
          <a:ext cx="889000" cy="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6" name="フローチャート : 判断 655"/>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7" name="テキスト ボックス 656"/>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81964</xdr:rowOff>
    </xdr:from>
    <xdr:to>
      <xdr:col>21</xdr:col>
      <xdr:colOff>161925</xdr:colOff>
      <xdr:row>98</xdr:row>
      <xdr:rowOff>140740</xdr:rowOff>
    </xdr:to>
    <xdr:cxnSp macro="">
      <xdr:nvCxnSpPr>
        <xdr:cNvPr id="658" name="直線コネクタ 657"/>
        <xdr:cNvCxnSpPr/>
      </xdr:nvCxnSpPr>
      <xdr:spPr>
        <a:xfrm flipV="1">
          <a:off x="13703300" y="16884064"/>
          <a:ext cx="889000" cy="5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9" name="フローチャート : 判断 658"/>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60" name="テキスト ボックス 659"/>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71783</xdr:rowOff>
    </xdr:from>
    <xdr:to>
      <xdr:col>19</xdr:col>
      <xdr:colOff>644525</xdr:colOff>
      <xdr:row>98</xdr:row>
      <xdr:rowOff>140740</xdr:rowOff>
    </xdr:to>
    <xdr:cxnSp macro="">
      <xdr:nvCxnSpPr>
        <xdr:cNvPr id="661" name="直線コネクタ 660"/>
        <xdr:cNvCxnSpPr/>
      </xdr:nvCxnSpPr>
      <xdr:spPr>
        <a:xfrm>
          <a:off x="12814300" y="16873883"/>
          <a:ext cx="889000" cy="6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2" name="フローチャート : 判断 661"/>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3" name="テキスト ボックス 662"/>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4" name="フローチャート : 判断 663"/>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5" name="テキスト ボックス 664"/>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50465</xdr:rowOff>
    </xdr:from>
    <xdr:to>
      <xdr:col>23</xdr:col>
      <xdr:colOff>568325</xdr:colOff>
      <xdr:row>98</xdr:row>
      <xdr:rowOff>152065</xdr:rowOff>
    </xdr:to>
    <xdr:sp macro="" textlink="">
      <xdr:nvSpPr>
        <xdr:cNvPr id="671" name="円/楕円 670"/>
        <xdr:cNvSpPr/>
      </xdr:nvSpPr>
      <xdr:spPr>
        <a:xfrm>
          <a:off x="16268700" y="168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9842</xdr:rowOff>
    </xdr:from>
    <xdr:ext cx="534377" cy="259045"/>
    <xdr:sp macro="" textlink="">
      <xdr:nvSpPr>
        <xdr:cNvPr id="672" name="積立金該当値テキスト"/>
        <xdr:cNvSpPr txBox="1"/>
      </xdr:nvSpPr>
      <xdr:spPr>
        <a:xfrm>
          <a:off x="16370300" y="1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60024</xdr:rowOff>
    </xdr:from>
    <xdr:to>
      <xdr:col>22</xdr:col>
      <xdr:colOff>415925</xdr:colOff>
      <xdr:row>98</xdr:row>
      <xdr:rowOff>161624</xdr:rowOff>
    </xdr:to>
    <xdr:sp macro="" textlink="">
      <xdr:nvSpPr>
        <xdr:cNvPr id="673" name="円/楕円 672"/>
        <xdr:cNvSpPr/>
      </xdr:nvSpPr>
      <xdr:spPr>
        <a:xfrm>
          <a:off x="15430500" y="168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6701</xdr:rowOff>
    </xdr:from>
    <xdr:ext cx="534377" cy="259045"/>
    <xdr:sp macro="" textlink="">
      <xdr:nvSpPr>
        <xdr:cNvPr id="674" name="テキスト ボックス 673"/>
        <xdr:cNvSpPr txBox="1"/>
      </xdr:nvSpPr>
      <xdr:spPr>
        <a:xfrm>
          <a:off x="15214111" y="1663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31164</xdr:rowOff>
    </xdr:from>
    <xdr:to>
      <xdr:col>21</xdr:col>
      <xdr:colOff>212725</xdr:colOff>
      <xdr:row>98</xdr:row>
      <xdr:rowOff>132764</xdr:rowOff>
    </xdr:to>
    <xdr:sp macro="" textlink="">
      <xdr:nvSpPr>
        <xdr:cNvPr id="675" name="円/楕円 674"/>
        <xdr:cNvSpPr/>
      </xdr:nvSpPr>
      <xdr:spPr>
        <a:xfrm>
          <a:off x="14541500" y="168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149291</xdr:rowOff>
    </xdr:from>
    <xdr:ext cx="534377" cy="259045"/>
    <xdr:sp macro="" textlink="">
      <xdr:nvSpPr>
        <xdr:cNvPr id="676" name="テキスト ボックス 675"/>
        <xdr:cNvSpPr txBox="1"/>
      </xdr:nvSpPr>
      <xdr:spPr>
        <a:xfrm>
          <a:off x="14325111" y="16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89940</xdr:rowOff>
    </xdr:from>
    <xdr:to>
      <xdr:col>20</xdr:col>
      <xdr:colOff>9525</xdr:colOff>
      <xdr:row>99</xdr:row>
      <xdr:rowOff>20090</xdr:rowOff>
    </xdr:to>
    <xdr:sp macro="" textlink="">
      <xdr:nvSpPr>
        <xdr:cNvPr id="677" name="円/楕円 676"/>
        <xdr:cNvSpPr/>
      </xdr:nvSpPr>
      <xdr:spPr>
        <a:xfrm>
          <a:off x="13652500" y="168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11217</xdr:rowOff>
    </xdr:from>
    <xdr:ext cx="534377" cy="259045"/>
    <xdr:sp macro="" textlink="">
      <xdr:nvSpPr>
        <xdr:cNvPr id="678" name="テキスト ボックス 677"/>
        <xdr:cNvSpPr txBox="1"/>
      </xdr:nvSpPr>
      <xdr:spPr>
        <a:xfrm>
          <a:off x="13436111" y="169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20983</xdr:rowOff>
    </xdr:from>
    <xdr:to>
      <xdr:col>18</xdr:col>
      <xdr:colOff>492125</xdr:colOff>
      <xdr:row>98</xdr:row>
      <xdr:rowOff>122583</xdr:rowOff>
    </xdr:to>
    <xdr:sp macro="" textlink="">
      <xdr:nvSpPr>
        <xdr:cNvPr id="679" name="円/楕円 678"/>
        <xdr:cNvSpPr/>
      </xdr:nvSpPr>
      <xdr:spPr>
        <a:xfrm>
          <a:off x="12763500" y="168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139110</xdr:rowOff>
    </xdr:from>
    <xdr:ext cx="534377" cy="259045"/>
    <xdr:sp macro="" textlink="">
      <xdr:nvSpPr>
        <xdr:cNvPr id="680" name="テキスト ボックス 679"/>
        <xdr:cNvSpPr txBox="1"/>
      </xdr:nvSpPr>
      <xdr:spPr>
        <a:xfrm>
          <a:off x="12547111" y="165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91" name="直線コネクタ 69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2" name="テキスト ボックス 69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4" name="テキスト ボックス 69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5" name="直線コネクタ 69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6" name="テキスト ボックス 69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700" name="直線コネクタ 699"/>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0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2" name="直線コネクタ 70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3"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4" name="直線コネクタ 703"/>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61290</xdr:rowOff>
    </xdr:from>
    <xdr:to>
      <xdr:col>32</xdr:col>
      <xdr:colOff>187325</xdr:colOff>
      <xdr:row>37</xdr:row>
      <xdr:rowOff>112382</xdr:rowOff>
    </xdr:to>
    <xdr:cxnSp macro="">
      <xdr:nvCxnSpPr>
        <xdr:cNvPr id="705" name="直線コネクタ 704"/>
        <xdr:cNvCxnSpPr/>
      </xdr:nvCxnSpPr>
      <xdr:spPr>
        <a:xfrm>
          <a:off x="21323300" y="6404940"/>
          <a:ext cx="8382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6"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7" name="フローチャート : 判断 706"/>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50260</xdr:rowOff>
    </xdr:from>
    <xdr:to>
      <xdr:col>31</xdr:col>
      <xdr:colOff>34925</xdr:colOff>
      <xdr:row>37</xdr:row>
      <xdr:rowOff>61290</xdr:rowOff>
    </xdr:to>
    <xdr:cxnSp macro="">
      <xdr:nvCxnSpPr>
        <xdr:cNvPr id="708" name="直線コネクタ 707"/>
        <xdr:cNvCxnSpPr/>
      </xdr:nvCxnSpPr>
      <xdr:spPr>
        <a:xfrm>
          <a:off x="20434300" y="6393910"/>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9" name="フローチャート : 判断 708"/>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10" name="テキスト ボックス 709"/>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50260</xdr:rowOff>
    </xdr:from>
    <xdr:to>
      <xdr:col>29</xdr:col>
      <xdr:colOff>517525</xdr:colOff>
      <xdr:row>37</xdr:row>
      <xdr:rowOff>52603</xdr:rowOff>
    </xdr:to>
    <xdr:cxnSp macro="">
      <xdr:nvCxnSpPr>
        <xdr:cNvPr id="711" name="直線コネクタ 710"/>
        <xdr:cNvCxnSpPr/>
      </xdr:nvCxnSpPr>
      <xdr:spPr>
        <a:xfrm flipV="1">
          <a:off x="19545300" y="6393910"/>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2" name="フローチャート : 判断 711"/>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3" name="テキスト ボックス 712"/>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52603</xdr:rowOff>
    </xdr:from>
    <xdr:to>
      <xdr:col>28</xdr:col>
      <xdr:colOff>314325</xdr:colOff>
      <xdr:row>37</xdr:row>
      <xdr:rowOff>53061</xdr:rowOff>
    </xdr:to>
    <xdr:cxnSp macro="">
      <xdr:nvCxnSpPr>
        <xdr:cNvPr id="714" name="直線コネクタ 713"/>
        <xdr:cNvCxnSpPr/>
      </xdr:nvCxnSpPr>
      <xdr:spPr>
        <a:xfrm flipV="1">
          <a:off x="18656300" y="639625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5" name="フローチャート : 判断 714"/>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6" name="テキスト ボックス 715"/>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7" name="フローチャート : 判断 716"/>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8" name="テキスト ボックス 717"/>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61582</xdr:rowOff>
    </xdr:from>
    <xdr:to>
      <xdr:col>32</xdr:col>
      <xdr:colOff>238125</xdr:colOff>
      <xdr:row>37</xdr:row>
      <xdr:rowOff>163182</xdr:rowOff>
    </xdr:to>
    <xdr:sp macro="" textlink="">
      <xdr:nvSpPr>
        <xdr:cNvPr id="724" name="円/楕円 723"/>
        <xdr:cNvSpPr/>
      </xdr:nvSpPr>
      <xdr:spPr>
        <a:xfrm>
          <a:off x="22110700" y="64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19492</xdr:rowOff>
    </xdr:from>
    <xdr:ext cx="469744" cy="259045"/>
    <xdr:sp macro="" textlink="">
      <xdr:nvSpPr>
        <xdr:cNvPr id="725" name="投資及び出資金該当値テキスト"/>
        <xdr:cNvSpPr txBox="1"/>
      </xdr:nvSpPr>
      <xdr:spPr>
        <a:xfrm>
          <a:off x="22212300" y="636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10490</xdr:rowOff>
    </xdr:from>
    <xdr:to>
      <xdr:col>31</xdr:col>
      <xdr:colOff>85725</xdr:colOff>
      <xdr:row>37</xdr:row>
      <xdr:rowOff>112090</xdr:rowOff>
    </xdr:to>
    <xdr:sp macro="" textlink="">
      <xdr:nvSpPr>
        <xdr:cNvPr id="726" name="円/楕円 725"/>
        <xdr:cNvSpPr/>
      </xdr:nvSpPr>
      <xdr:spPr>
        <a:xfrm>
          <a:off x="212725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128617</xdr:rowOff>
    </xdr:from>
    <xdr:ext cx="469744" cy="259045"/>
    <xdr:sp macro="" textlink="">
      <xdr:nvSpPr>
        <xdr:cNvPr id="727" name="テキスト ボックス 726"/>
        <xdr:cNvSpPr txBox="1"/>
      </xdr:nvSpPr>
      <xdr:spPr>
        <a:xfrm>
          <a:off x="21088427" y="612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170910</xdr:rowOff>
    </xdr:from>
    <xdr:to>
      <xdr:col>29</xdr:col>
      <xdr:colOff>568325</xdr:colOff>
      <xdr:row>37</xdr:row>
      <xdr:rowOff>101060</xdr:rowOff>
    </xdr:to>
    <xdr:sp macro="" textlink="">
      <xdr:nvSpPr>
        <xdr:cNvPr id="728" name="円/楕円 727"/>
        <xdr:cNvSpPr/>
      </xdr:nvSpPr>
      <xdr:spPr>
        <a:xfrm>
          <a:off x="20383500" y="63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117587</xdr:rowOff>
    </xdr:from>
    <xdr:ext cx="469744" cy="259045"/>
    <xdr:sp macro="" textlink="">
      <xdr:nvSpPr>
        <xdr:cNvPr id="729" name="テキスト ボックス 728"/>
        <xdr:cNvSpPr txBox="1"/>
      </xdr:nvSpPr>
      <xdr:spPr>
        <a:xfrm>
          <a:off x="20199427" y="61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1803</xdr:rowOff>
    </xdr:from>
    <xdr:to>
      <xdr:col>28</xdr:col>
      <xdr:colOff>365125</xdr:colOff>
      <xdr:row>37</xdr:row>
      <xdr:rowOff>103403</xdr:rowOff>
    </xdr:to>
    <xdr:sp macro="" textlink="">
      <xdr:nvSpPr>
        <xdr:cNvPr id="730" name="円/楕円 729"/>
        <xdr:cNvSpPr/>
      </xdr:nvSpPr>
      <xdr:spPr>
        <a:xfrm>
          <a:off x="194945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119930</xdr:rowOff>
    </xdr:from>
    <xdr:ext cx="469744" cy="259045"/>
    <xdr:sp macro="" textlink="">
      <xdr:nvSpPr>
        <xdr:cNvPr id="731" name="テキスト ボックス 730"/>
        <xdr:cNvSpPr txBox="1"/>
      </xdr:nvSpPr>
      <xdr:spPr>
        <a:xfrm>
          <a:off x="19310427" y="612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2261</xdr:rowOff>
    </xdr:from>
    <xdr:to>
      <xdr:col>27</xdr:col>
      <xdr:colOff>161925</xdr:colOff>
      <xdr:row>37</xdr:row>
      <xdr:rowOff>103861</xdr:rowOff>
    </xdr:to>
    <xdr:sp macro="" textlink="">
      <xdr:nvSpPr>
        <xdr:cNvPr id="732" name="円/楕円 731"/>
        <xdr:cNvSpPr/>
      </xdr:nvSpPr>
      <xdr:spPr>
        <a:xfrm>
          <a:off x="186055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120388</xdr:rowOff>
    </xdr:from>
    <xdr:ext cx="469744" cy="259045"/>
    <xdr:sp macro="" textlink="">
      <xdr:nvSpPr>
        <xdr:cNvPr id="733" name="テキスト ボックス 732"/>
        <xdr:cNvSpPr txBox="1"/>
      </xdr:nvSpPr>
      <xdr:spPr>
        <a:xfrm>
          <a:off x="18421427" y="612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5" name="テキスト ボックス 74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7" name="直線コネクタ 756"/>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9" name="直線コネクタ 75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60"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61" name="直線コネクタ 760"/>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51689</xdr:rowOff>
    </xdr:from>
    <xdr:to>
      <xdr:col>32</xdr:col>
      <xdr:colOff>187325</xdr:colOff>
      <xdr:row>57</xdr:row>
      <xdr:rowOff>55614</xdr:rowOff>
    </xdr:to>
    <xdr:cxnSp macro="">
      <xdr:nvCxnSpPr>
        <xdr:cNvPr id="762" name="直線コネクタ 761"/>
        <xdr:cNvCxnSpPr/>
      </xdr:nvCxnSpPr>
      <xdr:spPr>
        <a:xfrm flipV="1">
          <a:off x="21323300" y="9824339"/>
          <a:ext cx="8382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3"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4" name="フローチャート : 判断 763"/>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55614</xdr:rowOff>
    </xdr:from>
    <xdr:to>
      <xdr:col>31</xdr:col>
      <xdr:colOff>34925</xdr:colOff>
      <xdr:row>57</xdr:row>
      <xdr:rowOff>59690</xdr:rowOff>
    </xdr:to>
    <xdr:cxnSp macro="">
      <xdr:nvCxnSpPr>
        <xdr:cNvPr id="765" name="直線コネクタ 764"/>
        <xdr:cNvCxnSpPr/>
      </xdr:nvCxnSpPr>
      <xdr:spPr>
        <a:xfrm flipV="1">
          <a:off x="20434300" y="9828264"/>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6" name="フローチャート : 判断 765"/>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7" name="テキスト ボックス 766"/>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59690</xdr:rowOff>
    </xdr:from>
    <xdr:to>
      <xdr:col>29</xdr:col>
      <xdr:colOff>517525</xdr:colOff>
      <xdr:row>57</xdr:row>
      <xdr:rowOff>61023</xdr:rowOff>
    </xdr:to>
    <xdr:cxnSp macro="">
      <xdr:nvCxnSpPr>
        <xdr:cNvPr id="768" name="直線コネクタ 767"/>
        <xdr:cNvCxnSpPr/>
      </xdr:nvCxnSpPr>
      <xdr:spPr>
        <a:xfrm flipV="1">
          <a:off x="19545300" y="9832340"/>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9" name="フローチャート : 判断 768"/>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70" name="テキスト ボックス 769"/>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56032</xdr:rowOff>
    </xdr:from>
    <xdr:to>
      <xdr:col>28</xdr:col>
      <xdr:colOff>314325</xdr:colOff>
      <xdr:row>57</xdr:row>
      <xdr:rowOff>61023</xdr:rowOff>
    </xdr:to>
    <xdr:cxnSp macro="">
      <xdr:nvCxnSpPr>
        <xdr:cNvPr id="771" name="直線コネクタ 770"/>
        <xdr:cNvCxnSpPr/>
      </xdr:nvCxnSpPr>
      <xdr:spPr>
        <a:xfrm>
          <a:off x="18656300" y="9828682"/>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2" name="フローチャート : 判断 771"/>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3" name="テキスト ボックス 772"/>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4" name="フローチャート : 判断 773"/>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5" name="テキスト ボックス 774"/>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889</xdr:rowOff>
    </xdr:from>
    <xdr:to>
      <xdr:col>32</xdr:col>
      <xdr:colOff>238125</xdr:colOff>
      <xdr:row>57</xdr:row>
      <xdr:rowOff>102489</xdr:rowOff>
    </xdr:to>
    <xdr:sp macro="" textlink="">
      <xdr:nvSpPr>
        <xdr:cNvPr id="781" name="円/楕円 780"/>
        <xdr:cNvSpPr/>
      </xdr:nvSpPr>
      <xdr:spPr>
        <a:xfrm>
          <a:off x="221107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23766</xdr:rowOff>
    </xdr:from>
    <xdr:ext cx="469744" cy="259045"/>
    <xdr:sp macro="" textlink="">
      <xdr:nvSpPr>
        <xdr:cNvPr id="782" name="貸付金該当値テキスト"/>
        <xdr:cNvSpPr txBox="1"/>
      </xdr:nvSpPr>
      <xdr:spPr>
        <a:xfrm>
          <a:off x="22212300" y="962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4814</xdr:rowOff>
    </xdr:from>
    <xdr:to>
      <xdr:col>31</xdr:col>
      <xdr:colOff>85725</xdr:colOff>
      <xdr:row>57</xdr:row>
      <xdr:rowOff>106414</xdr:rowOff>
    </xdr:to>
    <xdr:sp macro="" textlink="">
      <xdr:nvSpPr>
        <xdr:cNvPr id="783" name="円/楕円 782"/>
        <xdr:cNvSpPr/>
      </xdr:nvSpPr>
      <xdr:spPr>
        <a:xfrm>
          <a:off x="21272500" y="97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122941</xdr:rowOff>
    </xdr:from>
    <xdr:ext cx="469744" cy="259045"/>
    <xdr:sp macro="" textlink="">
      <xdr:nvSpPr>
        <xdr:cNvPr id="784" name="テキスト ボックス 783"/>
        <xdr:cNvSpPr txBox="1"/>
      </xdr:nvSpPr>
      <xdr:spPr>
        <a:xfrm>
          <a:off x="21088427" y="955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8890</xdr:rowOff>
    </xdr:from>
    <xdr:to>
      <xdr:col>29</xdr:col>
      <xdr:colOff>568325</xdr:colOff>
      <xdr:row>57</xdr:row>
      <xdr:rowOff>110490</xdr:rowOff>
    </xdr:to>
    <xdr:sp macro="" textlink="">
      <xdr:nvSpPr>
        <xdr:cNvPr id="785" name="円/楕円 784"/>
        <xdr:cNvSpPr/>
      </xdr:nvSpPr>
      <xdr:spPr>
        <a:xfrm>
          <a:off x="20383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127017</xdr:rowOff>
    </xdr:from>
    <xdr:ext cx="469744" cy="259045"/>
    <xdr:sp macro="" textlink="">
      <xdr:nvSpPr>
        <xdr:cNvPr id="786" name="テキスト ボックス 785"/>
        <xdr:cNvSpPr txBox="1"/>
      </xdr:nvSpPr>
      <xdr:spPr>
        <a:xfrm>
          <a:off x="20199427" y="95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10223</xdr:rowOff>
    </xdr:from>
    <xdr:to>
      <xdr:col>28</xdr:col>
      <xdr:colOff>365125</xdr:colOff>
      <xdr:row>57</xdr:row>
      <xdr:rowOff>111823</xdr:rowOff>
    </xdr:to>
    <xdr:sp macro="" textlink="">
      <xdr:nvSpPr>
        <xdr:cNvPr id="787" name="円/楕円 786"/>
        <xdr:cNvSpPr/>
      </xdr:nvSpPr>
      <xdr:spPr>
        <a:xfrm>
          <a:off x="19494500" y="97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128350</xdr:rowOff>
    </xdr:from>
    <xdr:ext cx="469744" cy="259045"/>
    <xdr:sp macro="" textlink="">
      <xdr:nvSpPr>
        <xdr:cNvPr id="788" name="テキスト ボックス 787"/>
        <xdr:cNvSpPr txBox="1"/>
      </xdr:nvSpPr>
      <xdr:spPr>
        <a:xfrm>
          <a:off x="19310427" y="955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5232</xdr:rowOff>
    </xdr:from>
    <xdr:to>
      <xdr:col>27</xdr:col>
      <xdr:colOff>161925</xdr:colOff>
      <xdr:row>57</xdr:row>
      <xdr:rowOff>106832</xdr:rowOff>
    </xdr:to>
    <xdr:sp macro="" textlink="">
      <xdr:nvSpPr>
        <xdr:cNvPr id="789" name="円/楕円 788"/>
        <xdr:cNvSpPr/>
      </xdr:nvSpPr>
      <xdr:spPr>
        <a:xfrm>
          <a:off x="18605500" y="97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123359</xdr:rowOff>
    </xdr:from>
    <xdr:ext cx="469744" cy="259045"/>
    <xdr:sp macro="" textlink="">
      <xdr:nvSpPr>
        <xdr:cNvPr id="790" name="テキスト ボックス 789"/>
        <xdr:cNvSpPr txBox="1"/>
      </xdr:nvSpPr>
      <xdr:spPr>
        <a:xfrm>
          <a:off x="18421427" y="955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5" name="直線コネクタ 814"/>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6"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7" name="直線コネクタ 816"/>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8"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9" name="直線コネクタ 818"/>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62452</xdr:rowOff>
    </xdr:from>
    <xdr:to>
      <xdr:col>32</xdr:col>
      <xdr:colOff>187325</xdr:colOff>
      <xdr:row>72</xdr:row>
      <xdr:rowOff>97180</xdr:rowOff>
    </xdr:to>
    <xdr:cxnSp macro="">
      <xdr:nvCxnSpPr>
        <xdr:cNvPr id="820" name="直線コネクタ 819"/>
        <xdr:cNvCxnSpPr/>
      </xdr:nvCxnSpPr>
      <xdr:spPr>
        <a:xfrm flipV="1">
          <a:off x="21323300" y="12406852"/>
          <a:ext cx="8382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21"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2" name="フローチャート : 判断 821"/>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97180</xdr:rowOff>
    </xdr:from>
    <xdr:to>
      <xdr:col>31</xdr:col>
      <xdr:colOff>34925</xdr:colOff>
      <xdr:row>73</xdr:row>
      <xdr:rowOff>6521</xdr:rowOff>
    </xdr:to>
    <xdr:cxnSp macro="">
      <xdr:nvCxnSpPr>
        <xdr:cNvPr id="823" name="直線コネクタ 822"/>
        <xdr:cNvCxnSpPr/>
      </xdr:nvCxnSpPr>
      <xdr:spPr>
        <a:xfrm flipV="1">
          <a:off x="20434300" y="12441580"/>
          <a:ext cx="889000" cy="8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4" name="フローチャート : 判断 823"/>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5" name="テキスト ボックス 824"/>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112496</xdr:rowOff>
    </xdr:from>
    <xdr:to>
      <xdr:col>29</xdr:col>
      <xdr:colOff>517525</xdr:colOff>
      <xdr:row>73</xdr:row>
      <xdr:rowOff>6521</xdr:rowOff>
    </xdr:to>
    <xdr:cxnSp macro="">
      <xdr:nvCxnSpPr>
        <xdr:cNvPr id="826" name="直線コネクタ 825"/>
        <xdr:cNvCxnSpPr/>
      </xdr:nvCxnSpPr>
      <xdr:spPr>
        <a:xfrm>
          <a:off x="19545300" y="12456896"/>
          <a:ext cx="8890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7" name="フローチャート : 判断 826"/>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8" name="テキスト ボックス 827"/>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112496</xdr:rowOff>
    </xdr:from>
    <xdr:to>
      <xdr:col>28</xdr:col>
      <xdr:colOff>314325</xdr:colOff>
      <xdr:row>72</xdr:row>
      <xdr:rowOff>128804</xdr:rowOff>
    </xdr:to>
    <xdr:cxnSp macro="">
      <xdr:nvCxnSpPr>
        <xdr:cNvPr id="829" name="直線コネクタ 828"/>
        <xdr:cNvCxnSpPr/>
      </xdr:nvCxnSpPr>
      <xdr:spPr>
        <a:xfrm flipV="1">
          <a:off x="18656300" y="12456896"/>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30" name="フローチャート : 判断 829"/>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31" name="テキスト ボックス 830"/>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2" name="フローチャート : 判断 831"/>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3" name="テキスト ボックス 832"/>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11652</xdr:rowOff>
    </xdr:from>
    <xdr:to>
      <xdr:col>32</xdr:col>
      <xdr:colOff>238125</xdr:colOff>
      <xdr:row>72</xdr:row>
      <xdr:rowOff>113252</xdr:rowOff>
    </xdr:to>
    <xdr:sp macro="" textlink="">
      <xdr:nvSpPr>
        <xdr:cNvPr id="839" name="円/楕円 838"/>
        <xdr:cNvSpPr/>
      </xdr:nvSpPr>
      <xdr:spPr>
        <a:xfrm>
          <a:off x="22110700" y="123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34529</xdr:rowOff>
    </xdr:from>
    <xdr:ext cx="534377" cy="259045"/>
    <xdr:sp macro="" textlink="">
      <xdr:nvSpPr>
        <xdr:cNvPr id="840" name="繰出金該当値テキスト"/>
        <xdr:cNvSpPr txBox="1"/>
      </xdr:nvSpPr>
      <xdr:spPr>
        <a:xfrm>
          <a:off x="22212300" y="122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82,055</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46380</xdr:rowOff>
    </xdr:from>
    <xdr:to>
      <xdr:col>31</xdr:col>
      <xdr:colOff>85725</xdr:colOff>
      <xdr:row>72</xdr:row>
      <xdr:rowOff>147980</xdr:rowOff>
    </xdr:to>
    <xdr:sp macro="" textlink="">
      <xdr:nvSpPr>
        <xdr:cNvPr id="841" name="円/楕円 840"/>
        <xdr:cNvSpPr/>
      </xdr:nvSpPr>
      <xdr:spPr>
        <a:xfrm>
          <a:off x="21272500" y="123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164507</xdr:rowOff>
    </xdr:from>
    <xdr:ext cx="534377" cy="259045"/>
    <xdr:sp macro="" textlink="">
      <xdr:nvSpPr>
        <xdr:cNvPr id="842" name="テキスト ボックス 841"/>
        <xdr:cNvSpPr txBox="1"/>
      </xdr:nvSpPr>
      <xdr:spPr>
        <a:xfrm>
          <a:off x="21056111" y="1216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80,232</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127171</xdr:rowOff>
    </xdr:from>
    <xdr:to>
      <xdr:col>29</xdr:col>
      <xdr:colOff>568325</xdr:colOff>
      <xdr:row>73</xdr:row>
      <xdr:rowOff>57321</xdr:rowOff>
    </xdr:to>
    <xdr:sp macro="" textlink="">
      <xdr:nvSpPr>
        <xdr:cNvPr id="843" name="円/楕円 842"/>
        <xdr:cNvSpPr/>
      </xdr:nvSpPr>
      <xdr:spPr>
        <a:xfrm>
          <a:off x="20383500" y="124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73848</xdr:rowOff>
    </xdr:from>
    <xdr:ext cx="534377" cy="259045"/>
    <xdr:sp macro="" textlink="">
      <xdr:nvSpPr>
        <xdr:cNvPr id="844" name="テキスト ボックス 843"/>
        <xdr:cNvSpPr txBox="1"/>
      </xdr:nvSpPr>
      <xdr:spPr>
        <a:xfrm>
          <a:off x="20167111" y="1224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75,991</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61696</xdr:rowOff>
    </xdr:from>
    <xdr:to>
      <xdr:col>28</xdr:col>
      <xdr:colOff>365125</xdr:colOff>
      <xdr:row>72</xdr:row>
      <xdr:rowOff>163296</xdr:rowOff>
    </xdr:to>
    <xdr:sp macro="" textlink="">
      <xdr:nvSpPr>
        <xdr:cNvPr id="845" name="円/楕円 844"/>
        <xdr:cNvSpPr/>
      </xdr:nvSpPr>
      <xdr:spPr>
        <a:xfrm>
          <a:off x="19494500" y="124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8373</xdr:rowOff>
    </xdr:from>
    <xdr:ext cx="534377" cy="259045"/>
    <xdr:sp macro="" textlink="">
      <xdr:nvSpPr>
        <xdr:cNvPr id="846" name="テキスト ボックス 845"/>
        <xdr:cNvSpPr txBox="1"/>
      </xdr:nvSpPr>
      <xdr:spPr>
        <a:xfrm>
          <a:off x="19278111" y="121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79,428</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78004</xdr:rowOff>
    </xdr:from>
    <xdr:to>
      <xdr:col>27</xdr:col>
      <xdr:colOff>161925</xdr:colOff>
      <xdr:row>73</xdr:row>
      <xdr:rowOff>8154</xdr:rowOff>
    </xdr:to>
    <xdr:sp macro="" textlink="">
      <xdr:nvSpPr>
        <xdr:cNvPr id="847" name="円/楕円 846"/>
        <xdr:cNvSpPr/>
      </xdr:nvSpPr>
      <xdr:spPr>
        <a:xfrm>
          <a:off x="18605500" y="1242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24681</xdr:rowOff>
    </xdr:from>
    <xdr:ext cx="534377" cy="259045"/>
    <xdr:sp macro="" textlink="">
      <xdr:nvSpPr>
        <xdr:cNvPr id="848" name="テキスト ボックス 847"/>
        <xdr:cNvSpPr txBox="1"/>
      </xdr:nvSpPr>
      <xdr:spPr>
        <a:xfrm>
          <a:off x="18389111" y="121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9" name="直線コネクタ 85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0" name="テキスト ボックス 85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1" name="直線コネクタ 86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2" name="テキスト ボックス 861"/>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3" name="直線コネクタ 86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4" name="テキスト ボックス 863"/>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5" name="直線コネクタ 86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6" name="テキスト ボックス 865"/>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7" name="直線コネクタ 86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8" name="テキスト ボックス 86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9" name="直線コネクタ 86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0" name="テキスト ボックス 86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4" name="直線コネクタ 87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8" name="直線コネクタ 87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9" name="直線コネクタ 87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1" name="フローチャート : 判断 88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2" name="直線コネクタ 88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3" name="フローチャート : 判断 882"/>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4" name="テキスト ボックス 883"/>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5" name="直線コネクタ 88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6" name="フローチャート : 判断 885"/>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7" name="テキスト ボックス 886"/>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8" name="直線コネクタ 88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9" name="フローチャート : 判断 888"/>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0" name="テキスト ボックス 889"/>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1" name="フローチャート : 判断 890"/>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2" name="テキスト ボックス 891"/>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8" name="円/楕円 89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0" name="円/楕円 89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1" name="テキスト ボックス 900"/>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2" name="円/楕円 90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3" name="テキスト ボックス 902"/>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4" name="円/楕円 90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5" name="テキスト ボックス 904"/>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6" name="円/楕円 90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7" name="テキスト ボックス 90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市町村合併により市域が</a:t>
          </a:r>
          <a:r>
            <a:rPr kumimoji="1" lang="en-US" altLang="ja-JP" sz="1300">
              <a:latin typeface="ＭＳ Ｐゴシック"/>
            </a:rPr>
            <a:t>778.14㎢</a:t>
          </a:r>
          <a:r>
            <a:rPr kumimoji="1" lang="ja-JP" altLang="en-US" sz="1300">
              <a:latin typeface="ＭＳ Ｐゴシック"/>
            </a:rPr>
            <a:t>と広大</a:t>
          </a:r>
          <a:r>
            <a:rPr kumimoji="1" lang="ja-JP" altLang="en-US" sz="1300">
              <a:solidFill>
                <a:schemeClr val="dk1"/>
              </a:solidFill>
              <a:effectLst/>
              <a:latin typeface="+mn-lt"/>
              <a:ea typeface="+mn-ea"/>
              <a:cs typeface="+mn-cs"/>
            </a:rPr>
            <a:t>となったため支</a:t>
          </a:r>
          <a:r>
            <a:rPr kumimoji="1" lang="ja-JP" altLang="ja-JP" sz="1300">
              <a:solidFill>
                <a:schemeClr val="dk1"/>
              </a:solidFill>
              <a:effectLst/>
              <a:latin typeface="+mn-lt"/>
              <a:ea typeface="+mn-ea"/>
              <a:cs typeface="+mn-cs"/>
            </a:rPr>
            <a:t>所を多く配置していることや</a:t>
          </a:r>
          <a:r>
            <a:rPr kumimoji="1" lang="ja-JP" altLang="en-US" sz="1300">
              <a:solidFill>
                <a:schemeClr val="dk1"/>
              </a:solidFill>
              <a:effectLst/>
              <a:latin typeface="+mn-lt"/>
              <a:ea typeface="+mn-ea"/>
              <a:cs typeface="+mn-cs"/>
            </a:rPr>
            <a:t>，</a:t>
          </a:r>
          <a:r>
            <a:rPr kumimoji="1" lang="ja-JP" altLang="en-US" sz="1300">
              <a:latin typeface="ＭＳ Ｐゴシック"/>
            </a:rPr>
            <a:t>人口減少が進行していることから多くの項目において住民一人当たりのコストが類似団体平均と比較し多額となっている。維持補修費については，８市町村が合併したことにより保有する公共施設数が多いことや県道の権限移譲を積極的に受け入れていることから維持管理の費用が多額となっている。また，物件費については，保育所運営及び一般廃棄物収集業務等の事務事業の民間委託や指定管理者制度の活用を推進していることから多額となっている。公債費については，類似団体平均を大きく上回っているが，平成</a:t>
          </a:r>
          <a:r>
            <a:rPr kumimoji="1" lang="en-US" altLang="ja-JP" sz="1300">
              <a:latin typeface="ＭＳ Ｐゴシック"/>
            </a:rPr>
            <a:t>25</a:t>
          </a:r>
          <a:r>
            <a:rPr kumimoji="1" lang="ja-JP" altLang="en-US" sz="1300">
              <a:latin typeface="ＭＳ Ｐゴシック"/>
            </a:rPr>
            <a:t>年度は約</a:t>
          </a:r>
          <a:r>
            <a:rPr kumimoji="1" lang="en-US" altLang="ja-JP" sz="1300">
              <a:latin typeface="ＭＳ Ｐゴシック"/>
            </a:rPr>
            <a:t>14</a:t>
          </a:r>
          <a:r>
            <a:rPr kumimoji="1" lang="ja-JP" altLang="en-US" sz="1300">
              <a:latin typeface="ＭＳ Ｐゴシック"/>
            </a:rPr>
            <a:t>億</a:t>
          </a:r>
          <a:r>
            <a:rPr kumimoji="1" lang="en-US" altLang="ja-JP" sz="1300">
              <a:latin typeface="ＭＳ Ｐゴシック"/>
            </a:rPr>
            <a:t>6</a:t>
          </a:r>
          <a:r>
            <a:rPr kumimoji="1" lang="ja-JP" altLang="en-US" sz="1300">
              <a:latin typeface="ＭＳ Ｐゴシック"/>
            </a:rPr>
            <a:t>千万円，平成</a:t>
          </a:r>
          <a:r>
            <a:rPr kumimoji="1" lang="en-US" altLang="ja-JP" sz="1300">
              <a:latin typeface="ＭＳ Ｐゴシック"/>
            </a:rPr>
            <a:t>26</a:t>
          </a:r>
          <a:r>
            <a:rPr kumimoji="1" lang="ja-JP" altLang="en-US" sz="1300">
              <a:latin typeface="ＭＳ Ｐゴシック"/>
            </a:rPr>
            <a:t>年度は約</a:t>
          </a:r>
          <a:r>
            <a:rPr kumimoji="1" lang="en-US" altLang="ja-JP" sz="1300">
              <a:latin typeface="ＭＳ Ｐゴシック"/>
            </a:rPr>
            <a:t>19</a:t>
          </a:r>
          <a:r>
            <a:rPr kumimoji="1" lang="ja-JP" altLang="en-US" sz="1300">
              <a:latin typeface="ＭＳ Ｐゴシック"/>
            </a:rPr>
            <a:t>億</a:t>
          </a:r>
          <a:r>
            <a:rPr kumimoji="1" lang="en-US" altLang="ja-JP" sz="1300">
              <a:latin typeface="ＭＳ Ｐゴシック"/>
            </a:rPr>
            <a:t>7</a:t>
          </a:r>
          <a:r>
            <a:rPr kumimoji="1" lang="ja-JP" altLang="en-US" sz="1300">
              <a:latin typeface="ＭＳ Ｐゴシック"/>
            </a:rPr>
            <a:t>千万円の繰上償還を実施したが，平成</a:t>
          </a:r>
          <a:r>
            <a:rPr kumimoji="1" lang="en-US" altLang="ja-JP" sz="1300">
              <a:latin typeface="ＭＳ Ｐゴシック"/>
            </a:rPr>
            <a:t>27</a:t>
          </a:r>
          <a:r>
            <a:rPr kumimoji="1" lang="ja-JP" altLang="en-US" sz="1300">
              <a:latin typeface="ＭＳ Ｐゴシック"/>
            </a:rPr>
            <a:t>年度は約</a:t>
          </a:r>
          <a:r>
            <a:rPr kumimoji="1" lang="en-US" altLang="ja-JP" sz="1300">
              <a:latin typeface="ＭＳ Ｐゴシック"/>
            </a:rPr>
            <a:t>8</a:t>
          </a:r>
          <a:r>
            <a:rPr kumimoji="1" lang="ja-JP" altLang="en-US" sz="1300">
              <a:latin typeface="ＭＳ Ｐゴシック"/>
            </a:rPr>
            <a:t>億</a:t>
          </a:r>
          <a:r>
            <a:rPr kumimoji="1" lang="en-US" altLang="ja-JP" sz="1300">
              <a:latin typeface="ＭＳ Ｐゴシック"/>
            </a:rPr>
            <a:t>4</a:t>
          </a:r>
          <a:r>
            <a:rPr kumimoji="1" lang="ja-JP" altLang="en-US" sz="1300">
              <a:latin typeface="ＭＳ Ｐゴシック"/>
            </a:rPr>
            <a:t>千万円であったため減少に転じている。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54,622
54,144
778.14
39,514,413
38,316,518
1,004,013
24,559,397
52,819,056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14427</xdr:rowOff>
    </xdr:from>
    <xdr:to>
      <xdr:col>6</xdr:col>
      <xdr:colOff>511175</xdr:colOff>
      <xdr:row>31</xdr:row>
      <xdr:rowOff>128270</xdr:rowOff>
    </xdr:to>
    <xdr:cxnSp macro="">
      <xdr:nvCxnSpPr>
        <xdr:cNvPr id="59" name="直線コネクタ 58"/>
        <xdr:cNvCxnSpPr/>
      </xdr:nvCxnSpPr>
      <xdr:spPr>
        <a:xfrm flipV="1">
          <a:off x="3797300" y="5329377"/>
          <a:ext cx="8382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128270</xdr:rowOff>
    </xdr:from>
    <xdr:to>
      <xdr:col>5</xdr:col>
      <xdr:colOff>358775</xdr:colOff>
      <xdr:row>32</xdr:row>
      <xdr:rowOff>40031</xdr:rowOff>
    </xdr:to>
    <xdr:cxnSp macro="">
      <xdr:nvCxnSpPr>
        <xdr:cNvPr id="62" name="直線コネクタ 61"/>
        <xdr:cNvCxnSpPr/>
      </xdr:nvCxnSpPr>
      <xdr:spPr>
        <a:xfrm flipV="1">
          <a:off x="2908300" y="5443220"/>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34544</xdr:rowOff>
    </xdr:from>
    <xdr:to>
      <xdr:col>4</xdr:col>
      <xdr:colOff>155575</xdr:colOff>
      <xdr:row>32</xdr:row>
      <xdr:rowOff>40031</xdr:rowOff>
    </xdr:to>
    <xdr:cxnSp macro="">
      <xdr:nvCxnSpPr>
        <xdr:cNvPr id="65" name="直線コネクタ 64"/>
        <xdr:cNvCxnSpPr/>
      </xdr:nvCxnSpPr>
      <xdr:spPr>
        <a:xfrm>
          <a:off x="2019300" y="552094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84379</xdr:rowOff>
    </xdr:from>
    <xdr:to>
      <xdr:col>2</xdr:col>
      <xdr:colOff>638175</xdr:colOff>
      <xdr:row>32</xdr:row>
      <xdr:rowOff>34544</xdr:rowOff>
    </xdr:to>
    <xdr:cxnSp macro="">
      <xdr:nvCxnSpPr>
        <xdr:cNvPr id="68" name="直線コネクタ 67"/>
        <xdr:cNvCxnSpPr/>
      </xdr:nvCxnSpPr>
      <xdr:spPr>
        <a:xfrm>
          <a:off x="1130300" y="5227879"/>
          <a:ext cx="889000" cy="2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135077</xdr:rowOff>
    </xdr:from>
    <xdr:to>
      <xdr:col>6</xdr:col>
      <xdr:colOff>561975</xdr:colOff>
      <xdr:row>31</xdr:row>
      <xdr:rowOff>65227</xdr:rowOff>
    </xdr:to>
    <xdr:sp macro="" textlink="">
      <xdr:nvSpPr>
        <xdr:cNvPr id="78" name="円/楕円 77"/>
        <xdr:cNvSpPr/>
      </xdr:nvSpPr>
      <xdr:spPr>
        <a:xfrm>
          <a:off x="4584700" y="527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88104</xdr:rowOff>
    </xdr:from>
    <xdr:ext cx="469744" cy="259045"/>
    <xdr:sp macro="" textlink="">
      <xdr:nvSpPr>
        <xdr:cNvPr id="79" name="議会費該当値テキスト"/>
        <xdr:cNvSpPr txBox="1"/>
      </xdr:nvSpPr>
      <xdr:spPr>
        <a:xfrm>
          <a:off x="4686300" y="523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77470</xdr:rowOff>
    </xdr:from>
    <xdr:to>
      <xdr:col>5</xdr:col>
      <xdr:colOff>409575</xdr:colOff>
      <xdr:row>32</xdr:row>
      <xdr:rowOff>7620</xdr:rowOff>
    </xdr:to>
    <xdr:sp macro="" textlink="">
      <xdr:nvSpPr>
        <xdr:cNvPr id="80" name="円/楕円 79"/>
        <xdr:cNvSpPr/>
      </xdr:nvSpPr>
      <xdr:spPr>
        <a:xfrm>
          <a:off x="3746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24147</xdr:rowOff>
    </xdr:from>
    <xdr:ext cx="469744" cy="259045"/>
    <xdr:sp macro="" textlink="">
      <xdr:nvSpPr>
        <xdr:cNvPr id="81" name="テキスト ボックス 80"/>
        <xdr:cNvSpPr txBox="1"/>
      </xdr:nvSpPr>
      <xdr:spPr>
        <a:xfrm>
          <a:off x="3562427" y="51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160681</xdr:rowOff>
    </xdr:from>
    <xdr:to>
      <xdr:col>4</xdr:col>
      <xdr:colOff>206375</xdr:colOff>
      <xdr:row>32</xdr:row>
      <xdr:rowOff>90831</xdr:rowOff>
    </xdr:to>
    <xdr:sp macro="" textlink="">
      <xdr:nvSpPr>
        <xdr:cNvPr id="82" name="円/楕円 81"/>
        <xdr:cNvSpPr/>
      </xdr:nvSpPr>
      <xdr:spPr>
        <a:xfrm>
          <a:off x="2857500" y="54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107358</xdr:rowOff>
    </xdr:from>
    <xdr:ext cx="469744" cy="259045"/>
    <xdr:sp macro="" textlink="">
      <xdr:nvSpPr>
        <xdr:cNvPr id="83" name="テキスト ボックス 82"/>
        <xdr:cNvSpPr txBox="1"/>
      </xdr:nvSpPr>
      <xdr:spPr>
        <a:xfrm>
          <a:off x="2673427" y="52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155194</xdr:rowOff>
    </xdr:from>
    <xdr:to>
      <xdr:col>3</xdr:col>
      <xdr:colOff>3175</xdr:colOff>
      <xdr:row>32</xdr:row>
      <xdr:rowOff>85344</xdr:rowOff>
    </xdr:to>
    <xdr:sp macro="" textlink="">
      <xdr:nvSpPr>
        <xdr:cNvPr id="84" name="円/楕円 83"/>
        <xdr:cNvSpPr/>
      </xdr:nvSpPr>
      <xdr:spPr>
        <a:xfrm>
          <a:off x="19685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101871</xdr:rowOff>
    </xdr:from>
    <xdr:ext cx="469744" cy="259045"/>
    <xdr:sp macro="" textlink="">
      <xdr:nvSpPr>
        <xdr:cNvPr id="85" name="テキスト ボックス 84"/>
        <xdr:cNvSpPr txBox="1"/>
      </xdr:nvSpPr>
      <xdr:spPr>
        <a:xfrm>
          <a:off x="1784427" y="52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33579</xdr:rowOff>
    </xdr:from>
    <xdr:to>
      <xdr:col>1</xdr:col>
      <xdr:colOff>485775</xdr:colOff>
      <xdr:row>30</xdr:row>
      <xdr:rowOff>135179</xdr:rowOff>
    </xdr:to>
    <xdr:sp macro="" textlink="">
      <xdr:nvSpPr>
        <xdr:cNvPr id="86" name="円/楕円 85"/>
        <xdr:cNvSpPr/>
      </xdr:nvSpPr>
      <xdr:spPr>
        <a:xfrm>
          <a:off x="1079500" y="51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151706</xdr:rowOff>
    </xdr:from>
    <xdr:ext cx="469744" cy="259045"/>
    <xdr:sp macro="" textlink="">
      <xdr:nvSpPr>
        <xdr:cNvPr id="87" name="テキスト ボックス 86"/>
        <xdr:cNvSpPr txBox="1"/>
      </xdr:nvSpPr>
      <xdr:spPr>
        <a:xfrm>
          <a:off x="895427" y="495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26484</xdr:rowOff>
    </xdr:from>
    <xdr:to>
      <xdr:col>6</xdr:col>
      <xdr:colOff>511175</xdr:colOff>
      <xdr:row>57</xdr:row>
      <xdr:rowOff>102373</xdr:rowOff>
    </xdr:to>
    <xdr:cxnSp macro="">
      <xdr:nvCxnSpPr>
        <xdr:cNvPr id="118" name="直線コネクタ 117"/>
        <xdr:cNvCxnSpPr/>
      </xdr:nvCxnSpPr>
      <xdr:spPr>
        <a:xfrm>
          <a:off x="3797300" y="9799134"/>
          <a:ext cx="838200" cy="7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26484</xdr:rowOff>
    </xdr:from>
    <xdr:to>
      <xdr:col>5</xdr:col>
      <xdr:colOff>358775</xdr:colOff>
      <xdr:row>57</xdr:row>
      <xdr:rowOff>82690</xdr:rowOff>
    </xdr:to>
    <xdr:cxnSp macro="">
      <xdr:nvCxnSpPr>
        <xdr:cNvPr id="121" name="直線コネクタ 120"/>
        <xdr:cNvCxnSpPr/>
      </xdr:nvCxnSpPr>
      <xdr:spPr>
        <a:xfrm flipV="1">
          <a:off x="2908300" y="9799134"/>
          <a:ext cx="889000" cy="5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82690</xdr:rowOff>
    </xdr:from>
    <xdr:to>
      <xdr:col>4</xdr:col>
      <xdr:colOff>155575</xdr:colOff>
      <xdr:row>57</xdr:row>
      <xdr:rowOff>150111</xdr:rowOff>
    </xdr:to>
    <xdr:cxnSp macro="">
      <xdr:nvCxnSpPr>
        <xdr:cNvPr id="124" name="直線コネクタ 123"/>
        <xdr:cNvCxnSpPr/>
      </xdr:nvCxnSpPr>
      <xdr:spPr>
        <a:xfrm flipV="1">
          <a:off x="2019300" y="9855340"/>
          <a:ext cx="889000" cy="6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119090</xdr:rowOff>
    </xdr:from>
    <xdr:to>
      <xdr:col>2</xdr:col>
      <xdr:colOff>638175</xdr:colOff>
      <xdr:row>57</xdr:row>
      <xdr:rowOff>150111</xdr:rowOff>
    </xdr:to>
    <xdr:cxnSp macro="">
      <xdr:nvCxnSpPr>
        <xdr:cNvPr id="127" name="直線コネクタ 126"/>
        <xdr:cNvCxnSpPr/>
      </xdr:nvCxnSpPr>
      <xdr:spPr>
        <a:xfrm>
          <a:off x="1130300" y="9891740"/>
          <a:ext cx="889000" cy="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51573</xdr:rowOff>
    </xdr:from>
    <xdr:to>
      <xdr:col>6</xdr:col>
      <xdr:colOff>561975</xdr:colOff>
      <xdr:row>57</xdr:row>
      <xdr:rowOff>153173</xdr:rowOff>
    </xdr:to>
    <xdr:sp macro="" textlink="">
      <xdr:nvSpPr>
        <xdr:cNvPr id="137" name="円/楕円 136"/>
        <xdr:cNvSpPr/>
      </xdr:nvSpPr>
      <xdr:spPr>
        <a:xfrm>
          <a:off x="4584700" y="982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74450</xdr:rowOff>
    </xdr:from>
    <xdr:ext cx="599010" cy="259045"/>
    <xdr:sp macro="" textlink="">
      <xdr:nvSpPr>
        <xdr:cNvPr id="138" name="総務費該当値テキスト"/>
        <xdr:cNvSpPr txBox="1"/>
      </xdr:nvSpPr>
      <xdr:spPr>
        <a:xfrm>
          <a:off x="4686300" y="967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103,930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147134</xdr:rowOff>
    </xdr:from>
    <xdr:to>
      <xdr:col>5</xdr:col>
      <xdr:colOff>409575</xdr:colOff>
      <xdr:row>57</xdr:row>
      <xdr:rowOff>77284</xdr:rowOff>
    </xdr:to>
    <xdr:sp macro="" textlink="">
      <xdr:nvSpPr>
        <xdr:cNvPr id="139" name="円/楕円 138"/>
        <xdr:cNvSpPr/>
      </xdr:nvSpPr>
      <xdr:spPr>
        <a:xfrm>
          <a:off x="3746500" y="97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93811</xdr:rowOff>
    </xdr:from>
    <xdr:ext cx="599010" cy="259045"/>
    <xdr:sp macro="" textlink="">
      <xdr:nvSpPr>
        <xdr:cNvPr id="140" name="テキスト ボックス 139"/>
        <xdr:cNvSpPr txBox="1"/>
      </xdr:nvSpPr>
      <xdr:spPr>
        <a:xfrm>
          <a:off x="3497794" y="952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127,168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31890</xdr:rowOff>
    </xdr:from>
    <xdr:to>
      <xdr:col>4</xdr:col>
      <xdr:colOff>206375</xdr:colOff>
      <xdr:row>57</xdr:row>
      <xdr:rowOff>133490</xdr:rowOff>
    </xdr:to>
    <xdr:sp macro="" textlink="">
      <xdr:nvSpPr>
        <xdr:cNvPr id="141" name="円/楕円 140"/>
        <xdr:cNvSpPr/>
      </xdr:nvSpPr>
      <xdr:spPr>
        <a:xfrm>
          <a:off x="2857500" y="98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150017</xdr:rowOff>
    </xdr:from>
    <xdr:ext cx="599010" cy="259045"/>
    <xdr:sp macro="" textlink="">
      <xdr:nvSpPr>
        <xdr:cNvPr id="142" name="テキスト ボックス 141"/>
        <xdr:cNvSpPr txBox="1"/>
      </xdr:nvSpPr>
      <xdr:spPr>
        <a:xfrm>
          <a:off x="2608794" y="957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99311</xdr:rowOff>
    </xdr:from>
    <xdr:to>
      <xdr:col>3</xdr:col>
      <xdr:colOff>3175</xdr:colOff>
      <xdr:row>58</xdr:row>
      <xdr:rowOff>29461</xdr:rowOff>
    </xdr:to>
    <xdr:sp macro="" textlink="">
      <xdr:nvSpPr>
        <xdr:cNvPr id="143" name="円/楕円 142"/>
        <xdr:cNvSpPr/>
      </xdr:nvSpPr>
      <xdr:spPr>
        <a:xfrm>
          <a:off x="1968500" y="987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45988</xdr:rowOff>
    </xdr:from>
    <xdr:ext cx="534377" cy="259045"/>
    <xdr:sp macro="" textlink="">
      <xdr:nvSpPr>
        <xdr:cNvPr id="144" name="テキスト ボックス 143"/>
        <xdr:cNvSpPr txBox="1"/>
      </xdr:nvSpPr>
      <xdr:spPr>
        <a:xfrm>
          <a:off x="1752111" y="964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68290</xdr:rowOff>
    </xdr:from>
    <xdr:to>
      <xdr:col>1</xdr:col>
      <xdr:colOff>485775</xdr:colOff>
      <xdr:row>57</xdr:row>
      <xdr:rowOff>169890</xdr:rowOff>
    </xdr:to>
    <xdr:sp macro="" textlink="">
      <xdr:nvSpPr>
        <xdr:cNvPr id="145" name="円/楕円 144"/>
        <xdr:cNvSpPr/>
      </xdr:nvSpPr>
      <xdr:spPr>
        <a:xfrm>
          <a:off x="1079500" y="98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14967</xdr:rowOff>
    </xdr:from>
    <xdr:ext cx="534377" cy="259045"/>
    <xdr:sp macro="" textlink="">
      <xdr:nvSpPr>
        <xdr:cNvPr id="146" name="テキスト ボックス 145"/>
        <xdr:cNvSpPr txBox="1"/>
      </xdr:nvSpPr>
      <xdr:spPr>
        <a:xfrm>
          <a:off x="863111" y="96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77155</xdr:rowOff>
    </xdr:from>
    <xdr:to>
      <xdr:col>6</xdr:col>
      <xdr:colOff>511175</xdr:colOff>
      <xdr:row>78</xdr:row>
      <xdr:rowOff>84781</xdr:rowOff>
    </xdr:to>
    <xdr:cxnSp macro="">
      <xdr:nvCxnSpPr>
        <xdr:cNvPr id="177" name="直線コネクタ 176"/>
        <xdr:cNvCxnSpPr/>
      </xdr:nvCxnSpPr>
      <xdr:spPr>
        <a:xfrm flipV="1">
          <a:off x="3797300" y="13450255"/>
          <a:ext cx="8382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84781</xdr:rowOff>
    </xdr:from>
    <xdr:to>
      <xdr:col>5</xdr:col>
      <xdr:colOff>358775</xdr:colOff>
      <xdr:row>78</xdr:row>
      <xdr:rowOff>94368</xdr:rowOff>
    </xdr:to>
    <xdr:cxnSp macro="">
      <xdr:nvCxnSpPr>
        <xdr:cNvPr id="180" name="直線コネクタ 179"/>
        <xdr:cNvCxnSpPr/>
      </xdr:nvCxnSpPr>
      <xdr:spPr>
        <a:xfrm flipV="1">
          <a:off x="2908300" y="13457881"/>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91044</xdr:rowOff>
    </xdr:from>
    <xdr:to>
      <xdr:col>4</xdr:col>
      <xdr:colOff>155575</xdr:colOff>
      <xdr:row>78</xdr:row>
      <xdr:rowOff>94368</xdr:rowOff>
    </xdr:to>
    <xdr:cxnSp macro="">
      <xdr:nvCxnSpPr>
        <xdr:cNvPr id="183" name="直線コネクタ 182"/>
        <xdr:cNvCxnSpPr/>
      </xdr:nvCxnSpPr>
      <xdr:spPr>
        <a:xfrm>
          <a:off x="2019300" y="13464144"/>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90587</xdr:rowOff>
    </xdr:from>
    <xdr:to>
      <xdr:col>2</xdr:col>
      <xdr:colOff>638175</xdr:colOff>
      <xdr:row>78</xdr:row>
      <xdr:rowOff>91044</xdr:rowOff>
    </xdr:to>
    <xdr:cxnSp macro="">
      <xdr:nvCxnSpPr>
        <xdr:cNvPr id="186" name="直線コネクタ 185"/>
        <xdr:cNvCxnSpPr/>
      </xdr:nvCxnSpPr>
      <xdr:spPr>
        <a:xfrm>
          <a:off x="1130300" y="1346368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26355</xdr:rowOff>
    </xdr:from>
    <xdr:to>
      <xdr:col>6</xdr:col>
      <xdr:colOff>561975</xdr:colOff>
      <xdr:row>78</xdr:row>
      <xdr:rowOff>127955</xdr:rowOff>
    </xdr:to>
    <xdr:sp macro="" textlink="">
      <xdr:nvSpPr>
        <xdr:cNvPr id="196" name="円/楕円 195"/>
        <xdr:cNvSpPr/>
      </xdr:nvSpPr>
      <xdr:spPr>
        <a:xfrm>
          <a:off x="4584700" y="133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157182</xdr:rowOff>
    </xdr:from>
    <xdr:ext cx="599010" cy="259045"/>
    <xdr:sp macro="" textlink="">
      <xdr:nvSpPr>
        <xdr:cNvPr id="197" name="民生費該当値テキスト"/>
        <xdr:cNvSpPr txBox="1"/>
      </xdr:nvSpPr>
      <xdr:spPr>
        <a:xfrm>
          <a:off x="4686300" y="1318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177,456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33981</xdr:rowOff>
    </xdr:from>
    <xdr:to>
      <xdr:col>5</xdr:col>
      <xdr:colOff>409575</xdr:colOff>
      <xdr:row>78</xdr:row>
      <xdr:rowOff>135581</xdr:rowOff>
    </xdr:to>
    <xdr:sp macro="" textlink="">
      <xdr:nvSpPr>
        <xdr:cNvPr id="198" name="円/楕円 197"/>
        <xdr:cNvSpPr/>
      </xdr:nvSpPr>
      <xdr:spPr>
        <a:xfrm>
          <a:off x="3746500" y="134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152108</xdr:rowOff>
    </xdr:from>
    <xdr:ext cx="599010" cy="259045"/>
    <xdr:sp macro="" textlink="">
      <xdr:nvSpPr>
        <xdr:cNvPr id="199" name="テキスト ボックス 198"/>
        <xdr:cNvSpPr txBox="1"/>
      </xdr:nvSpPr>
      <xdr:spPr>
        <a:xfrm>
          <a:off x="3497794" y="1318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43568</xdr:rowOff>
    </xdr:from>
    <xdr:to>
      <xdr:col>4</xdr:col>
      <xdr:colOff>206375</xdr:colOff>
      <xdr:row>78</xdr:row>
      <xdr:rowOff>145168</xdr:rowOff>
    </xdr:to>
    <xdr:sp macro="" textlink="">
      <xdr:nvSpPr>
        <xdr:cNvPr id="200" name="円/楕円 199"/>
        <xdr:cNvSpPr/>
      </xdr:nvSpPr>
      <xdr:spPr>
        <a:xfrm>
          <a:off x="2857500" y="134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161695</xdr:rowOff>
    </xdr:from>
    <xdr:ext cx="599010" cy="259045"/>
    <xdr:sp macro="" textlink="">
      <xdr:nvSpPr>
        <xdr:cNvPr id="201" name="テキスト ボックス 200"/>
        <xdr:cNvSpPr txBox="1"/>
      </xdr:nvSpPr>
      <xdr:spPr>
        <a:xfrm>
          <a:off x="2608794" y="1319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161,643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40244</xdr:rowOff>
    </xdr:from>
    <xdr:to>
      <xdr:col>3</xdr:col>
      <xdr:colOff>3175</xdr:colOff>
      <xdr:row>78</xdr:row>
      <xdr:rowOff>141844</xdr:rowOff>
    </xdr:to>
    <xdr:sp macro="" textlink="">
      <xdr:nvSpPr>
        <xdr:cNvPr id="202" name="円/楕円 201"/>
        <xdr:cNvSpPr/>
      </xdr:nvSpPr>
      <xdr:spPr>
        <a:xfrm>
          <a:off x="1968500" y="134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158371</xdr:rowOff>
    </xdr:from>
    <xdr:ext cx="599010" cy="259045"/>
    <xdr:sp macro="" textlink="">
      <xdr:nvSpPr>
        <xdr:cNvPr id="203" name="テキスト ボックス 202"/>
        <xdr:cNvSpPr txBox="1"/>
      </xdr:nvSpPr>
      <xdr:spPr>
        <a:xfrm>
          <a:off x="1719794" y="1318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39787</xdr:rowOff>
    </xdr:from>
    <xdr:to>
      <xdr:col>1</xdr:col>
      <xdr:colOff>485775</xdr:colOff>
      <xdr:row>78</xdr:row>
      <xdr:rowOff>141387</xdr:rowOff>
    </xdr:to>
    <xdr:sp macro="" textlink="">
      <xdr:nvSpPr>
        <xdr:cNvPr id="204" name="円/楕円 203"/>
        <xdr:cNvSpPr/>
      </xdr:nvSpPr>
      <xdr:spPr>
        <a:xfrm>
          <a:off x="1079500" y="134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157914</xdr:rowOff>
    </xdr:from>
    <xdr:ext cx="599010" cy="259045"/>
    <xdr:sp macro="" textlink="">
      <xdr:nvSpPr>
        <xdr:cNvPr id="205" name="テキスト ボックス 204"/>
        <xdr:cNvSpPr txBox="1"/>
      </xdr:nvSpPr>
      <xdr:spPr>
        <a:xfrm>
          <a:off x="830794" y="1318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11509</xdr:rowOff>
    </xdr:from>
    <xdr:to>
      <xdr:col>6</xdr:col>
      <xdr:colOff>511175</xdr:colOff>
      <xdr:row>96</xdr:row>
      <xdr:rowOff>137556</xdr:rowOff>
    </xdr:to>
    <xdr:cxnSp macro="">
      <xdr:nvCxnSpPr>
        <xdr:cNvPr id="236" name="直線コネクタ 235"/>
        <xdr:cNvCxnSpPr/>
      </xdr:nvCxnSpPr>
      <xdr:spPr>
        <a:xfrm>
          <a:off x="3797300" y="16470709"/>
          <a:ext cx="838200" cy="1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169831</xdr:rowOff>
    </xdr:from>
    <xdr:to>
      <xdr:col>5</xdr:col>
      <xdr:colOff>358775</xdr:colOff>
      <xdr:row>96</xdr:row>
      <xdr:rowOff>11509</xdr:rowOff>
    </xdr:to>
    <xdr:cxnSp macro="">
      <xdr:nvCxnSpPr>
        <xdr:cNvPr id="239" name="直線コネクタ 238"/>
        <xdr:cNvCxnSpPr/>
      </xdr:nvCxnSpPr>
      <xdr:spPr>
        <a:xfrm>
          <a:off x="2908300" y="16457581"/>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169831</xdr:rowOff>
    </xdr:from>
    <xdr:to>
      <xdr:col>4</xdr:col>
      <xdr:colOff>155575</xdr:colOff>
      <xdr:row>96</xdr:row>
      <xdr:rowOff>99205</xdr:rowOff>
    </xdr:to>
    <xdr:cxnSp macro="">
      <xdr:nvCxnSpPr>
        <xdr:cNvPr id="242" name="直線コネクタ 241"/>
        <xdr:cNvCxnSpPr/>
      </xdr:nvCxnSpPr>
      <xdr:spPr>
        <a:xfrm flipV="1">
          <a:off x="2019300" y="16457581"/>
          <a:ext cx="889000" cy="10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75997</xdr:rowOff>
    </xdr:from>
    <xdr:to>
      <xdr:col>2</xdr:col>
      <xdr:colOff>638175</xdr:colOff>
      <xdr:row>96</xdr:row>
      <xdr:rowOff>99205</xdr:rowOff>
    </xdr:to>
    <xdr:cxnSp macro="">
      <xdr:nvCxnSpPr>
        <xdr:cNvPr id="245" name="直線コネクタ 244"/>
        <xdr:cNvCxnSpPr/>
      </xdr:nvCxnSpPr>
      <xdr:spPr>
        <a:xfrm>
          <a:off x="1130300" y="16363747"/>
          <a:ext cx="889000" cy="19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86756</xdr:rowOff>
    </xdr:from>
    <xdr:to>
      <xdr:col>6</xdr:col>
      <xdr:colOff>561975</xdr:colOff>
      <xdr:row>97</xdr:row>
      <xdr:rowOff>16906</xdr:rowOff>
    </xdr:to>
    <xdr:sp macro="" textlink="">
      <xdr:nvSpPr>
        <xdr:cNvPr id="255" name="円/楕円 254"/>
        <xdr:cNvSpPr/>
      </xdr:nvSpPr>
      <xdr:spPr>
        <a:xfrm>
          <a:off x="4584700" y="165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109633</xdr:rowOff>
    </xdr:from>
    <xdr:ext cx="534377" cy="259045"/>
    <xdr:sp macro="" textlink="">
      <xdr:nvSpPr>
        <xdr:cNvPr id="256" name="衛生費該当値テキスト"/>
        <xdr:cNvSpPr txBox="1"/>
      </xdr:nvSpPr>
      <xdr:spPr>
        <a:xfrm>
          <a:off x="4686300" y="1639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43,697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132159</xdr:rowOff>
    </xdr:from>
    <xdr:to>
      <xdr:col>5</xdr:col>
      <xdr:colOff>409575</xdr:colOff>
      <xdr:row>96</xdr:row>
      <xdr:rowOff>62309</xdr:rowOff>
    </xdr:to>
    <xdr:sp macro="" textlink="">
      <xdr:nvSpPr>
        <xdr:cNvPr id="257" name="円/楕円 256"/>
        <xdr:cNvSpPr/>
      </xdr:nvSpPr>
      <xdr:spPr>
        <a:xfrm>
          <a:off x="3746500" y="1641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78836</xdr:rowOff>
    </xdr:from>
    <xdr:ext cx="534377" cy="259045"/>
    <xdr:sp macro="" textlink="">
      <xdr:nvSpPr>
        <xdr:cNvPr id="258" name="テキスト ボックス 257"/>
        <xdr:cNvSpPr txBox="1"/>
      </xdr:nvSpPr>
      <xdr:spPr>
        <a:xfrm>
          <a:off x="3530111" y="1619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119031</xdr:rowOff>
    </xdr:from>
    <xdr:to>
      <xdr:col>4</xdr:col>
      <xdr:colOff>206375</xdr:colOff>
      <xdr:row>96</xdr:row>
      <xdr:rowOff>49181</xdr:rowOff>
    </xdr:to>
    <xdr:sp macro="" textlink="">
      <xdr:nvSpPr>
        <xdr:cNvPr id="259" name="円/楕円 258"/>
        <xdr:cNvSpPr/>
      </xdr:nvSpPr>
      <xdr:spPr>
        <a:xfrm>
          <a:off x="2857500" y="1640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65708</xdr:rowOff>
    </xdr:from>
    <xdr:ext cx="534377" cy="259045"/>
    <xdr:sp macro="" textlink="">
      <xdr:nvSpPr>
        <xdr:cNvPr id="260" name="テキスト ボックス 259"/>
        <xdr:cNvSpPr txBox="1"/>
      </xdr:nvSpPr>
      <xdr:spPr>
        <a:xfrm>
          <a:off x="2641111" y="1618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48405</xdr:rowOff>
    </xdr:from>
    <xdr:to>
      <xdr:col>3</xdr:col>
      <xdr:colOff>3175</xdr:colOff>
      <xdr:row>96</xdr:row>
      <xdr:rowOff>150005</xdr:rowOff>
    </xdr:to>
    <xdr:sp macro="" textlink="">
      <xdr:nvSpPr>
        <xdr:cNvPr id="261" name="円/楕円 260"/>
        <xdr:cNvSpPr/>
      </xdr:nvSpPr>
      <xdr:spPr>
        <a:xfrm>
          <a:off x="1968500" y="165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166532</xdr:rowOff>
    </xdr:from>
    <xdr:ext cx="534377" cy="259045"/>
    <xdr:sp macro="" textlink="">
      <xdr:nvSpPr>
        <xdr:cNvPr id="262" name="テキスト ボックス 261"/>
        <xdr:cNvSpPr txBox="1"/>
      </xdr:nvSpPr>
      <xdr:spPr>
        <a:xfrm>
          <a:off x="1752111" y="162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25197</xdr:rowOff>
    </xdr:from>
    <xdr:to>
      <xdr:col>1</xdr:col>
      <xdr:colOff>485775</xdr:colOff>
      <xdr:row>95</xdr:row>
      <xdr:rowOff>126797</xdr:rowOff>
    </xdr:to>
    <xdr:sp macro="" textlink="">
      <xdr:nvSpPr>
        <xdr:cNvPr id="263" name="円/楕円 262"/>
        <xdr:cNvSpPr/>
      </xdr:nvSpPr>
      <xdr:spPr>
        <a:xfrm>
          <a:off x="1079500" y="163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143324</xdr:rowOff>
    </xdr:from>
    <xdr:ext cx="534377" cy="259045"/>
    <xdr:sp macro="" textlink="">
      <xdr:nvSpPr>
        <xdr:cNvPr id="264" name="テキスト ボックス 263"/>
        <xdr:cNvSpPr txBox="1"/>
      </xdr:nvSpPr>
      <xdr:spPr>
        <a:xfrm>
          <a:off x="863111" y="160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98806</xdr:rowOff>
    </xdr:from>
    <xdr:to>
      <xdr:col>15</xdr:col>
      <xdr:colOff>180975</xdr:colOff>
      <xdr:row>36</xdr:row>
      <xdr:rowOff>103759</xdr:rowOff>
    </xdr:to>
    <xdr:cxnSp macro="">
      <xdr:nvCxnSpPr>
        <xdr:cNvPr id="293" name="直線コネクタ 292"/>
        <xdr:cNvCxnSpPr/>
      </xdr:nvCxnSpPr>
      <xdr:spPr>
        <a:xfrm flipV="1">
          <a:off x="9639300" y="627100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159021</xdr:rowOff>
    </xdr:from>
    <xdr:ext cx="469744" cy="259045"/>
    <xdr:sp macro="" textlink="">
      <xdr:nvSpPr>
        <xdr:cNvPr id="294" name="労働費平均値テキスト"/>
        <xdr:cNvSpPr txBox="1"/>
      </xdr:nvSpPr>
      <xdr:spPr>
        <a:xfrm>
          <a:off x="10528300" y="650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103759</xdr:rowOff>
    </xdr:from>
    <xdr:to>
      <xdr:col>14</xdr:col>
      <xdr:colOff>28575</xdr:colOff>
      <xdr:row>36</xdr:row>
      <xdr:rowOff>108458</xdr:rowOff>
    </xdr:to>
    <xdr:cxnSp macro="">
      <xdr:nvCxnSpPr>
        <xdr:cNvPr id="296" name="直線コネクタ 295"/>
        <xdr:cNvCxnSpPr/>
      </xdr:nvCxnSpPr>
      <xdr:spPr>
        <a:xfrm flipV="1">
          <a:off x="8750300" y="6275959"/>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108458</xdr:rowOff>
    </xdr:from>
    <xdr:to>
      <xdr:col>12</xdr:col>
      <xdr:colOff>511175</xdr:colOff>
      <xdr:row>36</xdr:row>
      <xdr:rowOff>110871</xdr:rowOff>
    </xdr:to>
    <xdr:cxnSp macro="">
      <xdr:nvCxnSpPr>
        <xdr:cNvPr id="299" name="直線コネクタ 298"/>
        <xdr:cNvCxnSpPr/>
      </xdr:nvCxnSpPr>
      <xdr:spPr>
        <a:xfrm flipV="1">
          <a:off x="7861300" y="628065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87630</xdr:rowOff>
    </xdr:from>
    <xdr:to>
      <xdr:col>11</xdr:col>
      <xdr:colOff>307975</xdr:colOff>
      <xdr:row>36</xdr:row>
      <xdr:rowOff>110871</xdr:rowOff>
    </xdr:to>
    <xdr:cxnSp macro="">
      <xdr:nvCxnSpPr>
        <xdr:cNvPr id="302" name="直線コネクタ 301"/>
        <xdr:cNvCxnSpPr/>
      </xdr:nvCxnSpPr>
      <xdr:spPr>
        <a:xfrm>
          <a:off x="6972300" y="6259830"/>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48006</xdr:rowOff>
    </xdr:from>
    <xdr:to>
      <xdr:col>15</xdr:col>
      <xdr:colOff>231775</xdr:colOff>
      <xdr:row>36</xdr:row>
      <xdr:rowOff>149606</xdr:rowOff>
    </xdr:to>
    <xdr:sp macro="" textlink="">
      <xdr:nvSpPr>
        <xdr:cNvPr id="312" name="円/楕円 311"/>
        <xdr:cNvSpPr/>
      </xdr:nvSpPr>
      <xdr:spPr>
        <a:xfrm>
          <a:off x="10426700" y="62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70883</xdr:rowOff>
    </xdr:from>
    <xdr:ext cx="469744" cy="259045"/>
    <xdr:sp macro="" textlink="">
      <xdr:nvSpPr>
        <xdr:cNvPr id="313" name="労働費該当値テキスト"/>
        <xdr:cNvSpPr txBox="1"/>
      </xdr:nvSpPr>
      <xdr:spPr>
        <a:xfrm>
          <a:off x="10528300" y="607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52959</xdr:rowOff>
    </xdr:from>
    <xdr:to>
      <xdr:col>14</xdr:col>
      <xdr:colOff>79375</xdr:colOff>
      <xdr:row>36</xdr:row>
      <xdr:rowOff>154559</xdr:rowOff>
    </xdr:to>
    <xdr:sp macro="" textlink="">
      <xdr:nvSpPr>
        <xdr:cNvPr id="314" name="円/楕円 313"/>
        <xdr:cNvSpPr/>
      </xdr:nvSpPr>
      <xdr:spPr>
        <a:xfrm>
          <a:off x="9588500" y="62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171086</xdr:rowOff>
    </xdr:from>
    <xdr:ext cx="469744" cy="259045"/>
    <xdr:sp macro="" textlink="">
      <xdr:nvSpPr>
        <xdr:cNvPr id="315" name="テキスト ボックス 314"/>
        <xdr:cNvSpPr txBox="1"/>
      </xdr:nvSpPr>
      <xdr:spPr>
        <a:xfrm>
          <a:off x="9404427" y="60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57658</xdr:rowOff>
    </xdr:from>
    <xdr:to>
      <xdr:col>12</xdr:col>
      <xdr:colOff>561975</xdr:colOff>
      <xdr:row>36</xdr:row>
      <xdr:rowOff>159258</xdr:rowOff>
    </xdr:to>
    <xdr:sp macro="" textlink="">
      <xdr:nvSpPr>
        <xdr:cNvPr id="316" name="円/楕円 315"/>
        <xdr:cNvSpPr/>
      </xdr:nvSpPr>
      <xdr:spPr>
        <a:xfrm>
          <a:off x="8699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4335</xdr:rowOff>
    </xdr:from>
    <xdr:ext cx="469744" cy="259045"/>
    <xdr:sp macro="" textlink="">
      <xdr:nvSpPr>
        <xdr:cNvPr id="317" name="テキスト ボックス 316"/>
        <xdr:cNvSpPr txBox="1"/>
      </xdr:nvSpPr>
      <xdr:spPr>
        <a:xfrm>
          <a:off x="8515427" y="600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60071</xdr:rowOff>
    </xdr:from>
    <xdr:to>
      <xdr:col>11</xdr:col>
      <xdr:colOff>358775</xdr:colOff>
      <xdr:row>36</xdr:row>
      <xdr:rowOff>161671</xdr:rowOff>
    </xdr:to>
    <xdr:sp macro="" textlink="">
      <xdr:nvSpPr>
        <xdr:cNvPr id="318" name="円/楕円 317"/>
        <xdr:cNvSpPr/>
      </xdr:nvSpPr>
      <xdr:spPr>
        <a:xfrm>
          <a:off x="7810500" y="62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6748</xdr:rowOff>
    </xdr:from>
    <xdr:ext cx="469744" cy="259045"/>
    <xdr:sp macro="" textlink="">
      <xdr:nvSpPr>
        <xdr:cNvPr id="319" name="テキスト ボックス 318"/>
        <xdr:cNvSpPr txBox="1"/>
      </xdr:nvSpPr>
      <xdr:spPr>
        <a:xfrm>
          <a:off x="7626427" y="600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36830</xdr:rowOff>
    </xdr:from>
    <xdr:to>
      <xdr:col>10</xdr:col>
      <xdr:colOff>155575</xdr:colOff>
      <xdr:row>36</xdr:row>
      <xdr:rowOff>138430</xdr:rowOff>
    </xdr:to>
    <xdr:sp macro="" textlink="">
      <xdr:nvSpPr>
        <xdr:cNvPr id="320" name="円/楕円 319"/>
        <xdr:cNvSpPr/>
      </xdr:nvSpPr>
      <xdr:spPr>
        <a:xfrm>
          <a:off x="6921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154957</xdr:rowOff>
    </xdr:from>
    <xdr:ext cx="469744" cy="259045"/>
    <xdr:sp macro="" textlink="">
      <xdr:nvSpPr>
        <xdr:cNvPr id="321" name="テキスト ボックス 320"/>
        <xdr:cNvSpPr txBox="1"/>
      </xdr:nvSpPr>
      <xdr:spPr>
        <a:xfrm>
          <a:off x="67374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93941</xdr:rowOff>
    </xdr:from>
    <xdr:to>
      <xdr:col>15</xdr:col>
      <xdr:colOff>180975</xdr:colOff>
      <xdr:row>58</xdr:row>
      <xdr:rowOff>117712</xdr:rowOff>
    </xdr:to>
    <xdr:cxnSp macro="">
      <xdr:nvCxnSpPr>
        <xdr:cNvPr id="352" name="直線コネクタ 351"/>
        <xdr:cNvCxnSpPr/>
      </xdr:nvCxnSpPr>
      <xdr:spPr>
        <a:xfrm>
          <a:off x="9639300" y="10038041"/>
          <a:ext cx="838200" cy="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93941</xdr:rowOff>
    </xdr:from>
    <xdr:to>
      <xdr:col>14</xdr:col>
      <xdr:colOff>28575</xdr:colOff>
      <xdr:row>58</xdr:row>
      <xdr:rowOff>116367</xdr:rowOff>
    </xdr:to>
    <xdr:cxnSp macro="">
      <xdr:nvCxnSpPr>
        <xdr:cNvPr id="355" name="直線コネクタ 354"/>
        <xdr:cNvCxnSpPr/>
      </xdr:nvCxnSpPr>
      <xdr:spPr>
        <a:xfrm flipV="1">
          <a:off x="8750300" y="10038041"/>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116367</xdr:rowOff>
    </xdr:from>
    <xdr:to>
      <xdr:col>12</xdr:col>
      <xdr:colOff>511175</xdr:colOff>
      <xdr:row>58</xdr:row>
      <xdr:rowOff>136986</xdr:rowOff>
    </xdr:to>
    <xdr:cxnSp macro="">
      <xdr:nvCxnSpPr>
        <xdr:cNvPr id="358" name="直線コネクタ 357"/>
        <xdr:cNvCxnSpPr/>
      </xdr:nvCxnSpPr>
      <xdr:spPr>
        <a:xfrm flipV="1">
          <a:off x="7861300" y="10060467"/>
          <a:ext cx="8890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93947</xdr:rowOff>
    </xdr:from>
    <xdr:to>
      <xdr:col>11</xdr:col>
      <xdr:colOff>307975</xdr:colOff>
      <xdr:row>58</xdr:row>
      <xdr:rowOff>136986</xdr:rowOff>
    </xdr:to>
    <xdr:cxnSp macro="">
      <xdr:nvCxnSpPr>
        <xdr:cNvPr id="361" name="直線コネクタ 360"/>
        <xdr:cNvCxnSpPr/>
      </xdr:nvCxnSpPr>
      <xdr:spPr>
        <a:xfrm>
          <a:off x="6972300" y="10038047"/>
          <a:ext cx="889000" cy="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66912</xdr:rowOff>
    </xdr:from>
    <xdr:to>
      <xdr:col>15</xdr:col>
      <xdr:colOff>231775</xdr:colOff>
      <xdr:row>58</xdr:row>
      <xdr:rowOff>168512</xdr:rowOff>
    </xdr:to>
    <xdr:sp macro="" textlink="">
      <xdr:nvSpPr>
        <xdr:cNvPr id="371" name="円/楕円 370"/>
        <xdr:cNvSpPr/>
      </xdr:nvSpPr>
      <xdr:spPr>
        <a:xfrm>
          <a:off x="10426700" y="100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89789</xdr:rowOff>
    </xdr:from>
    <xdr:ext cx="534377" cy="259045"/>
    <xdr:sp macro="" textlink="">
      <xdr:nvSpPr>
        <xdr:cNvPr id="372" name="農林水産業費該当値テキスト"/>
        <xdr:cNvSpPr txBox="1"/>
      </xdr:nvSpPr>
      <xdr:spPr>
        <a:xfrm>
          <a:off x="10528300" y="986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43141</xdr:rowOff>
    </xdr:from>
    <xdr:to>
      <xdr:col>14</xdr:col>
      <xdr:colOff>79375</xdr:colOff>
      <xdr:row>58</xdr:row>
      <xdr:rowOff>144741</xdr:rowOff>
    </xdr:to>
    <xdr:sp macro="" textlink="">
      <xdr:nvSpPr>
        <xdr:cNvPr id="373" name="円/楕円 372"/>
        <xdr:cNvSpPr/>
      </xdr:nvSpPr>
      <xdr:spPr>
        <a:xfrm>
          <a:off x="9588500" y="998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161268</xdr:rowOff>
    </xdr:from>
    <xdr:ext cx="534377" cy="259045"/>
    <xdr:sp macro="" textlink="">
      <xdr:nvSpPr>
        <xdr:cNvPr id="374" name="テキスト ボックス 373"/>
        <xdr:cNvSpPr txBox="1"/>
      </xdr:nvSpPr>
      <xdr:spPr>
        <a:xfrm>
          <a:off x="9372111" y="97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65567</xdr:rowOff>
    </xdr:from>
    <xdr:to>
      <xdr:col>12</xdr:col>
      <xdr:colOff>561975</xdr:colOff>
      <xdr:row>58</xdr:row>
      <xdr:rowOff>167167</xdr:rowOff>
    </xdr:to>
    <xdr:sp macro="" textlink="">
      <xdr:nvSpPr>
        <xdr:cNvPr id="375" name="円/楕円 374"/>
        <xdr:cNvSpPr/>
      </xdr:nvSpPr>
      <xdr:spPr>
        <a:xfrm>
          <a:off x="8699500" y="100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12244</xdr:rowOff>
    </xdr:from>
    <xdr:ext cx="534377" cy="259045"/>
    <xdr:sp macro="" textlink="">
      <xdr:nvSpPr>
        <xdr:cNvPr id="376" name="テキスト ボックス 375"/>
        <xdr:cNvSpPr txBox="1"/>
      </xdr:nvSpPr>
      <xdr:spPr>
        <a:xfrm>
          <a:off x="8483111" y="97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86186</xdr:rowOff>
    </xdr:from>
    <xdr:to>
      <xdr:col>11</xdr:col>
      <xdr:colOff>358775</xdr:colOff>
      <xdr:row>59</xdr:row>
      <xdr:rowOff>16336</xdr:rowOff>
    </xdr:to>
    <xdr:sp macro="" textlink="">
      <xdr:nvSpPr>
        <xdr:cNvPr id="377" name="円/楕円 376"/>
        <xdr:cNvSpPr/>
      </xdr:nvSpPr>
      <xdr:spPr>
        <a:xfrm>
          <a:off x="7810500" y="100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32863</xdr:rowOff>
    </xdr:from>
    <xdr:ext cx="534377" cy="259045"/>
    <xdr:sp macro="" textlink="">
      <xdr:nvSpPr>
        <xdr:cNvPr id="378" name="テキスト ボックス 377"/>
        <xdr:cNvSpPr txBox="1"/>
      </xdr:nvSpPr>
      <xdr:spPr>
        <a:xfrm>
          <a:off x="7594111" y="98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43147</xdr:rowOff>
    </xdr:from>
    <xdr:to>
      <xdr:col>10</xdr:col>
      <xdr:colOff>155575</xdr:colOff>
      <xdr:row>58</xdr:row>
      <xdr:rowOff>144747</xdr:rowOff>
    </xdr:to>
    <xdr:sp macro="" textlink="">
      <xdr:nvSpPr>
        <xdr:cNvPr id="379" name="円/楕円 378"/>
        <xdr:cNvSpPr/>
      </xdr:nvSpPr>
      <xdr:spPr>
        <a:xfrm>
          <a:off x="6921500" y="99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161274</xdr:rowOff>
    </xdr:from>
    <xdr:ext cx="534377" cy="259045"/>
    <xdr:sp macro="" textlink="">
      <xdr:nvSpPr>
        <xdr:cNvPr id="380" name="テキスト ボックス 379"/>
        <xdr:cNvSpPr txBox="1"/>
      </xdr:nvSpPr>
      <xdr:spPr>
        <a:xfrm>
          <a:off x="6705111" y="976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21579</xdr:rowOff>
    </xdr:from>
    <xdr:to>
      <xdr:col>15</xdr:col>
      <xdr:colOff>180975</xdr:colOff>
      <xdr:row>76</xdr:row>
      <xdr:rowOff>35328</xdr:rowOff>
    </xdr:to>
    <xdr:cxnSp macro="">
      <xdr:nvCxnSpPr>
        <xdr:cNvPr id="411" name="直線コネクタ 410"/>
        <xdr:cNvCxnSpPr/>
      </xdr:nvCxnSpPr>
      <xdr:spPr>
        <a:xfrm flipV="1">
          <a:off x="9639300" y="12880329"/>
          <a:ext cx="838200" cy="18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35328</xdr:rowOff>
    </xdr:from>
    <xdr:to>
      <xdr:col>14</xdr:col>
      <xdr:colOff>28575</xdr:colOff>
      <xdr:row>76</xdr:row>
      <xdr:rowOff>112137</xdr:rowOff>
    </xdr:to>
    <xdr:cxnSp macro="">
      <xdr:nvCxnSpPr>
        <xdr:cNvPr id="414" name="直線コネクタ 413"/>
        <xdr:cNvCxnSpPr/>
      </xdr:nvCxnSpPr>
      <xdr:spPr>
        <a:xfrm flipV="1">
          <a:off x="8750300" y="13065528"/>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112137</xdr:rowOff>
    </xdr:from>
    <xdr:to>
      <xdr:col>12</xdr:col>
      <xdr:colOff>511175</xdr:colOff>
      <xdr:row>77</xdr:row>
      <xdr:rowOff>222</xdr:rowOff>
    </xdr:to>
    <xdr:cxnSp macro="">
      <xdr:nvCxnSpPr>
        <xdr:cNvPr id="417" name="直線コネクタ 416"/>
        <xdr:cNvCxnSpPr/>
      </xdr:nvCxnSpPr>
      <xdr:spPr>
        <a:xfrm flipV="1">
          <a:off x="7861300" y="13142337"/>
          <a:ext cx="889000" cy="5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127454</xdr:rowOff>
    </xdr:from>
    <xdr:to>
      <xdr:col>11</xdr:col>
      <xdr:colOff>307975</xdr:colOff>
      <xdr:row>77</xdr:row>
      <xdr:rowOff>222</xdr:rowOff>
    </xdr:to>
    <xdr:cxnSp macro="">
      <xdr:nvCxnSpPr>
        <xdr:cNvPr id="420" name="直線コネクタ 419"/>
        <xdr:cNvCxnSpPr/>
      </xdr:nvCxnSpPr>
      <xdr:spPr>
        <a:xfrm>
          <a:off x="6972300" y="13157654"/>
          <a:ext cx="889000" cy="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142229</xdr:rowOff>
    </xdr:from>
    <xdr:to>
      <xdr:col>15</xdr:col>
      <xdr:colOff>231775</xdr:colOff>
      <xdr:row>75</xdr:row>
      <xdr:rowOff>72379</xdr:rowOff>
    </xdr:to>
    <xdr:sp macro="" textlink="">
      <xdr:nvSpPr>
        <xdr:cNvPr id="430" name="円/楕円 429"/>
        <xdr:cNvSpPr/>
      </xdr:nvSpPr>
      <xdr:spPr>
        <a:xfrm>
          <a:off x="10426700" y="128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165106</xdr:rowOff>
    </xdr:from>
    <xdr:ext cx="534377" cy="259045"/>
    <xdr:sp macro="" textlink="">
      <xdr:nvSpPr>
        <xdr:cNvPr id="431" name="商工費該当値テキスト"/>
        <xdr:cNvSpPr txBox="1"/>
      </xdr:nvSpPr>
      <xdr:spPr>
        <a:xfrm>
          <a:off x="10528300" y="1268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23,367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155978</xdr:rowOff>
    </xdr:from>
    <xdr:to>
      <xdr:col>14</xdr:col>
      <xdr:colOff>79375</xdr:colOff>
      <xdr:row>76</xdr:row>
      <xdr:rowOff>86128</xdr:rowOff>
    </xdr:to>
    <xdr:sp macro="" textlink="">
      <xdr:nvSpPr>
        <xdr:cNvPr id="432" name="円/楕円 431"/>
        <xdr:cNvSpPr/>
      </xdr:nvSpPr>
      <xdr:spPr>
        <a:xfrm>
          <a:off x="9588500" y="130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102655</xdr:rowOff>
    </xdr:from>
    <xdr:ext cx="534377" cy="259045"/>
    <xdr:sp macro="" textlink="">
      <xdr:nvSpPr>
        <xdr:cNvPr id="433" name="テキスト ボックス 432"/>
        <xdr:cNvSpPr txBox="1"/>
      </xdr:nvSpPr>
      <xdr:spPr>
        <a:xfrm>
          <a:off x="9372111" y="127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61337</xdr:rowOff>
    </xdr:from>
    <xdr:to>
      <xdr:col>12</xdr:col>
      <xdr:colOff>561975</xdr:colOff>
      <xdr:row>76</xdr:row>
      <xdr:rowOff>162937</xdr:rowOff>
    </xdr:to>
    <xdr:sp macro="" textlink="">
      <xdr:nvSpPr>
        <xdr:cNvPr id="434" name="円/楕円 433"/>
        <xdr:cNvSpPr/>
      </xdr:nvSpPr>
      <xdr:spPr>
        <a:xfrm>
          <a:off x="8699500" y="130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8014</xdr:rowOff>
    </xdr:from>
    <xdr:ext cx="534377" cy="259045"/>
    <xdr:sp macro="" textlink="">
      <xdr:nvSpPr>
        <xdr:cNvPr id="435" name="テキスト ボックス 434"/>
        <xdr:cNvSpPr txBox="1"/>
      </xdr:nvSpPr>
      <xdr:spPr>
        <a:xfrm>
          <a:off x="8483111" y="1286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120872</xdr:rowOff>
    </xdr:from>
    <xdr:to>
      <xdr:col>11</xdr:col>
      <xdr:colOff>358775</xdr:colOff>
      <xdr:row>77</xdr:row>
      <xdr:rowOff>51022</xdr:rowOff>
    </xdr:to>
    <xdr:sp macro="" textlink="">
      <xdr:nvSpPr>
        <xdr:cNvPr id="436" name="円/楕円 435"/>
        <xdr:cNvSpPr/>
      </xdr:nvSpPr>
      <xdr:spPr>
        <a:xfrm>
          <a:off x="7810500" y="131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67549</xdr:rowOff>
    </xdr:from>
    <xdr:ext cx="534377" cy="259045"/>
    <xdr:sp macro="" textlink="">
      <xdr:nvSpPr>
        <xdr:cNvPr id="437" name="テキスト ボックス 436"/>
        <xdr:cNvSpPr txBox="1"/>
      </xdr:nvSpPr>
      <xdr:spPr>
        <a:xfrm>
          <a:off x="7594111" y="129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76654</xdr:rowOff>
    </xdr:from>
    <xdr:to>
      <xdr:col>10</xdr:col>
      <xdr:colOff>155575</xdr:colOff>
      <xdr:row>77</xdr:row>
      <xdr:rowOff>6804</xdr:rowOff>
    </xdr:to>
    <xdr:sp macro="" textlink="">
      <xdr:nvSpPr>
        <xdr:cNvPr id="438" name="円/楕円 437"/>
        <xdr:cNvSpPr/>
      </xdr:nvSpPr>
      <xdr:spPr>
        <a:xfrm>
          <a:off x="6921500" y="131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23330</xdr:rowOff>
    </xdr:from>
    <xdr:ext cx="534377" cy="259045"/>
    <xdr:sp macro="" textlink="">
      <xdr:nvSpPr>
        <xdr:cNvPr id="439" name="テキスト ボックス 438"/>
        <xdr:cNvSpPr txBox="1"/>
      </xdr:nvSpPr>
      <xdr:spPr>
        <a:xfrm>
          <a:off x="6705111" y="1288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44007</xdr:rowOff>
    </xdr:from>
    <xdr:to>
      <xdr:col>15</xdr:col>
      <xdr:colOff>180975</xdr:colOff>
      <xdr:row>98</xdr:row>
      <xdr:rowOff>53659</xdr:rowOff>
    </xdr:to>
    <xdr:cxnSp macro="">
      <xdr:nvCxnSpPr>
        <xdr:cNvPr id="468" name="直線コネクタ 467"/>
        <xdr:cNvCxnSpPr/>
      </xdr:nvCxnSpPr>
      <xdr:spPr>
        <a:xfrm flipV="1">
          <a:off x="9639300" y="1684610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9"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41366</xdr:rowOff>
    </xdr:from>
    <xdr:to>
      <xdr:col>14</xdr:col>
      <xdr:colOff>28575</xdr:colOff>
      <xdr:row>98</xdr:row>
      <xdr:rowOff>53659</xdr:rowOff>
    </xdr:to>
    <xdr:cxnSp macro="">
      <xdr:nvCxnSpPr>
        <xdr:cNvPr id="471" name="直線コネクタ 470"/>
        <xdr:cNvCxnSpPr/>
      </xdr:nvCxnSpPr>
      <xdr:spPr>
        <a:xfrm>
          <a:off x="8750300" y="16843466"/>
          <a:ext cx="889000" cy="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41366</xdr:rowOff>
    </xdr:from>
    <xdr:to>
      <xdr:col>12</xdr:col>
      <xdr:colOff>511175</xdr:colOff>
      <xdr:row>98</xdr:row>
      <xdr:rowOff>55442</xdr:rowOff>
    </xdr:to>
    <xdr:cxnSp macro="">
      <xdr:nvCxnSpPr>
        <xdr:cNvPr id="474" name="直線コネクタ 473"/>
        <xdr:cNvCxnSpPr/>
      </xdr:nvCxnSpPr>
      <xdr:spPr>
        <a:xfrm flipV="1">
          <a:off x="7861300" y="1684346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33226</xdr:rowOff>
    </xdr:from>
    <xdr:to>
      <xdr:col>11</xdr:col>
      <xdr:colOff>307975</xdr:colOff>
      <xdr:row>98</xdr:row>
      <xdr:rowOff>55442</xdr:rowOff>
    </xdr:to>
    <xdr:cxnSp macro="">
      <xdr:nvCxnSpPr>
        <xdr:cNvPr id="477" name="直線コネクタ 476"/>
        <xdr:cNvCxnSpPr/>
      </xdr:nvCxnSpPr>
      <xdr:spPr>
        <a:xfrm>
          <a:off x="6972300" y="16835326"/>
          <a:ext cx="889000" cy="2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164657</xdr:rowOff>
    </xdr:from>
    <xdr:to>
      <xdr:col>15</xdr:col>
      <xdr:colOff>231775</xdr:colOff>
      <xdr:row>98</xdr:row>
      <xdr:rowOff>94807</xdr:rowOff>
    </xdr:to>
    <xdr:sp macro="" textlink="">
      <xdr:nvSpPr>
        <xdr:cNvPr id="487" name="円/楕円 486"/>
        <xdr:cNvSpPr/>
      </xdr:nvSpPr>
      <xdr:spPr>
        <a:xfrm>
          <a:off x="10426700" y="167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16084</xdr:rowOff>
    </xdr:from>
    <xdr:ext cx="534377" cy="259045"/>
    <xdr:sp macro="" textlink="">
      <xdr:nvSpPr>
        <xdr:cNvPr id="488" name="土木費該当値テキスト"/>
        <xdr:cNvSpPr txBox="1"/>
      </xdr:nvSpPr>
      <xdr:spPr>
        <a:xfrm>
          <a:off x="10528300" y="166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2859</xdr:rowOff>
    </xdr:from>
    <xdr:to>
      <xdr:col>14</xdr:col>
      <xdr:colOff>79375</xdr:colOff>
      <xdr:row>98</xdr:row>
      <xdr:rowOff>104459</xdr:rowOff>
    </xdr:to>
    <xdr:sp macro="" textlink="">
      <xdr:nvSpPr>
        <xdr:cNvPr id="489" name="円/楕円 488"/>
        <xdr:cNvSpPr/>
      </xdr:nvSpPr>
      <xdr:spPr>
        <a:xfrm>
          <a:off x="9588500" y="1680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120986</xdr:rowOff>
    </xdr:from>
    <xdr:ext cx="534377" cy="259045"/>
    <xdr:sp macro="" textlink="">
      <xdr:nvSpPr>
        <xdr:cNvPr id="490" name="テキスト ボックス 489"/>
        <xdr:cNvSpPr txBox="1"/>
      </xdr:nvSpPr>
      <xdr:spPr>
        <a:xfrm>
          <a:off x="9372111" y="1658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85,166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162016</xdr:rowOff>
    </xdr:from>
    <xdr:to>
      <xdr:col>12</xdr:col>
      <xdr:colOff>561975</xdr:colOff>
      <xdr:row>98</xdr:row>
      <xdr:rowOff>92166</xdr:rowOff>
    </xdr:to>
    <xdr:sp macro="" textlink="">
      <xdr:nvSpPr>
        <xdr:cNvPr id="491" name="円/楕円 490"/>
        <xdr:cNvSpPr/>
      </xdr:nvSpPr>
      <xdr:spPr>
        <a:xfrm>
          <a:off x="8699500" y="167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108693</xdr:rowOff>
    </xdr:from>
    <xdr:ext cx="534377" cy="259045"/>
    <xdr:sp macro="" textlink="">
      <xdr:nvSpPr>
        <xdr:cNvPr id="492" name="テキスト ボックス 491"/>
        <xdr:cNvSpPr txBox="1"/>
      </xdr:nvSpPr>
      <xdr:spPr>
        <a:xfrm>
          <a:off x="8483111" y="1656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4642</xdr:rowOff>
    </xdr:from>
    <xdr:to>
      <xdr:col>11</xdr:col>
      <xdr:colOff>358775</xdr:colOff>
      <xdr:row>98</xdr:row>
      <xdr:rowOff>106242</xdr:rowOff>
    </xdr:to>
    <xdr:sp macro="" textlink="">
      <xdr:nvSpPr>
        <xdr:cNvPr id="493" name="円/楕円 492"/>
        <xdr:cNvSpPr/>
      </xdr:nvSpPr>
      <xdr:spPr>
        <a:xfrm>
          <a:off x="7810500" y="1680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122769</xdr:rowOff>
    </xdr:from>
    <xdr:ext cx="534377" cy="259045"/>
    <xdr:sp macro="" textlink="">
      <xdr:nvSpPr>
        <xdr:cNvPr id="494" name="テキスト ボックス 493"/>
        <xdr:cNvSpPr txBox="1"/>
      </xdr:nvSpPr>
      <xdr:spPr>
        <a:xfrm>
          <a:off x="7594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153876</xdr:rowOff>
    </xdr:from>
    <xdr:to>
      <xdr:col>10</xdr:col>
      <xdr:colOff>155575</xdr:colOff>
      <xdr:row>98</xdr:row>
      <xdr:rowOff>84026</xdr:rowOff>
    </xdr:to>
    <xdr:sp macro="" textlink="">
      <xdr:nvSpPr>
        <xdr:cNvPr id="495" name="円/楕円 494"/>
        <xdr:cNvSpPr/>
      </xdr:nvSpPr>
      <xdr:spPr>
        <a:xfrm>
          <a:off x="6921500" y="167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100553</xdr:rowOff>
    </xdr:from>
    <xdr:ext cx="534377" cy="259045"/>
    <xdr:sp macro="" textlink="">
      <xdr:nvSpPr>
        <xdr:cNvPr id="496" name="テキスト ボックス 495"/>
        <xdr:cNvSpPr txBox="1"/>
      </xdr:nvSpPr>
      <xdr:spPr>
        <a:xfrm>
          <a:off x="6705111" y="165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28810</xdr:rowOff>
    </xdr:from>
    <xdr:to>
      <xdr:col>23</xdr:col>
      <xdr:colOff>517525</xdr:colOff>
      <xdr:row>36</xdr:row>
      <xdr:rowOff>103086</xdr:rowOff>
    </xdr:to>
    <xdr:cxnSp macro="">
      <xdr:nvCxnSpPr>
        <xdr:cNvPr id="525" name="直線コネクタ 524"/>
        <xdr:cNvCxnSpPr/>
      </xdr:nvCxnSpPr>
      <xdr:spPr>
        <a:xfrm>
          <a:off x="15481300" y="6201010"/>
          <a:ext cx="838200" cy="7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28810</xdr:rowOff>
    </xdr:from>
    <xdr:to>
      <xdr:col>22</xdr:col>
      <xdr:colOff>365125</xdr:colOff>
      <xdr:row>36</xdr:row>
      <xdr:rowOff>76397</xdr:rowOff>
    </xdr:to>
    <xdr:cxnSp macro="">
      <xdr:nvCxnSpPr>
        <xdr:cNvPr id="528" name="直線コネクタ 527"/>
        <xdr:cNvCxnSpPr/>
      </xdr:nvCxnSpPr>
      <xdr:spPr>
        <a:xfrm flipV="1">
          <a:off x="14592300" y="6201010"/>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76397</xdr:rowOff>
    </xdr:from>
    <xdr:to>
      <xdr:col>21</xdr:col>
      <xdr:colOff>161925</xdr:colOff>
      <xdr:row>36</xdr:row>
      <xdr:rowOff>89179</xdr:rowOff>
    </xdr:to>
    <xdr:cxnSp macro="">
      <xdr:nvCxnSpPr>
        <xdr:cNvPr id="531" name="直線コネクタ 530"/>
        <xdr:cNvCxnSpPr/>
      </xdr:nvCxnSpPr>
      <xdr:spPr>
        <a:xfrm flipV="1">
          <a:off x="13703300" y="6248597"/>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89179</xdr:rowOff>
    </xdr:from>
    <xdr:to>
      <xdr:col>19</xdr:col>
      <xdr:colOff>644525</xdr:colOff>
      <xdr:row>36</xdr:row>
      <xdr:rowOff>91008</xdr:rowOff>
    </xdr:to>
    <xdr:cxnSp macro="">
      <xdr:nvCxnSpPr>
        <xdr:cNvPr id="534" name="直線コネクタ 533"/>
        <xdr:cNvCxnSpPr/>
      </xdr:nvCxnSpPr>
      <xdr:spPr>
        <a:xfrm flipV="1">
          <a:off x="12814300" y="626137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52286</xdr:rowOff>
    </xdr:from>
    <xdr:to>
      <xdr:col>23</xdr:col>
      <xdr:colOff>568325</xdr:colOff>
      <xdr:row>36</xdr:row>
      <xdr:rowOff>153886</xdr:rowOff>
    </xdr:to>
    <xdr:sp macro="" textlink="">
      <xdr:nvSpPr>
        <xdr:cNvPr id="544" name="円/楕円 543"/>
        <xdr:cNvSpPr/>
      </xdr:nvSpPr>
      <xdr:spPr>
        <a:xfrm>
          <a:off x="16268700" y="62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75163</xdr:rowOff>
    </xdr:from>
    <xdr:ext cx="534377" cy="259045"/>
    <xdr:sp macro="" textlink="">
      <xdr:nvSpPr>
        <xdr:cNvPr id="545" name="消防費該当値テキスト"/>
        <xdr:cNvSpPr txBox="1"/>
      </xdr:nvSpPr>
      <xdr:spPr>
        <a:xfrm>
          <a:off x="16370300" y="60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23,922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149460</xdr:rowOff>
    </xdr:from>
    <xdr:to>
      <xdr:col>22</xdr:col>
      <xdr:colOff>415925</xdr:colOff>
      <xdr:row>36</xdr:row>
      <xdr:rowOff>79610</xdr:rowOff>
    </xdr:to>
    <xdr:sp macro="" textlink="">
      <xdr:nvSpPr>
        <xdr:cNvPr id="546" name="円/楕円 545"/>
        <xdr:cNvSpPr/>
      </xdr:nvSpPr>
      <xdr:spPr>
        <a:xfrm>
          <a:off x="15430500" y="61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96137</xdr:rowOff>
    </xdr:from>
    <xdr:ext cx="534377" cy="259045"/>
    <xdr:sp macro="" textlink="">
      <xdr:nvSpPr>
        <xdr:cNvPr id="547" name="テキスト ボックス 546"/>
        <xdr:cNvSpPr txBox="1"/>
      </xdr:nvSpPr>
      <xdr:spPr>
        <a:xfrm>
          <a:off x="15214111" y="59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25597</xdr:rowOff>
    </xdr:from>
    <xdr:to>
      <xdr:col>21</xdr:col>
      <xdr:colOff>212725</xdr:colOff>
      <xdr:row>36</xdr:row>
      <xdr:rowOff>127197</xdr:rowOff>
    </xdr:to>
    <xdr:sp macro="" textlink="">
      <xdr:nvSpPr>
        <xdr:cNvPr id="548" name="円/楕円 547"/>
        <xdr:cNvSpPr/>
      </xdr:nvSpPr>
      <xdr:spPr>
        <a:xfrm>
          <a:off x="14541500" y="619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143724</xdr:rowOff>
    </xdr:from>
    <xdr:ext cx="534377" cy="259045"/>
    <xdr:sp macro="" textlink="">
      <xdr:nvSpPr>
        <xdr:cNvPr id="549" name="テキスト ボックス 548"/>
        <xdr:cNvSpPr txBox="1"/>
      </xdr:nvSpPr>
      <xdr:spPr>
        <a:xfrm>
          <a:off x="14325111" y="597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38379</xdr:rowOff>
    </xdr:from>
    <xdr:to>
      <xdr:col>20</xdr:col>
      <xdr:colOff>9525</xdr:colOff>
      <xdr:row>36</xdr:row>
      <xdr:rowOff>139979</xdr:rowOff>
    </xdr:to>
    <xdr:sp macro="" textlink="">
      <xdr:nvSpPr>
        <xdr:cNvPr id="550" name="円/楕円 549"/>
        <xdr:cNvSpPr/>
      </xdr:nvSpPr>
      <xdr:spPr>
        <a:xfrm>
          <a:off x="13652500" y="62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156506</xdr:rowOff>
    </xdr:from>
    <xdr:ext cx="534377" cy="259045"/>
    <xdr:sp macro="" textlink="">
      <xdr:nvSpPr>
        <xdr:cNvPr id="551" name="テキスト ボックス 550"/>
        <xdr:cNvSpPr txBox="1"/>
      </xdr:nvSpPr>
      <xdr:spPr>
        <a:xfrm>
          <a:off x="13436111" y="59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40208</xdr:rowOff>
    </xdr:from>
    <xdr:to>
      <xdr:col>18</xdr:col>
      <xdr:colOff>492125</xdr:colOff>
      <xdr:row>36</xdr:row>
      <xdr:rowOff>141808</xdr:rowOff>
    </xdr:to>
    <xdr:sp macro="" textlink="">
      <xdr:nvSpPr>
        <xdr:cNvPr id="552" name="円/楕円 551"/>
        <xdr:cNvSpPr/>
      </xdr:nvSpPr>
      <xdr:spPr>
        <a:xfrm>
          <a:off x="12763500" y="62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158335</xdr:rowOff>
    </xdr:from>
    <xdr:ext cx="534377" cy="259045"/>
    <xdr:sp macro="" textlink="">
      <xdr:nvSpPr>
        <xdr:cNvPr id="553" name="テキスト ボックス 552"/>
        <xdr:cNvSpPr txBox="1"/>
      </xdr:nvSpPr>
      <xdr:spPr>
        <a:xfrm>
          <a:off x="12547111" y="59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49</xdr:row>
      <xdr:rowOff>162789</xdr:rowOff>
    </xdr:from>
    <xdr:to>
      <xdr:col>23</xdr:col>
      <xdr:colOff>517525</xdr:colOff>
      <xdr:row>55</xdr:row>
      <xdr:rowOff>157093</xdr:rowOff>
    </xdr:to>
    <xdr:cxnSp macro="">
      <xdr:nvCxnSpPr>
        <xdr:cNvPr id="583" name="直線コネクタ 582"/>
        <xdr:cNvCxnSpPr/>
      </xdr:nvCxnSpPr>
      <xdr:spPr>
        <a:xfrm>
          <a:off x="15481300" y="8563839"/>
          <a:ext cx="838200" cy="102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49</xdr:row>
      <xdr:rowOff>162789</xdr:rowOff>
    </xdr:from>
    <xdr:to>
      <xdr:col>22</xdr:col>
      <xdr:colOff>365125</xdr:colOff>
      <xdr:row>51</xdr:row>
      <xdr:rowOff>127108</xdr:rowOff>
    </xdr:to>
    <xdr:cxnSp macro="">
      <xdr:nvCxnSpPr>
        <xdr:cNvPr id="586" name="直線コネクタ 585"/>
        <xdr:cNvCxnSpPr/>
      </xdr:nvCxnSpPr>
      <xdr:spPr>
        <a:xfrm flipV="1">
          <a:off x="14592300" y="8563839"/>
          <a:ext cx="889000" cy="30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127108</xdr:rowOff>
    </xdr:from>
    <xdr:to>
      <xdr:col>21</xdr:col>
      <xdr:colOff>161925</xdr:colOff>
      <xdr:row>54</xdr:row>
      <xdr:rowOff>128746</xdr:rowOff>
    </xdr:to>
    <xdr:cxnSp macro="">
      <xdr:nvCxnSpPr>
        <xdr:cNvPr id="589" name="直線コネクタ 588"/>
        <xdr:cNvCxnSpPr/>
      </xdr:nvCxnSpPr>
      <xdr:spPr>
        <a:xfrm flipV="1">
          <a:off x="13703300" y="8871058"/>
          <a:ext cx="889000" cy="5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128746</xdr:rowOff>
    </xdr:from>
    <xdr:to>
      <xdr:col>19</xdr:col>
      <xdr:colOff>644525</xdr:colOff>
      <xdr:row>56</xdr:row>
      <xdr:rowOff>92208</xdr:rowOff>
    </xdr:to>
    <xdr:cxnSp macro="">
      <xdr:nvCxnSpPr>
        <xdr:cNvPr id="592" name="直線コネクタ 591"/>
        <xdr:cNvCxnSpPr/>
      </xdr:nvCxnSpPr>
      <xdr:spPr>
        <a:xfrm flipV="1">
          <a:off x="12814300" y="9387046"/>
          <a:ext cx="889000" cy="30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106293</xdr:rowOff>
    </xdr:from>
    <xdr:to>
      <xdr:col>23</xdr:col>
      <xdr:colOff>568325</xdr:colOff>
      <xdr:row>56</xdr:row>
      <xdr:rowOff>36443</xdr:rowOff>
    </xdr:to>
    <xdr:sp macro="" textlink="">
      <xdr:nvSpPr>
        <xdr:cNvPr id="602" name="円/楕円 601"/>
        <xdr:cNvSpPr/>
      </xdr:nvSpPr>
      <xdr:spPr>
        <a:xfrm>
          <a:off x="16268700" y="95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84720</xdr:rowOff>
    </xdr:from>
    <xdr:ext cx="534377" cy="259045"/>
    <xdr:sp macro="" textlink="">
      <xdr:nvSpPr>
        <xdr:cNvPr id="603" name="教育費該当値テキスト"/>
        <xdr:cNvSpPr txBox="1"/>
      </xdr:nvSpPr>
      <xdr:spPr>
        <a:xfrm>
          <a:off x="16370300" y="951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50,087</a:t>
          </a:r>
          <a:endParaRPr kumimoji="1" lang="ja-JP" altLang="en-US" sz="1000" b="1">
            <a:solidFill>
              <a:srgbClr val="FF0000"/>
            </a:solidFill>
            <a:latin typeface="ＭＳ Ｐゴシック"/>
          </a:endParaRPr>
        </a:p>
      </xdr:txBody>
    </xdr:sp>
    <xdr:clientData/>
  </xdr:oneCellAnchor>
  <xdr:twoCellAnchor>
    <xdr:from>
      <xdr:col>22</xdr:col>
      <xdr:colOff>314325</xdr:colOff>
      <xdr:row>49</xdr:row>
      <xdr:rowOff>111989</xdr:rowOff>
    </xdr:from>
    <xdr:to>
      <xdr:col>22</xdr:col>
      <xdr:colOff>415925</xdr:colOff>
      <xdr:row>50</xdr:row>
      <xdr:rowOff>42139</xdr:rowOff>
    </xdr:to>
    <xdr:sp macro="" textlink="">
      <xdr:nvSpPr>
        <xdr:cNvPr id="604" name="円/楕円 603"/>
        <xdr:cNvSpPr/>
      </xdr:nvSpPr>
      <xdr:spPr>
        <a:xfrm>
          <a:off x="15430500" y="85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48</xdr:row>
      <xdr:rowOff>58666</xdr:rowOff>
    </xdr:from>
    <xdr:ext cx="599010" cy="259045"/>
    <xdr:sp macro="" textlink="">
      <xdr:nvSpPr>
        <xdr:cNvPr id="605" name="テキスト ボックス 604"/>
        <xdr:cNvSpPr txBox="1"/>
      </xdr:nvSpPr>
      <xdr:spPr>
        <a:xfrm>
          <a:off x="15181794" y="828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103,788</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76308</xdr:rowOff>
    </xdr:from>
    <xdr:to>
      <xdr:col>21</xdr:col>
      <xdr:colOff>212725</xdr:colOff>
      <xdr:row>52</xdr:row>
      <xdr:rowOff>6458</xdr:rowOff>
    </xdr:to>
    <xdr:sp macro="" textlink="">
      <xdr:nvSpPr>
        <xdr:cNvPr id="606" name="円/楕円 605"/>
        <xdr:cNvSpPr/>
      </xdr:nvSpPr>
      <xdr:spPr>
        <a:xfrm>
          <a:off x="14541500" y="88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22985</xdr:rowOff>
    </xdr:from>
    <xdr:ext cx="534377" cy="259045"/>
    <xdr:sp macro="" textlink="">
      <xdr:nvSpPr>
        <xdr:cNvPr id="607" name="テキスト ボックス 606"/>
        <xdr:cNvSpPr txBox="1"/>
      </xdr:nvSpPr>
      <xdr:spPr>
        <a:xfrm>
          <a:off x="14325111" y="859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87,661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77946</xdr:rowOff>
    </xdr:from>
    <xdr:to>
      <xdr:col>20</xdr:col>
      <xdr:colOff>9525</xdr:colOff>
      <xdr:row>55</xdr:row>
      <xdr:rowOff>8096</xdr:rowOff>
    </xdr:to>
    <xdr:sp macro="" textlink="">
      <xdr:nvSpPr>
        <xdr:cNvPr id="608" name="円/楕円 607"/>
        <xdr:cNvSpPr/>
      </xdr:nvSpPr>
      <xdr:spPr>
        <a:xfrm>
          <a:off x="13652500" y="93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24623</xdr:rowOff>
    </xdr:from>
    <xdr:ext cx="534377" cy="259045"/>
    <xdr:sp macro="" textlink="">
      <xdr:nvSpPr>
        <xdr:cNvPr id="609" name="テキスト ボックス 608"/>
        <xdr:cNvSpPr txBox="1"/>
      </xdr:nvSpPr>
      <xdr:spPr>
        <a:xfrm>
          <a:off x="13436111" y="911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41408</xdr:rowOff>
    </xdr:from>
    <xdr:to>
      <xdr:col>18</xdr:col>
      <xdr:colOff>492125</xdr:colOff>
      <xdr:row>56</xdr:row>
      <xdr:rowOff>143008</xdr:rowOff>
    </xdr:to>
    <xdr:sp macro="" textlink="">
      <xdr:nvSpPr>
        <xdr:cNvPr id="610" name="円/楕円 609"/>
        <xdr:cNvSpPr/>
      </xdr:nvSpPr>
      <xdr:spPr>
        <a:xfrm>
          <a:off x="12763500" y="96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159535</xdr:rowOff>
    </xdr:from>
    <xdr:ext cx="534377" cy="259045"/>
    <xdr:sp macro="" textlink="">
      <xdr:nvSpPr>
        <xdr:cNvPr id="611" name="テキスト ボックス 610"/>
        <xdr:cNvSpPr txBox="1"/>
      </xdr:nvSpPr>
      <xdr:spPr>
        <a:xfrm>
          <a:off x="12547111" y="94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61838</xdr:rowOff>
    </xdr:from>
    <xdr:to>
      <xdr:col>23</xdr:col>
      <xdr:colOff>517525</xdr:colOff>
      <xdr:row>78</xdr:row>
      <xdr:rowOff>81004</xdr:rowOff>
    </xdr:to>
    <xdr:cxnSp macro="">
      <xdr:nvCxnSpPr>
        <xdr:cNvPr id="638" name="直線コネクタ 637"/>
        <xdr:cNvCxnSpPr/>
      </xdr:nvCxnSpPr>
      <xdr:spPr>
        <a:xfrm flipV="1">
          <a:off x="15481300" y="13434938"/>
          <a:ext cx="838200" cy="1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11036</xdr:rowOff>
    </xdr:from>
    <xdr:ext cx="469744" cy="259045"/>
    <xdr:sp macro="" textlink="">
      <xdr:nvSpPr>
        <xdr:cNvPr id="639" name="災害復旧費平均値テキスト"/>
        <xdr:cNvSpPr txBox="1"/>
      </xdr:nvSpPr>
      <xdr:spPr>
        <a:xfrm>
          <a:off x="16370300" y="13384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81004</xdr:rowOff>
    </xdr:from>
    <xdr:to>
      <xdr:col>22</xdr:col>
      <xdr:colOff>365125</xdr:colOff>
      <xdr:row>78</xdr:row>
      <xdr:rowOff>110137</xdr:rowOff>
    </xdr:to>
    <xdr:cxnSp macro="">
      <xdr:nvCxnSpPr>
        <xdr:cNvPr id="641" name="直線コネクタ 640"/>
        <xdr:cNvCxnSpPr/>
      </xdr:nvCxnSpPr>
      <xdr:spPr>
        <a:xfrm flipV="1">
          <a:off x="14592300" y="13454104"/>
          <a:ext cx="8890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3" name="テキスト ボックス 642"/>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110137</xdr:rowOff>
    </xdr:from>
    <xdr:to>
      <xdr:col>21</xdr:col>
      <xdr:colOff>161925</xdr:colOff>
      <xdr:row>78</xdr:row>
      <xdr:rowOff>125518</xdr:rowOff>
    </xdr:to>
    <xdr:cxnSp macro="">
      <xdr:nvCxnSpPr>
        <xdr:cNvPr id="644" name="直線コネクタ 643"/>
        <xdr:cNvCxnSpPr/>
      </xdr:nvCxnSpPr>
      <xdr:spPr>
        <a:xfrm flipV="1">
          <a:off x="13703300" y="13483237"/>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76789</xdr:rowOff>
    </xdr:from>
    <xdr:to>
      <xdr:col>19</xdr:col>
      <xdr:colOff>644525</xdr:colOff>
      <xdr:row>78</xdr:row>
      <xdr:rowOff>125518</xdr:rowOff>
    </xdr:to>
    <xdr:cxnSp macro="">
      <xdr:nvCxnSpPr>
        <xdr:cNvPr id="647" name="直線コネクタ 646"/>
        <xdr:cNvCxnSpPr/>
      </xdr:nvCxnSpPr>
      <xdr:spPr>
        <a:xfrm>
          <a:off x="12814300" y="13449889"/>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11038</xdr:rowOff>
    </xdr:from>
    <xdr:to>
      <xdr:col>23</xdr:col>
      <xdr:colOff>568325</xdr:colOff>
      <xdr:row>78</xdr:row>
      <xdr:rowOff>112638</xdr:rowOff>
    </xdr:to>
    <xdr:sp macro="" textlink="">
      <xdr:nvSpPr>
        <xdr:cNvPr id="657" name="円/楕円 656"/>
        <xdr:cNvSpPr/>
      </xdr:nvSpPr>
      <xdr:spPr>
        <a:xfrm>
          <a:off x="16268700" y="133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141865</xdr:rowOff>
    </xdr:from>
    <xdr:ext cx="469744" cy="259045"/>
    <xdr:sp macro="" textlink="">
      <xdr:nvSpPr>
        <xdr:cNvPr id="658" name="災害復旧費該当値テキスト"/>
        <xdr:cNvSpPr txBox="1"/>
      </xdr:nvSpPr>
      <xdr:spPr>
        <a:xfrm>
          <a:off x="16370300" y="131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30204</xdr:rowOff>
    </xdr:from>
    <xdr:to>
      <xdr:col>22</xdr:col>
      <xdr:colOff>415925</xdr:colOff>
      <xdr:row>78</xdr:row>
      <xdr:rowOff>131804</xdr:rowOff>
    </xdr:to>
    <xdr:sp macro="" textlink="">
      <xdr:nvSpPr>
        <xdr:cNvPr id="659" name="円/楕円 658"/>
        <xdr:cNvSpPr/>
      </xdr:nvSpPr>
      <xdr:spPr>
        <a:xfrm>
          <a:off x="15430500" y="1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148331</xdr:rowOff>
    </xdr:from>
    <xdr:ext cx="469744" cy="259045"/>
    <xdr:sp macro="" textlink="">
      <xdr:nvSpPr>
        <xdr:cNvPr id="660" name="テキスト ボックス 659"/>
        <xdr:cNvSpPr txBox="1"/>
      </xdr:nvSpPr>
      <xdr:spPr>
        <a:xfrm>
          <a:off x="15246427" y="1317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59337</xdr:rowOff>
    </xdr:from>
    <xdr:to>
      <xdr:col>21</xdr:col>
      <xdr:colOff>212725</xdr:colOff>
      <xdr:row>78</xdr:row>
      <xdr:rowOff>160937</xdr:rowOff>
    </xdr:to>
    <xdr:sp macro="" textlink="">
      <xdr:nvSpPr>
        <xdr:cNvPr id="661" name="円/楕円 660"/>
        <xdr:cNvSpPr/>
      </xdr:nvSpPr>
      <xdr:spPr>
        <a:xfrm>
          <a:off x="14541500" y="134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152064</xdr:rowOff>
    </xdr:from>
    <xdr:ext cx="469744" cy="259045"/>
    <xdr:sp macro="" textlink="">
      <xdr:nvSpPr>
        <xdr:cNvPr id="662" name="テキスト ボックス 661"/>
        <xdr:cNvSpPr txBox="1"/>
      </xdr:nvSpPr>
      <xdr:spPr>
        <a:xfrm>
          <a:off x="14357427" y="1352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74718</xdr:rowOff>
    </xdr:from>
    <xdr:to>
      <xdr:col>20</xdr:col>
      <xdr:colOff>9525</xdr:colOff>
      <xdr:row>79</xdr:row>
      <xdr:rowOff>4868</xdr:rowOff>
    </xdr:to>
    <xdr:sp macro="" textlink="">
      <xdr:nvSpPr>
        <xdr:cNvPr id="663" name="円/楕円 662"/>
        <xdr:cNvSpPr/>
      </xdr:nvSpPr>
      <xdr:spPr>
        <a:xfrm>
          <a:off x="13652500" y="134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167445</xdr:rowOff>
    </xdr:from>
    <xdr:ext cx="469744" cy="259045"/>
    <xdr:sp macro="" textlink="">
      <xdr:nvSpPr>
        <xdr:cNvPr id="664" name="テキスト ボックス 663"/>
        <xdr:cNvSpPr txBox="1"/>
      </xdr:nvSpPr>
      <xdr:spPr>
        <a:xfrm>
          <a:off x="13468427" y="135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25989</xdr:rowOff>
    </xdr:from>
    <xdr:to>
      <xdr:col>18</xdr:col>
      <xdr:colOff>492125</xdr:colOff>
      <xdr:row>78</xdr:row>
      <xdr:rowOff>127589</xdr:rowOff>
    </xdr:to>
    <xdr:sp macro="" textlink="">
      <xdr:nvSpPr>
        <xdr:cNvPr id="665" name="円/楕円 664"/>
        <xdr:cNvSpPr/>
      </xdr:nvSpPr>
      <xdr:spPr>
        <a:xfrm>
          <a:off x="12763500" y="133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144116</xdr:rowOff>
    </xdr:from>
    <xdr:ext cx="469744" cy="259045"/>
    <xdr:sp macro="" textlink="">
      <xdr:nvSpPr>
        <xdr:cNvPr id="666" name="テキスト ボックス 665"/>
        <xdr:cNvSpPr txBox="1"/>
      </xdr:nvSpPr>
      <xdr:spPr>
        <a:xfrm>
          <a:off x="12579427" y="1317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120388</xdr:rowOff>
    </xdr:from>
    <xdr:to>
      <xdr:col>23</xdr:col>
      <xdr:colOff>516889</xdr:colOff>
      <xdr:row>98</xdr:row>
      <xdr:rowOff>73155</xdr:rowOff>
    </xdr:to>
    <xdr:cxnSp macro="">
      <xdr:nvCxnSpPr>
        <xdr:cNvPr id="692" name="直線コネクタ 691"/>
        <xdr:cNvCxnSpPr/>
      </xdr:nvCxnSpPr>
      <xdr:spPr>
        <a:xfrm flipV="1">
          <a:off x="16317595" y="15722338"/>
          <a:ext cx="1269" cy="115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76982</xdr:rowOff>
    </xdr:from>
    <xdr:ext cx="534377" cy="259045"/>
    <xdr:sp macro="" textlink="">
      <xdr:nvSpPr>
        <xdr:cNvPr id="693" name="公債費最小値テキスト"/>
        <xdr:cNvSpPr txBox="1"/>
      </xdr:nvSpPr>
      <xdr:spPr>
        <a:xfrm>
          <a:off x="16370300" y="168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98</xdr:row>
      <xdr:rowOff>73155</xdr:rowOff>
    </xdr:from>
    <xdr:to>
      <xdr:col>23</xdr:col>
      <xdr:colOff>606425</xdr:colOff>
      <xdr:row>98</xdr:row>
      <xdr:rowOff>73155</xdr:rowOff>
    </xdr:to>
    <xdr:cxnSp macro="">
      <xdr:nvCxnSpPr>
        <xdr:cNvPr id="694" name="直線コネクタ 693"/>
        <xdr:cNvCxnSpPr/>
      </xdr:nvCxnSpPr>
      <xdr:spPr>
        <a:xfrm>
          <a:off x="16230600" y="1687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67065</xdr:rowOff>
    </xdr:from>
    <xdr:ext cx="599010" cy="259045"/>
    <xdr:sp macro="" textlink="">
      <xdr:nvSpPr>
        <xdr:cNvPr id="695" name="公債費最大値テキスト"/>
        <xdr:cNvSpPr txBox="1"/>
      </xdr:nvSpPr>
      <xdr:spPr>
        <a:xfrm>
          <a:off x="16370300" y="1549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91</xdr:row>
      <xdr:rowOff>120388</xdr:rowOff>
    </xdr:from>
    <xdr:to>
      <xdr:col>23</xdr:col>
      <xdr:colOff>606425</xdr:colOff>
      <xdr:row>91</xdr:row>
      <xdr:rowOff>120388</xdr:rowOff>
    </xdr:to>
    <xdr:cxnSp macro="">
      <xdr:nvCxnSpPr>
        <xdr:cNvPr id="696" name="直線コネクタ 695"/>
        <xdr:cNvCxnSpPr/>
      </xdr:nvCxnSpPr>
      <xdr:spPr>
        <a:xfrm>
          <a:off x="16230600" y="1572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89</xdr:row>
      <xdr:rowOff>144228</xdr:rowOff>
    </xdr:from>
    <xdr:to>
      <xdr:col>23</xdr:col>
      <xdr:colOff>517525</xdr:colOff>
      <xdr:row>91</xdr:row>
      <xdr:rowOff>120388</xdr:rowOff>
    </xdr:to>
    <xdr:cxnSp macro="">
      <xdr:nvCxnSpPr>
        <xdr:cNvPr id="697" name="直線コネクタ 696"/>
        <xdr:cNvCxnSpPr/>
      </xdr:nvCxnSpPr>
      <xdr:spPr>
        <a:xfrm>
          <a:off x="15481300" y="15403278"/>
          <a:ext cx="838200" cy="3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142220</xdr:rowOff>
    </xdr:from>
    <xdr:ext cx="534377" cy="259045"/>
    <xdr:sp macro="" textlink="">
      <xdr:nvSpPr>
        <xdr:cNvPr id="698" name="公債費平均値テキスト"/>
        <xdr:cNvSpPr txBox="1"/>
      </xdr:nvSpPr>
      <xdr:spPr>
        <a:xfrm>
          <a:off x="16370300" y="16429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163793</xdr:rowOff>
    </xdr:from>
    <xdr:to>
      <xdr:col>23</xdr:col>
      <xdr:colOff>568325</xdr:colOff>
      <xdr:row>96</xdr:row>
      <xdr:rowOff>93943</xdr:rowOff>
    </xdr:to>
    <xdr:sp macro="" textlink="">
      <xdr:nvSpPr>
        <xdr:cNvPr id="699" name="フローチャート : 判断 698"/>
        <xdr:cNvSpPr/>
      </xdr:nvSpPr>
      <xdr:spPr>
        <a:xfrm>
          <a:off x="16268700" y="1645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89</xdr:row>
      <xdr:rowOff>144228</xdr:rowOff>
    </xdr:from>
    <xdr:to>
      <xdr:col>22</xdr:col>
      <xdr:colOff>365125</xdr:colOff>
      <xdr:row>90</xdr:row>
      <xdr:rowOff>14362</xdr:rowOff>
    </xdr:to>
    <xdr:cxnSp macro="">
      <xdr:nvCxnSpPr>
        <xdr:cNvPr id="700" name="直線コネクタ 699"/>
        <xdr:cNvCxnSpPr/>
      </xdr:nvCxnSpPr>
      <xdr:spPr>
        <a:xfrm flipV="1">
          <a:off x="14592300" y="15403278"/>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72451</xdr:rowOff>
    </xdr:from>
    <xdr:to>
      <xdr:col>22</xdr:col>
      <xdr:colOff>415925</xdr:colOff>
      <xdr:row>97</xdr:row>
      <xdr:rowOff>2601</xdr:rowOff>
    </xdr:to>
    <xdr:sp macro="" textlink="">
      <xdr:nvSpPr>
        <xdr:cNvPr id="701" name="フローチャート : 判断 700"/>
        <xdr:cNvSpPr/>
      </xdr:nvSpPr>
      <xdr:spPr>
        <a:xfrm>
          <a:off x="15430500" y="1653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165178</xdr:rowOff>
    </xdr:from>
    <xdr:ext cx="534377" cy="259045"/>
    <xdr:sp macro="" textlink="">
      <xdr:nvSpPr>
        <xdr:cNvPr id="702" name="テキスト ボックス 701"/>
        <xdr:cNvSpPr txBox="1"/>
      </xdr:nvSpPr>
      <xdr:spPr>
        <a:xfrm>
          <a:off x="15214111" y="166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14362</xdr:rowOff>
    </xdr:from>
    <xdr:to>
      <xdr:col>21</xdr:col>
      <xdr:colOff>161925</xdr:colOff>
      <xdr:row>91</xdr:row>
      <xdr:rowOff>85522</xdr:rowOff>
    </xdr:to>
    <xdr:cxnSp macro="">
      <xdr:nvCxnSpPr>
        <xdr:cNvPr id="703" name="直線コネクタ 702"/>
        <xdr:cNvCxnSpPr/>
      </xdr:nvCxnSpPr>
      <xdr:spPr>
        <a:xfrm flipV="1">
          <a:off x="13703300" y="15444862"/>
          <a:ext cx="889000" cy="24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74324</xdr:rowOff>
    </xdr:from>
    <xdr:to>
      <xdr:col>21</xdr:col>
      <xdr:colOff>212725</xdr:colOff>
      <xdr:row>97</xdr:row>
      <xdr:rowOff>4474</xdr:rowOff>
    </xdr:to>
    <xdr:sp macro="" textlink="">
      <xdr:nvSpPr>
        <xdr:cNvPr id="704" name="フローチャート : 判断 703"/>
        <xdr:cNvSpPr/>
      </xdr:nvSpPr>
      <xdr:spPr>
        <a:xfrm>
          <a:off x="14541500" y="165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167051</xdr:rowOff>
    </xdr:from>
    <xdr:ext cx="534377" cy="259045"/>
    <xdr:sp macro="" textlink="">
      <xdr:nvSpPr>
        <xdr:cNvPr id="705" name="テキスト ボックス 704"/>
        <xdr:cNvSpPr txBox="1"/>
      </xdr:nvSpPr>
      <xdr:spPr>
        <a:xfrm>
          <a:off x="14325111" y="1662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47650</xdr:rowOff>
    </xdr:from>
    <xdr:to>
      <xdr:col>19</xdr:col>
      <xdr:colOff>644525</xdr:colOff>
      <xdr:row>91</xdr:row>
      <xdr:rowOff>85522</xdr:rowOff>
    </xdr:to>
    <xdr:cxnSp macro="">
      <xdr:nvCxnSpPr>
        <xdr:cNvPr id="706" name="直線コネクタ 705"/>
        <xdr:cNvCxnSpPr/>
      </xdr:nvCxnSpPr>
      <xdr:spPr>
        <a:xfrm>
          <a:off x="12814300" y="15649600"/>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72865</xdr:rowOff>
    </xdr:from>
    <xdr:to>
      <xdr:col>20</xdr:col>
      <xdr:colOff>9525</xdr:colOff>
      <xdr:row>97</xdr:row>
      <xdr:rowOff>3015</xdr:rowOff>
    </xdr:to>
    <xdr:sp macro="" textlink="">
      <xdr:nvSpPr>
        <xdr:cNvPr id="707" name="フローチャート : 判断 706"/>
        <xdr:cNvSpPr/>
      </xdr:nvSpPr>
      <xdr:spPr>
        <a:xfrm>
          <a:off x="13652500" y="1653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165592</xdr:rowOff>
    </xdr:from>
    <xdr:ext cx="534377" cy="259045"/>
    <xdr:sp macro="" textlink="">
      <xdr:nvSpPr>
        <xdr:cNvPr id="708" name="テキスト ボックス 707"/>
        <xdr:cNvSpPr txBox="1"/>
      </xdr:nvSpPr>
      <xdr:spPr>
        <a:xfrm>
          <a:off x="13436111" y="1662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60358</xdr:rowOff>
    </xdr:from>
    <xdr:to>
      <xdr:col>18</xdr:col>
      <xdr:colOff>492125</xdr:colOff>
      <xdr:row>96</xdr:row>
      <xdr:rowOff>161958</xdr:rowOff>
    </xdr:to>
    <xdr:sp macro="" textlink="">
      <xdr:nvSpPr>
        <xdr:cNvPr id="709" name="フローチャート : 判断 708"/>
        <xdr:cNvSpPr/>
      </xdr:nvSpPr>
      <xdr:spPr>
        <a:xfrm>
          <a:off x="12763500" y="1651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153085</xdr:rowOff>
    </xdr:from>
    <xdr:ext cx="534377" cy="259045"/>
    <xdr:sp macro="" textlink="">
      <xdr:nvSpPr>
        <xdr:cNvPr id="710" name="テキスト ボックス 709"/>
        <xdr:cNvSpPr txBox="1"/>
      </xdr:nvSpPr>
      <xdr:spPr>
        <a:xfrm>
          <a:off x="12547111" y="166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69588</xdr:rowOff>
    </xdr:from>
    <xdr:to>
      <xdr:col>23</xdr:col>
      <xdr:colOff>568325</xdr:colOff>
      <xdr:row>91</xdr:row>
      <xdr:rowOff>171188</xdr:rowOff>
    </xdr:to>
    <xdr:sp macro="" textlink="">
      <xdr:nvSpPr>
        <xdr:cNvPr id="716" name="円/楕円 715"/>
        <xdr:cNvSpPr/>
      </xdr:nvSpPr>
      <xdr:spPr>
        <a:xfrm>
          <a:off x="16268700" y="156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22615</xdr:rowOff>
    </xdr:from>
    <xdr:ext cx="599010" cy="259045"/>
    <xdr:sp macro="" textlink="">
      <xdr:nvSpPr>
        <xdr:cNvPr id="717" name="公債費該当値テキスト"/>
        <xdr:cNvSpPr txBox="1"/>
      </xdr:nvSpPr>
      <xdr:spPr>
        <a:xfrm>
          <a:off x="16370300" y="1562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124,024</a:t>
          </a:r>
          <a:endParaRPr kumimoji="1" lang="ja-JP" altLang="en-US" sz="1000" b="1">
            <a:solidFill>
              <a:srgbClr val="FF0000"/>
            </a:solidFill>
            <a:latin typeface="ＭＳ Ｐゴシック"/>
          </a:endParaRPr>
        </a:p>
      </xdr:txBody>
    </xdr:sp>
    <xdr:clientData/>
  </xdr:oneCellAnchor>
  <xdr:twoCellAnchor>
    <xdr:from>
      <xdr:col>22</xdr:col>
      <xdr:colOff>314325</xdr:colOff>
      <xdr:row>89</xdr:row>
      <xdr:rowOff>93428</xdr:rowOff>
    </xdr:from>
    <xdr:to>
      <xdr:col>22</xdr:col>
      <xdr:colOff>415925</xdr:colOff>
      <xdr:row>90</xdr:row>
      <xdr:rowOff>23578</xdr:rowOff>
    </xdr:to>
    <xdr:sp macro="" textlink="">
      <xdr:nvSpPr>
        <xdr:cNvPr id="718" name="円/楕円 717"/>
        <xdr:cNvSpPr/>
      </xdr:nvSpPr>
      <xdr:spPr>
        <a:xfrm>
          <a:off x="15430500" y="153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88</xdr:row>
      <xdr:rowOff>40105</xdr:rowOff>
    </xdr:from>
    <xdr:ext cx="599010" cy="259045"/>
    <xdr:sp macro="" textlink="">
      <xdr:nvSpPr>
        <xdr:cNvPr id="719" name="テキスト ボックス 718"/>
        <xdr:cNvSpPr txBox="1"/>
      </xdr:nvSpPr>
      <xdr:spPr>
        <a:xfrm>
          <a:off x="15181794" y="1512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153,334</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135012</xdr:rowOff>
    </xdr:from>
    <xdr:to>
      <xdr:col>21</xdr:col>
      <xdr:colOff>212725</xdr:colOff>
      <xdr:row>90</xdr:row>
      <xdr:rowOff>65162</xdr:rowOff>
    </xdr:to>
    <xdr:sp macro="" textlink="">
      <xdr:nvSpPr>
        <xdr:cNvPr id="720" name="円/楕円 719"/>
        <xdr:cNvSpPr/>
      </xdr:nvSpPr>
      <xdr:spPr>
        <a:xfrm>
          <a:off x="14541500" y="153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88</xdr:row>
      <xdr:rowOff>81689</xdr:rowOff>
    </xdr:from>
    <xdr:ext cx="599010" cy="259045"/>
    <xdr:sp macro="" textlink="">
      <xdr:nvSpPr>
        <xdr:cNvPr id="721" name="テキスト ボックス 720"/>
        <xdr:cNvSpPr txBox="1"/>
      </xdr:nvSpPr>
      <xdr:spPr>
        <a:xfrm>
          <a:off x="14292794" y="1516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149,514</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34722</xdr:rowOff>
    </xdr:from>
    <xdr:to>
      <xdr:col>20</xdr:col>
      <xdr:colOff>9525</xdr:colOff>
      <xdr:row>91</xdr:row>
      <xdr:rowOff>136322</xdr:rowOff>
    </xdr:to>
    <xdr:sp macro="" textlink="">
      <xdr:nvSpPr>
        <xdr:cNvPr id="722" name="円/楕円 721"/>
        <xdr:cNvSpPr/>
      </xdr:nvSpPr>
      <xdr:spPr>
        <a:xfrm>
          <a:off x="13652500" y="156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152849</xdr:rowOff>
    </xdr:from>
    <xdr:ext cx="599010" cy="259045"/>
    <xdr:sp macro="" textlink="">
      <xdr:nvSpPr>
        <xdr:cNvPr id="723" name="テキスト ボックス 722"/>
        <xdr:cNvSpPr txBox="1"/>
      </xdr:nvSpPr>
      <xdr:spPr>
        <a:xfrm>
          <a:off x="13403794" y="1541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127,227</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168300</xdr:rowOff>
    </xdr:from>
    <xdr:to>
      <xdr:col>18</xdr:col>
      <xdr:colOff>492125</xdr:colOff>
      <xdr:row>91</xdr:row>
      <xdr:rowOff>98450</xdr:rowOff>
    </xdr:to>
    <xdr:sp macro="" textlink="">
      <xdr:nvSpPr>
        <xdr:cNvPr id="724" name="円/楕円 723"/>
        <xdr:cNvSpPr/>
      </xdr:nvSpPr>
      <xdr:spPr>
        <a:xfrm>
          <a:off x="12763500" y="155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114977</xdr:rowOff>
    </xdr:from>
    <xdr:ext cx="599010" cy="259045"/>
    <xdr:sp macro="" textlink="">
      <xdr:nvSpPr>
        <xdr:cNvPr id="725" name="テキスト ボックス 724"/>
        <xdr:cNvSpPr txBox="1"/>
      </xdr:nvSpPr>
      <xdr:spPr>
        <a:xfrm>
          <a:off x="12514794"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84963</xdr:rowOff>
    </xdr:from>
    <xdr:to>
      <xdr:col>32</xdr:col>
      <xdr:colOff>186689</xdr:colOff>
      <xdr:row>39</xdr:row>
      <xdr:rowOff>44450</xdr:rowOff>
    </xdr:to>
    <xdr:cxnSp macro="">
      <xdr:nvCxnSpPr>
        <xdr:cNvPr id="749" name="直線コネクタ 748"/>
        <xdr:cNvCxnSpPr/>
      </xdr:nvCxnSpPr>
      <xdr:spPr>
        <a:xfrm flipV="1">
          <a:off x="22159595" y="6428613"/>
          <a:ext cx="1269" cy="30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85615</xdr:rowOff>
    </xdr:from>
    <xdr:ext cx="249299" cy="259045"/>
    <xdr:sp macro="" textlink="">
      <xdr:nvSpPr>
        <xdr:cNvPr id="750" name="諸支出金最小値テキスト"/>
        <xdr:cNvSpPr txBox="1"/>
      </xdr:nvSpPr>
      <xdr:spPr>
        <a:xfrm>
          <a:off x="2221230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31640</xdr:rowOff>
    </xdr:from>
    <xdr:ext cx="469744" cy="259045"/>
    <xdr:sp macro="" textlink="">
      <xdr:nvSpPr>
        <xdr:cNvPr id="752" name="諸支出金最大値テキスト"/>
        <xdr:cNvSpPr txBox="1"/>
      </xdr:nvSpPr>
      <xdr:spPr>
        <a:xfrm>
          <a:off x="22212300" y="62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37</xdr:row>
      <xdr:rowOff>84963</xdr:rowOff>
    </xdr:from>
    <xdr:to>
      <xdr:col>32</xdr:col>
      <xdr:colOff>276225</xdr:colOff>
      <xdr:row>37</xdr:row>
      <xdr:rowOff>84963</xdr:rowOff>
    </xdr:to>
    <xdr:cxnSp macro="">
      <xdr:nvCxnSpPr>
        <xdr:cNvPr id="753" name="直線コネクタ 752"/>
        <xdr:cNvCxnSpPr/>
      </xdr:nvCxnSpPr>
      <xdr:spPr>
        <a:xfrm>
          <a:off x="22072600" y="642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3065</xdr:rowOff>
    </xdr:from>
    <xdr:ext cx="378565" cy="259045"/>
    <xdr:sp macro="" textlink="">
      <xdr:nvSpPr>
        <xdr:cNvPr id="755" name="諸支出金平均値テキスト"/>
        <xdr:cNvSpPr txBox="1"/>
      </xdr:nvSpPr>
      <xdr:spPr>
        <a:xfrm>
          <a:off x="22212300" y="65181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151638</xdr:rowOff>
    </xdr:from>
    <xdr:to>
      <xdr:col>32</xdr:col>
      <xdr:colOff>238125</xdr:colOff>
      <xdr:row>39</xdr:row>
      <xdr:rowOff>81788</xdr:rowOff>
    </xdr:to>
    <xdr:sp macro="" textlink="">
      <xdr:nvSpPr>
        <xdr:cNvPr id="756" name="フローチャート : 判断 755"/>
        <xdr:cNvSpPr/>
      </xdr:nvSpPr>
      <xdr:spPr>
        <a:xfrm>
          <a:off x="22110700" y="666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146812</xdr:rowOff>
    </xdr:from>
    <xdr:to>
      <xdr:col>31</xdr:col>
      <xdr:colOff>85725</xdr:colOff>
      <xdr:row>39</xdr:row>
      <xdr:rowOff>76962</xdr:rowOff>
    </xdr:to>
    <xdr:sp macro="" textlink="">
      <xdr:nvSpPr>
        <xdr:cNvPr id="758" name="フローチャート : 判断 757"/>
        <xdr:cNvSpPr/>
      </xdr:nvSpPr>
      <xdr:spPr>
        <a:xfrm>
          <a:off x="21272500" y="66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93489</xdr:rowOff>
    </xdr:from>
    <xdr:ext cx="378565" cy="259045"/>
    <xdr:sp macro="" textlink="">
      <xdr:nvSpPr>
        <xdr:cNvPr id="759" name="テキスト ボックス 758"/>
        <xdr:cNvSpPr txBox="1"/>
      </xdr:nvSpPr>
      <xdr:spPr>
        <a:xfrm>
          <a:off x="21134017" y="643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48260</xdr:rowOff>
    </xdr:from>
    <xdr:to>
      <xdr:col>29</xdr:col>
      <xdr:colOff>517525</xdr:colOff>
      <xdr:row>39</xdr:row>
      <xdr:rowOff>44450</xdr:rowOff>
    </xdr:to>
    <xdr:cxnSp macro="">
      <xdr:nvCxnSpPr>
        <xdr:cNvPr id="760" name="直線コネクタ 759"/>
        <xdr:cNvCxnSpPr/>
      </xdr:nvCxnSpPr>
      <xdr:spPr>
        <a:xfrm>
          <a:off x="19545300" y="5191760"/>
          <a:ext cx="889000" cy="153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148463</xdr:rowOff>
    </xdr:from>
    <xdr:to>
      <xdr:col>29</xdr:col>
      <xdr:colOff>568325</xdr:colOff>
      <xdr:row>39</xdr:row>
      <xdr:rowOff>78613</xdr:rowOff>
    </xdr:to>
    <xdr:sp macro="" textlink="">
      <xdr:nvSpPr>
        <xdr:cNvPr id="761" name="フローチャート : 判断 760"/>
        <xdr:cNvSpPr/>
      </xdr:nvSpPr>
      <xdr:spPr>
        <a:xfrm>
          <a:off x="20383500" y="66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95140</xdr:rowOff>
    </xdr:from>
    <xdr:ext cx="378565" cy="259045"/>
    <xdr:sp macro="" textlink="">
      <xdr:nvSpPr>
        <xdr:cNvPr id="762" name="テキスト ボックス 761"/>
        <xdr:cNvSpPr txBox="1"/>
      </xdr:nvSpPr>
      <xdr:spPr>
        <a:xfrm>
          <a:off x="20245017" y="643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48260</xdr:rowOff>
    </xdr:from>
    <xdr:to>
      <xdr:col>28</xdr:col>
      <xdr:colOff>314325</xdr:colOff>
      <xdr:row>39</xdr:row>
      <xdr:rowOff>44450</xdr:rowOff>
    </xdr:to>
    <xdr:cxnSp macro="">
      <xdr:nvCxnSpPr>
        <xdr:cNvPr id="763" name="直線コネクタ 762"/>
        <xdr:cNvCxnSpPr/>
      </xdr:nvCxnSpPr>
      <xdr:spPr>
        <a:xfrm flipV="1">
          <a:off x="18656300" y="5191760"/>
          <a:ext cx="889000" cy="153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135128</xdr:rowOff>
    </xdr:from>
    <xdr:to>
      <xdr:col>28</xdr:col>
      <xdr:colOff>365125</xdr:colOff>
      <xdr:row>39</xdr:row>
      <xdr:rowOff>65278</xdr:rowOff>
    </xdr:to>
    <xdr:sp macro="" textlink="">
      <xdr:nvSpPr>
        <xdr:cNvPr id="764" name="フローチャート : 判断 763"/>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56405</xdr:rowOff>
    </xdr:from>
    <xdr:ext cx="378565" cy="259045"/>
    <xdr:sp macro="" textlink="">
      <xdr:nvSpPr>
        <xdr:cNvPr id="765" name="テキスト ボックス 764"/>
        <xdr:cNvSpPr txBox="1"/>
      </xdr:nvSpPr>
      <xdr:spPr>
        <a:xfrm>
          <a:off x="19356017" y="674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130302</xdr:rowOff>
    </xdr:from>
    <xdr:to>
      <xdr:col>27</xdr:col>
      <xdr:colOff>161925</xdr:colOff>
      <xdr:row>39</xdr:row>
      <xdr:rowOff>60452</xdr:rowOff>
    </xdr:to>
    <xdr:sp macro="" textlink="">
      <xdr:nvSpPr>
        <xdr:cNvPr id="766" name="フローチャート : 判断 765"/>
        <xdr:cNvSpPr/>
      </xdr:nvSpPr>
      <xdr:spPr>
        <a:xfrm>
          <a:off x="18605500" y="664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76979</xdr:rowOff>
    </xdr:from>
    <xdr:ext cx="378565" cy="259045"/>
    <xdr:sp macro="" textlink="">
      <xdr:nvSpPr>
        <xdr:cNvPr id="767" name="テキスト ボックス 766"/>
        <xdr:cNvSpPr txBox="1"/>
      </xdr:nvSpPr>
      <xdr:spPr>
        <a:xfrm>
          <a:off x="18467017" y="6420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130065</xdr:rowOff>
    </xdr:from>
    <xdr:ext cx="249299" cy="259045"/>
    <xdr:sp macro="" textlink="">
      <xdr:nvSpPr>
        <xdr:cNvPr id="774" name="諸支出金該当値テキスト"/>
        <xdr:cNvSpPr txBox="1"/>
      </xdr:nvSpPr>
      <xdr:spPr>
        <a:xfrm>
          <a:off x="22212300" y="6645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168910</xdr:rowOff>
    </xdr:from>
    <xdr:to>
      <xdr:col>28</xdr:col>
      <xdr:colOff>365125</xdr:colOff>
      <xdr:row>30</xdr:row>
      <xdr:rowOff>99060</xdr:rowOff>
    </xdr:to>
    <xdr:sp macro="" textlink="">
      <xdr:nvSpPr>
        <xdr:cNvPr id="779" name="円/楕円 778"/>
        <xdr:cNvSpPr/>
      </xdr:nvSpPr>
      <xdr:spPr>
        <a:xfrm>
          <a:off x="19494500" y="51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28</xdr:row>
      <xdr:rowOff>115587</xdr:rowOff>
    </xdr:from>
    <xdr:ext cx="534377" cy="259045"/>
    <xdr:sp macro="" textlink="">
      <xdr:nvSpPr>
        <xdr:cNvPr id="780" name="テキスト ボックス 779"/>
        <xdr:cNvSpPr txBox="1"/>
      </xdr:nvSpPr>
      <xdr:spPr>
        <a:xfrm>
          <a:off x="19278111" y="49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3" name="直線コネクタ 79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4" name="テキスト ボックス 79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5" name="直線コネクタ 79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6" name="テキスト ボックス 795"/>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7" name="直線コネクタ 79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8" name="テキスト ボックス 797"/>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9" name="直線コネクタ 79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800" name="テキスト ボックス 799"/>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801" name="直線コネクタ 80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802" name="テキスト ボックス 801"/>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3" name="直線コネクタ 80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4" name="テキスト ボックス 803"/>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6" name="テキスト ボックス 80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8" name="直線コネクタ 807"/>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9"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0" name="直線コネクタ 80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11"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2" name="直線コネクタ 81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3" name="直線コネクタ 812"/>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4"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5" name="フローチャート : 判断 814"/>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6" name="直線コネクタ 815"/>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7" name="フローチャート : 判断 816"/>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8" name="テキスト ボックス 817"/>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9" name="直線コネクタ 818"/>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20" name="フローチャート : 判断 819"/>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1" name="テキスト ボックス 82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22" name="直線コネクタ 821"/>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3" name="フローチャート : 判断 822"/>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4" name="テキスト ボックス 823"/>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5" name="フローチャート : 判断 824"/>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6" name="テキスト ボックス 825"/>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32" name="円/楕円 83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3"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4" name="円/楕円 833"/>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5" name="テキスト ボックス 834"/>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6" name="円/楕円 835"/>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7" name="テキスト ボックス 836"/>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8" name="円/楕円 837"/>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9" name="テキスト ボックス 838"/>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40" name="円/楕円 839"/>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41" name="テキスト ボックス 840"/>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市町村合併により市域が</a:t>
          </a:r>
          <a:r>
            <a:rPr kumimoji="1" lang="en-US" altLang="ja-JP" sz="1300">
              <a:latin typeface="ＭＳ Ｐゴシック"/>
            </a:rPr>
            <a:t>778.14㎢</a:t>
          </a:r>
          <a:r>
            <a:rPr kumimoji="1" lang="ja-JP" altLang="en-US" sz="1300">
              <a:latin typeface="ＭＳ Ｐゴシック"/>
            </a:rPr>
            <a:t>と広大となったため支所を多く配置していることや，人口減少が進行していることから多くの項目において住民一人当たりのコストが類似団体平均と比較し多額となっている。議会費が類似団体平均に比べ大きく上回っている要因は，議員数や議員報酬額が多いことが考えられる。教育費については，平成</a:t>
          </a:r>
          <a:r>
            <a:rPr kumimoji="1" lang="en-US" altLang="ja-JP" sz="1300">
              <a:latin typeface="ＭＳ Ｐゴシック"/>
            </a:rPr>
            <a:t>24</a:t>
          </a:r>
          <a:r>
            <a:rPr kumimoji="1" lang="ja-JP" altLang="en-US" sz="1300">
              <a:latin typeface="ＭＳ Ｐゴシック"/>
            </a:rPr>
            <a:t>年度は校舎の耐震改修事業等，平成</a:t>
          </a:r>
          <a:r>
            <a:rPr kumimoji="1" lang="en-US" altLang="ja-JP" sz="1300">
              <a:latin typeface="ＭＳ Ｐゴシック"/>
            </a:rPr>
            <a:t>25</a:t>
          </a:r>
          <a:r>
            <a:rPr kumimoji="1" lang="ja-JP" altLang="en-US" sz="1300">
              <a:latin typeface="ＭＳ Ｐゴシック"/>
            </a:rPr>
            <a:t>年度は小中一貫校建設事業等，平成</a:t>
          </a:r>
          <a:r>
            <a:rPr kumimoji="1" lang="en-US" altLang="ja-JP" sz="1300">
              <a:latin typeface="ＭＳ Ｐゴシック"/>
            </a:rPr>
            <a:t>26</a:t>
          </a:r>
          <a:r>
            <a:rPr kumimoji="1" lang="ja-JP" altLang="en-US" sz="1300">
              <a:latin typeface="ＭＳ Ｐゴシック"/>
            </a:rPr>
            <a:t>年度は市民ホール建設事業等の大型建設事業の実施により類似団体平均を大きく上回っているが，平成</a:t>
          </a:r>
          <a:r>
            <a:rPr kumimoji="1" lang="en-US" altLang="ja-JP" sz="1300">
              <a:latin typeface="ＭＳ Ｐゴシック"/>
            </a:rPr>
            <a:t>27</a:t>
          </a:r>
          <a:r>
            <a:rPr kumimoji="1" lang="ja-JP" altLang="en-US" sz="1300">
              <a:latin typeface="ＭＳ Ｐゴシック"/>
            </a:rPr>
            <a:t>年度は普通建設事業が減少したことから類似団体平均を下回った。商工費については，商工業振興や観光推進に係る補助金が多いことが類似団体平均を上回っている要因である。公債費については，類似団体平均を大きく上回っているが，平成</a:t>
          </a:r>
          <a:r>
            <a:rPr kumimoji="1" lang="en-US" altLang="ja-JP" sz="1300">
              <a:latin typeface="ＭＳ Ｐゴシック"/>
            </a:rPr>
            <a:t>25</a:t>
          </a:r>
          <a:r>
            <a:rPr kumimoji="1" lang="ja-JP" altLang="en-US" sz="1300">
              <a:latin typeface="ＭＳ Ｐゴシック"/>
            </a:rPr>
            <a:t>年度は約</a:t>
          </a:r>
          <a:r>
            <a:rPr kumimoji="1" lang="en-US" altLang="ja-JP" sz="1300">
              <a:latin typeface="ＭＳ Ｐゴシック"/>
            </a:rPr>
            <a:t>14</a:t>
          </a:r>
          <a:r>
            <a:rPr kumimoji="1" lang="ja-JP" altLang="en-US" sz="1300">
              <a:latin typeface="ＭＳ Ｐゴシック"/>
            </a:rPr>
            <a:t>億</a:t>
          </a:r>
          <a:r>
            <a:rPr kumimoji="1" lang="en-US" altLang="ja-JP" sz="1300">
              <a:latin typeface="ＭＳ Ｐゴシック"/>
            </a:rPr>
            <a:t>6</a:t>
          </a:r>
          <a:r>
            <a:rPr kumimoji="1" lang="ja-JP" altLang="en-US" sz="1300">
              <a:latin typeface="ＭＳ Ｐゴシック"/>
            </a:rPr>
            <a:t>千万円，平成</a:t>
          </a:r>
          <a:r>
            <a:rPr kumimoji="1" lang="en-US" altLang="ja-JP" sz="1300">
              <a:latin typeface="ＭＳ Ｐゴシック"/>
            </a:rPr>
            <a:t>26</a:t>
          </a:r>
          <a:r>
            <a:rPr kumimoji="1" lang="ja-JP" altLang="en-US" sz="1300">
              <a:latin typeface="ＭＳ Ｐゴシック"/>
            </a:rPr>
            <a:t>年度は約</a:t>
          </a:r>
          <a:r>
            <a:rPr kumimoji="1" lang="en-US" altLang="ja-JP" sz="1300">
              <a:latin typeface="ＭＳ Ｐゴシック"/>
            </a:rPr>
            <a:t>19</a:t>
          </a:r>
          <a:r>
            <a:rPr kumimoji="1" lang="ja-JP" altLang="en-US" sz="1300">
              <a:latin typeface="ＭＳ Ｐゴシック"/>
            </a:rPr>
            <a:t>億</a:t>
          </a:r>
          <a:r>
            <a:rPr kumimoji="1" lang="en-US" altLang="ja-JP" sz="1300">
              <a:latin typeface="ＭＳ Ｐゴシック"/>
            </a:rPr>
            <a:t>7</a:t>
          </a:r>
          <a:r>
            <a:rPr kumimoji="1" lang="ja-JP" altLang="en-US" sz="1300">
              <a:latin typeface="ＭＳ Ｐゴシック"/>
            </a:rPr>
            <a:t>千万円の繰上償還を実施したが，平成</a:t>
          </a:r>
          <a:r>
            <a:rPr kumimoji="1" lang="en-US" altLang="ja-JP" sz="1300">
              <a:latin typeface="ＭＳ Ｐゴシック"/>
            </a:rPr>
            <a:t>27</a:t>
          </a:r>
          <a:r>
            <a:rPr kumimoji="1" lang="ja-JP" altLang="en-US" sz="1300">
              <a:latin typeface="ＭＳ Ｐゴシック"/>
            </a:rPr>
            <a:t>年度は約</a:t>
          </a:r>
          <a:r>
            <a:rPr kumimoji="1" lang="en-US" altLang="ja-JP" sz="1300">
              <a:latin typeface="ＭＳ Ｐゴシック"/>
            </a:rPr>
            <a:t>8</a:t>
          </a:r>
          <a:r>
            <a:rPr kumimoji="1" lang="ja-JP" altLang="en-US" sz="1300">
              <a:latin typeface="ＭＳ Ｐゴシック"/>
            </a:rPr>
            <a:t>億</a:t>
          </a:r>
          <a:r>
            <a:rPr kumimoji="1" lang="en-US" altLang="ja-JP" sz="1300">
              <a:latin typeface="ＭＳ Ｐゴシック"/>
            </a:rPr>
            <a:t>4</a:t>
          </a:r>
          <a:r>
            <a:rPr kumimoji="1" lang="ja-JP" altLang="en-US" sz="1300">
              <a:latin typeface="ＭＳ Ｐゴシック"/>
            </a:rPr>
            <a:t>千万円であったため減少に転じている。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実質収支額は，毎年黒字で推移しており前年度と比較し</a:t>
          </a:r>
          <a:r>
            <a:rPr kumimoji="1" lang="en-US" altLang="ja-JP" sz="1100">
              <a:latin typeface="ＭＳ ゴシック" pitchFamily="49" charset="-128"/>
              <a:ea typeface="ＭＳ ゴシック" pitchFamily="49" charset="-128"/>
            </a:rPr>
            <a:t>3,365</a:t>
          </a:r>
          <a:r>
            <a:rPr kumimoji="1" lang="ja-JP" altLang="en-US" sz="1100">
              <a:latin typeface="ＭＳ ゴシック" pitchFamily="49" charset="-128"/>
              <a:ea typeface="ＭＳ ゴシック" pitchFamily="49" charset="-128"/>
            </a:rPr>
            <a:t>万円の増，標準財政規模に占める割合では</a:t>
          </a:r>
          <a:r>
            <a:rPr kumimoji="1" lang="en-US" altLang="ja-JP" sz="1100">
              <a:latin typeface="ＭＳ ゴシック" pitchFamily="49" charset="-128"/>
              <a:ea typeface="ＭＳ ゴシック" pitchFamily="49" charset="-128"/>
            </a:rPr>
            <a:t>0.16</a:t>
          </a:r>
          <a:r>
            <a:rPr kumimoji="1" lang="ja-JP" altLang="en-US" sz="1100">
              <a:latin typeface="ＭＳ ゴシック" pitchFamily="49" charset="-128"/>
              <a:ea typeface="ＭＳ ゴシック" pitchFamily="49" charset="-128"/>
            </a:rPr>
            <a:t>ポイント増となったが，実質単年度収支比は標準財政規模に占める割合では</a:t>
          </a:r>
          <a:r>
            <a:rPr kumimoji="1" lang="en-US" altLang="ja-JP" sz="1100">
              <a:latin typeface="ＭＳ ゴシック" pitchFamily="49" charset="-128"/>
              <a:ea typeface="ＭＳ ゴシック" pitchFamily="49" charset="-128"/>
            </a:rPr>
            <a:t>4.66</a:t>
          </a:r>
          <a:r>
            <a:rPr kumimoji="1" lang="ja-JP" altLang="en-US" sz="1100">
              <a:latin typeface="ＭＳ ゴシック" pitchFamily="49" charset="-128"/>
              <a:ea typeface="ＭＳ ゴシック" pitchFamily="49" charset="-128"/>
            </a:rPr>
            <a:t>ポイントの減となった。これは，前年度の繰上償還額が約</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億円に対し今年度の繰上償還額が約</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億円に減少したことが要因である。</a:t>
          </a:r>
        </a:p>
        <a:p>
          <a:r>
            <a:rPr kumimoji="1" lang="ja-JP" altLang="en-US" sz="1100">
              <a:latin typeface="ＭＳ ゴシック" pitchFamily="49" charset="-128"/>
              <a:ea typeface="ＭＳ ゴシック" pitchFamily="49" charset="-128"/>
            </a:rPr>
            <a:t>　財政調整基金残高は，適切な財源の確保と歳出の精査により取崩しを回避しており，あわせて決算余剰金等を積み立てるなど着実に増加させている。しかしながら，普通交付税が合併特例措置の終了により段階的に削減されるなど財源不足が懸念されるため，今後も引き続き歳出削減と歳入確保の対策を推進する必要がある。</a:t>
          </a:r>
        </a:p>
        <a:p>
          <a:r>
            <a:rPr kumimoji="1" lang="ja-JP" altLang="en-US" sz="1100">
              <a:latin typeface="ＭＳ ゴシック" pitchFamily="49" charset="-128"/>
              <a:ea typeface="ＭＳ ゴシック" pitchFamily="49" charset="-128"/>
            </a:rPr>
            <a:t>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連結実質赤字比率の算定に係る全ての会計の実質収支額は黒字となっている。</a:t>
          </a:r>
        </a:p>
        <a:p>
          <a:r>
            <a:rPr kumimoji="1" lang="ja-JP" altLang="en-US" sz="1400">
              <a:latin typeface="ＭＳ ゴシック" pitchFamily="49" charset="-128"/>
              <a:ea typeface="ＭＳ ゴシック" pitchFamily="49" charset="-128"/>
            </a:rPr>
            <a:t>　病院事業会計の実質収支については，医療サービスの向上や医業収益確保等に取り組んできたことにより黒字額が高額となっている。</a:t>
          </a:r>
        </a:p>
        <a:p>
          <a:r>
            <a:rPr kumimoji="1" lang="ja-JP" altLang="en-US" sz="1400">
              <a:latin typeface="ＭＳ ゴシック" pitchFamily="49" charset="-128"/>
              <a:ea typeface="ＭＳ ゴシック" pitchFamily="49" charset="-128"/>
            </a:rPr>
            <a:t>　一般会計については，平成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普通交付税の合併特例措置の段階的縮減が始まっており今後一般財源が減少することを踏まえ，資金不足を起こさないよう一定の基金を常に保つとともに，歳出削減と歳入確保の対策を推進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また，一般会計からの繰出の多い特別会計においては，経営改善に努めていく。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規地方債発行額を起債償還元金以内に制限していることや積極的な繰上償還の実施してきたことから減少傾向にある。しかしながら，公営企業債の元利償還金に対する繰入金については，下水道事業，農業集落排水事業に係る準元利償還金が増加していることから増加傾向にある。算入公債費等については，交付税算入率の高い過疎対策事業債や合併特例債などの有利な地方債を活用しているため高額となっている。</a:t>
          </a:r>
        </a:p>
        <a:p>
          <a:r>
            <a:rPr kumimoji="1" lang="ja-JP" altLang="en-US" sz="1400">
              <a:latin typeface="ＭＳ ゴシック" pitchFamily="49" charset="-128"/>
              <a:ea typeface="ＭＳ ゴシック" pitchFamily="49" charset="-128"/>
            </a:rPr>
            <a:t>　今後も，必要性や緊急性などを勘案し事業を精査し，地方債の新規発行額の抑制に努める。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繰上償還の実施等により一般会計等に係る地方債の残高が減少していることや退職手当支給率の減などによる退職手当負担見込額が減少していることから，前年度と比較し減少した。しかしながら，下水道事業，農業集落排水事業に係る繰入見込額は増加傾向にある。</a:t>
          </a:r>
        </a:p>
        <a:p>
          <a:r>
            <a:rPr kumimoji="1" lang="ja-JP" altLang="en-US" sz="1400">
              <a:latin typeface="ＭＳ ゴシック" pitchFamily="49" charset="-128"/>
              <a:ea typeface="ＭＳ ゴシック" pitchFamily="49" charset="-128"/>
            </a:rPr>
            <a:t>　充当可能財源等については，充当可能基金は前年度と比較しハード事業への繰入額が少なかったことから増加したが，基準財政需要額入見込額は減少となった。</a:t>
          </a:r>
        </a:p>
        <a:p>
          <a:r>
            <a:rPr kumimoji="1" lang="ja-JP" altLang="en-US" sz="1400">
              <a:latin typeface="ＭＳ ゴシック" pitchFamily="49" charset="-128"/>
              <a:ea typeface="ＭＳ ゴシック" pitchFamily="49" charset="-128"/>
            </a:rPr>
            <a:t>　今後も新規発行地方債の抑制や交付税算入等の財政運営に有利な地方債の発行に努めるとともに，充当可能財源を確保することで比率の低下を図る。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54,622
54,144
778.14
39,514,413
38,316,518
1,004,013
24,559,397
52,819,056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54,622
54,144
778.14
39,514,413
38,316,518
1,004,013
24,559,397
52,819,056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54,622
54,144
778.14
39,514,413
38,316,518
1,004,013
24,559,397
52,819,056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28" sqref="A2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39514413</v>
      </c>
      <c r="BO4" s="379"/>
      <c r="BP4" s="379"/>
      <c r="BQ4" s="379"/>
      <c r="BR4" s="379"/>
      <c r="BS4" s="379"/>
      <c r="BT4" s="379"/>
      <c r="BU4" s="380"/>
      <c r="BV4" s="378">
        <v>46039478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4.0999999999999996</v>
      </c>
      <c r="CU4" s="385"/>
      <c r="CV4" s="385"/>
      <c r="CW4" s="385"/>
      <c r="CX4" s="385"/>
      <c r="CY4" s="385"/>
      <c r="CZ4" s="385"/>
      <c r="DA4" s="386"/>
      <c r="DB4" s="384">
        <v>3.9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38316518</v>
      </c>
      <c r="BO5" s="416"/>
      <c r="BP5" s="416"/>
      <c r="BQ5" s="416"/>
      <c r="BR5" s="416"/>
      <c r="BS5" s="416"/>
      <c r="BT5" s="416"/>
      <c r="BU5" s="417"/>
      <c r="BV5" s="415">
        <v>44814709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90.3</v>
      </c>
      <c r="CU5" s="413"/>
      <c r="CV5" s="413"/>
      <c r="CW5" s="413"/>
      <c r="CX5" s="413"/>
      <c r="CY5" s="413"/>
      <c r="CZ5" s="413"/>
      <c r="DA5" s="414"/>
      <c r="DB5" s="412">
        <v>90.9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1197895</v>
      </c>
      <c r="BO6" s="416"/>
      <c r="BP6" s="416"/>
      <c r="BQ6" s="416"/>
      <c r="BR6" s="416"/>
      <c r="BS6" s="416"/>
      <c r="BT6" s="416"/>
      <c r="BU6" s="417"/>
      <c r="BV6" s="415">
        <v>1224769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95.5</v>
      </c>
      <c r="CU6" s="453"/>
      <c r="CV6" s="453"/>
      <c r="CW6" s="453"/>
      <c r="CX6" s="453"/>
      <c r="CY6" s="453"/>
      <c r="CZ6" s="453"/>
      <c r="DA6" s="454"/>
      <c r="DB6" s="452">
        <v>96.6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193882</v>
      </c>
      <c r="BO7" s="416"/>
      <c r="BP7" s="416"/>
      <c r="BQ7" s="416"/>
      <c r="BR7" s="416"/>
      <c r="BS7" s="416"/>
      <c r="BT7" s="416"/>
      <c r="BU7" s="417"/>
      <c r="BV7" s="415">
        <v>254410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24559397</v>
      </c>
      <c r="CU7" s="416"/>
      <c r="CV7" s="416"/>
      <c r="CW7" s="416"/>
      <c r="CX7" s="416"/>
      <c r="CY7" s="416"/>
      <c r="CZ7" s="416"/>
      <c r="DA7" s="417"/>
      <c r="DB7" s="415">
        <v>24660833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1004013</v>
      </c>
      <c r="BO8" s="416"/>
      <c r="BP8" s="416"/>
      <c r="BQ8" s="416"/>
      <c r="BR8" s="416"/>
      <c r="BS8" s="416"/>
      <c r="BT8" s="416"/>
      <c r="BU8" s="417"/>
      <c r="BV8" s="415">
        <v>970359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53615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33654</v>
      </c>
      <c r="BO9" s="416"/>
      <c r="BP9" s="416"/>
      <c r="BQ9" s="416"/>
      <c r="BR9" s="416"/>
      <c r="BS9" s="416"/>
      <c r="BT9" s="416"/>
      <c r="BU9" s="417"/>
      <c r="BV9" s="415">
        <v>77741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23.4</v>
      </c>
      <c r="CU9" s="413"/>
      <c r="CV9" s="413"/>
      <c r="CW9" s="413"/>
      <c r="CX9" s="413"/>
      <c r="CY9" s="413"/>
      <c r="CZ9" s="413"/>
      <c r="DA9" s="414"/>
      <c r="DB9" s="412">
        <v>27.8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56605</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34189</v>
      </c>
      <c r="BO10" s="416"/>
      <c r="BP10" s="416"/>
      <c r="BQ10" s="416"/>
      <c r="BR10" s="416"/>
      <c r="BS10" s="416"/>
      <c r="BT10" s="416"/>
      <c r="BU10" s="417"/>
      <c r="BV10" s="415">
        <v>19439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843504</v>
      </c>
      <c r="BO11" s="416"/>
      <c r="BP11" s="416"/>
      <c r="BQ11" s="416"/>
      <c r="BR11" s="416"/>
      <c r="BS11" s="416"/>
      <c r="BT11" s="416"/>
      <c r="BU11" s="417"/>
      <c r="BV11" s="415">
        <v>1968133</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54622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101</v>
      </c>
      <c r="AV12" s="448"/>
      <c r="AW12" s="448"/>
      <c r="AX12" s="448"/>
      <c r="AY12" s="449" t="s">
        <v>115</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117</v>
      </c>
      <c r="N13" s="504"/>
      <c r="O13" s="504"/>
      <c r="P13" s="504"/>
      <c r="Q13" s="505"/>
      <c r="R13" s="496">
        <v>54144</v>
      </c>
      <c r="S13" s="497"/>
      <c r="T13" s="497"/>
      <c r="U13" s="497"/>
      <c r="V13" s="498"/>
      <c r="W13" s="431" t="s">
        <v>118</v>
      </c>
      <c r="X13" s="432"/>
      <c r="Y13" s="432"/>
      <c r="Z13" s="432"/>
      <c r="AA13" s="432"/>
      <c r="AB13" s="422"/>
      <c r="AC13" s="466">
        <v>3376</v>
      </c>
      <c r="AD13" s="467"/>
      <c r="AE13" s="467"/>
      <c r="AF13" s="467"/>
      <c r="AG13" s="506"/>
      <c r="AH13" s="466">
        <v>4807</v>
      </c>
      <c r="AI13" s="467"/>
      <c r="AJ13" s="467"/>
      <c r="AK13" s="467"/>
      <c r="AL13" s="468"/>
      <c r="AM13" s="444" t="s">
        <v>119</v>
      </c>
      <c r="AN13" s="445"/>
      <c r="AO13" s="445"/>
      <c r="AP13" s="445"/>
      <c r="AQ13" s="445"/>
      <c r="AR13" s="445"/>
      <c r="AS13" s="445"/>
      <c r="AT13" s="446"/>
      <c r="AU13" s="447" t="s">
        <v>101</v>
      </c>
      <c r="AV13" s="448"/>
      <c r="AW13" s="448"/>
      <c r="AX13" s="448"/>
      <c r="AY13" s="449" t="s">
        <v>120</v>
      </c>
      <c r="AZ13" s="450"/>
      <c r="BA13" s="450"/>
      <c r="BB13" s="450"/>
      <c r="BC13" s="450"/>
      <c r="BD13" s="450"/>
      <c r="BE13" s="450"/>
      <c r="BF13" s="450"/>
      <c r="BG13" s="450"/>
      <c r="BH13" s="450"/>
      <c r="BI13" s="450"/>
      <c r="BJ13" s="450"/>
      <c r="BK13" s="450"/>
      <c r="BL13" s="450"/>
      <c r="BM13" s="451"/>
      <c r="BN13" s="415">
        <v>911347</v>
      </c>
      <c r="BO13" s="416"/>
      <c r="BP13" s="416"/>
      <c r="BQ13" s="416"/>
      <c r="BR13" s="416"/>
      <c r="BS13" s="416"/>
      <c r="BT13" s="416"/>
      <c r="BU13" s="417"/>
      <c r="BV13" s="415">
        <v>2065313</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9.3000000000000007</v>
      </c>
      <c r="CU13" s="413"/>
      <c r="CV13" s="413"/>
      <c r="CW13" s="413"/>
      <c r="CX13" s="413"/>
      <c r="CY13" s="413"/>
      <c r="CZ13" s="413"/>
      <c r="DA13" s="414"/>
      <c r="DB13" s="412">
        <v>11.3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122</v>
      </c>
      <c r="M14" s="494"/>
      <c r="N14" s="494"/>
      <c r="O14" s="494"/>
      <c r="P14" s="494"/>
      <c r="Q14" s="495"/>
      <c r="R14" s="496">
        <v>55302</v>
      </c>
      <c r="S14" s="497"/>
      <c r="T14" s="497"/>
      <c r="U14" s="497"/>
      <c r="V14" s="498"/>
      <c r="W14" s="405"/>
      <c r="X14" s="406"/>
      <c r="Y14" s="406"/>
      <c r="Z14" s="406"/>
      <c r="AA14" s="406"/>
      <c r="AB14" s="395"/>
      <c r="AC14" s="499">
        <v>12.8</v>
      </c>
      <c r="AD14" s="500"/>
      <c r="AE14" s="500"/>
      <c r="AF14" s="500"/>
      <c r="AG14" s="501"/>
      <c r="AH14" s="499">
        <v>15.7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49.1</v>
      </c>
      <c r="CU14" s="511"/>
      <c r="CV14" s="511"/>
      <c r="CW14" s="511"/>
      <c r="CX14" s="511"/>
      <c r="CY14" s="511"/>
      <c r="CZ14" s="511"/>
      <c r="DA14" s="512"/>
      <c r="DB14" s="510">
        <v>52.5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117</v>
      </c>
      <c r="N15" s="504"/>
      <c r="O15" s="504"/>
      <c r="P15" s="504"/>
      <c r="Q15" s="505"/>
      <c r="R15" s="496">
        <v>54848</v>
      </c>
      <c r="S15" s="497"/>
      <c r="T15" s="497"/>
      <c r="U15" s="497"/>
      <c r="V15" s="498"/>
      <c r="W15" s="431" t="s">
        <v>124</v>
      </c>
      <c r="X15" s="432"/>
      <c r="Y15" s="432"/>
      <c r="Z15" s="432"/>
      <c r="AA15" s="432"/>
      <c r="AB15" s="422"/>
      <c r="AC15" s="466">
        <v>6144</v>
      </c>
      <c r="AD15" s="467"/>
      <c r="AE15" s="467"/>
      <c r="AF15" s="467"/>
      <c r="AG15" s="506"/>
      <c r="AH15" s="466">
        <v>7614</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6296933</v>
      </c>
      <c r="BO15" s="379"/>
      <c r="BP15" s="379"/>
      <c r="BQ15" s="379"/>
      <c r="BR15" s="379"/>
      <c r="BS15" s="379"/>
      <c r="BT15" s="379"/>
      <c r="BU15" s="380"/>
      <c r="BV15" s="378">
        <v>5969273</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23.3</v>
      </c>
      <c r="AD16" s="500"/>
      <c r="AE16" s="500"/>
      <c r="AF16" s="500"/>
      <c r="AG16" s="501"/>
      <c r="AH16" s="499">
        <v>24.9</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19002073</v>
      </c>
      <c r="BO16" s="416"/>
      <c r="BP16" s="416"/>
      <c r="BQ16" s="416"/>
      <c r="BR16" s="416"/>
      <c r="BS16" s="416"/>
      <c r="BT16" s="416"/>
      <c r="BU16" s="417"/>
      <c r="BV16" s="415">
        <v>18200386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130</v>
      </c>
      <c r="N17" s="520"/>
      <c r="O17" s="520"/>
      <c r="P17" s="520"/>
      <c r="Q17" s="521"/>
      <c r="R17" s="516" t="s">
        <v>131</v>
      </c>
      <c r="S17" s="517"/>
      <c r="T17" s="517"/>
      <c r="U17" s="517"/>
      <c r="V17" s="518"/>
      <c r="W17" s="431" t="s">
        <v>132</v>
      </c>
      <c r="X17" s="432"/>
      <c r="Y17" s="432"/>
      <c r="Z17" s="432"/>
      <c r="AA17" s="432"/>
      <c r="AB17" s="422"/>
      <c r="AC17" s="466">
        <v>16846</v>
      </c>
      <c r="AD17" s="467"/>
      <c r="AE17" s="467"/>
      <c r="AF17" s="467"/>
      <c r="AG17" s="506"/>
      <c r="AH17" s="466">
        <v>17639</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7929398</v>
      </c>
      <c r="BO17" s="416"/>
      <c r="BP17" s="416"/>
      <c r="BQ17" s="416"/>
      <c r="BR17" s="416"/>
      <c r="BS17" s="416"/>
      <c r="BT17" s="416"/>
      <c r="BU17" s="417"/>
      <c r="BV17" s="415">
        <v>7587984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134</v>
      </c>
      <c r="C18" s="458"/>
      <c r="D18" s="458"/>
      <c r="E18" s="527"/>
      <c r="F18" s="527"/>
      <c r="G18" s="527"/>
      <c r="H18" s="527"/>
      <c r="I18" s="527"/>
      <c r="J18" s="527"/>
      <c r="K18" s="527"/>
      <c r="L18" s="528">
        <v>778.14</v>
      </c>
      <c r="M18" s="528"/>
      <c r="N18" s="528"/>
      <c r="O18" s="528"/>
      <c r="P18" s="528"/>
      <c r="Q18" s="528"/>
      <c r="R18" s="529"/>
      <c r="S18" s="529"/>
      <c r="T18" s="529"/>
      <c r="U18" s="529"/>
      <c r="V18" s="530"/>
      <c r="W18" s="433"/>
      <c r="X18" s="434"/>
      <c r="Y18" s="434"/>
      <c r="Z18" s="434"/>
      <c r="AA18" s="434"/>
      <c r="AB18" s="425"/>
      <c r="AC18" s="531">
        <v>63.9</v>
      </c>
      <c r="AD18" s="532"/>
      <c r="AE18" s="532"/>
      <c r="AF18" s="532"/>
      <c r="AG18" s="533"/>
      <c r="AH18" s="531">
        <v>57.7</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22429047</v>
      </c>
      <c r="BO18" s="416"/>
      <c r="BP18" s="416"/>
      <c r="BQ18" s="416"/>
      <c r="BR18" s="416"/>
      <c r="BS18" s="416"/>
      <c r="BT18" s="416"/>
      <c r="BU18" s="417"/>
      <c r="BV18" s="415">
        <v>22626104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136</v>
      </c>
      <c r="C19" s="458"/>
      <c r="D19" s="458"/>
      <c r="E19" s="527"/>
      <c r="F19" s="527"/>
      <c r="G19" s="527"/>
      <c r="H19" s="527"/>
      <c r="I19" s="527"/>
      <c r="J19" s="527"/>
      <c r="K19" s="527"/>
      <c r="L19" s="535">
        <v>69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28449883</v>
      </c>
      <c r="BO19" s="416"/>
      <c r="BP19" s="416"/>
      <c r="BQ19" s="416"/>
      <c r="BR19" s="416"/>
      <c r="BS19" s="416"/>
      <c r="BT19" s="416"/>
      <c r="BU19" s="417"/>
      <c r="BV19" s="415">
        <v>29896232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138</v>
      </c>
      <c r="C20" s="458"/>
      <c r="D20" s="458"/>
      <c r="E20" s="527"/>
      <c r="F20" s="527"/>
      <c r="G20" s="527"/>
      <c r="H20" s="527"/>
      <c r="I20" s="527"/>
      <c r="J20" s="527"/>
      <c r="K20" s="527"/>
      <c r="L20" s="535">
        <v>21376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52819056</v>
      </c>
      <c r="BO23" s="416"/>
      <c r="BP23" s="416"/>
      <c r="BQ23" s="416"/>
      <c r="BR23" s="416"/>
      <c r="BS23" s="416"/>
      <c r="BT23" s="416"/>
      <c r="BU23" s="417"/>
      <c r="BV23" s="415">
        <v>54344187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147</v>
      </c>
      <c r="F24" s="445"/>
      <c r="G24" s="445"/>
      <c r="H24" s="445"/>
      <c r="I24" s="445"/>
      <c r="J24" s="445"/>
      <c r="K24" s="446"/>
      <c r="L24" s="466">
        <v>1</v>
      </c>
      <c r="M24" s="467"/>
      <c r="N24" s="467"/>
      <c r="O24" s="467"/>
      <c r="P24" s="506"/>
      <c r="Q24" s="466">
        <v>9000</v>
      </c>
      <c r="R24" s="467"/>
      <c r="S24" s="467"/>
      <c r="T24" s="467"/>
      <c r="U24" s="467"/>
      <c r="V24" s="506"/>
      <c r="W24" s="561"/>
      <c r="X24" s="549"/>
      <c r="Y24" s="550"/>
      <c r="Z24" s="465" t="s">
        <v>148</v>
      </c>
      <c r="AA24" s="445"/>
      <c r="AB24" s="445"/>
      <c r="AC24" s="445"/>
      <c r="AD24" s="445"/>
      <c r="AE24" s="445"/>
      <c r="AF24" s="445"/>
      <c r="AG24" s="446"/>
      <c r="AH24" s="466">
        <v>479</v>
      </c>
      <c r="AI24" s="467"/>
      <c r="AJ24" s="467"/>
      <c r="AK24" s="467"/>
      <c r="AL24" s="506"/>
      <c r="AM24" s="466">
        <v>1644886</v>
      </c>
      <c r="AN24" s="467"/>
      <c r="AO24" s="467"/>
      <c r="AP24" s="467"/>
      <c r="AQ24" s="467"/>
      <c r="AR24" s="506"/>
      <c r="AS24" s="466">
        <v>3434</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37176837</v>
      </c>
      <c r="BO24" s="416"/>
      <c r="BP24" s="416"/>
      <c r="BQ24" s="416"/>
      <c r="BR24" s="416"/>
      <c r="BS24" s="416"/>
      <c r="BT24" s="416"/>
      <c r="BU24" s="417"/>
      <c r="BV24" s="415">
        <v>37735355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150</v>
      </c>
      <c r="F25" s="445"/>
      <c r="G25" s="445"/>
      <c r="H25" s="445"/>
      <c r="I25" s="445"/>
      <c r="J25" s="445"/>
      <c r="K25" s="446"/>
      <c r="L25" s="466">
        <v>2</v>
      </c>
      <c r="M25" s="467"/>
      <c r="N25" s="467"/>
      <c r="O25" s="467"/>
      <c r="P25" s="506"/>
      <c r="Q25" s="466">
        <v>7300</v>
      </c>
      <c r="R25" s="467"/>
      <c r="S25" s="467"/>
      <c r="T25" s="467"/>
      <c r="U25" s="467"/>
      <c r="V25" s="506"/>
      <c r="W25" s="561"/>
      <c r="X25" s="549"/>
      <c r="Y25" s="550"/>
      <c r="Z25" s="465" t="s">
        <v>151</v>
      </c>
      <c r="AA25" s="445"/>
      <c r="AB25" s="445"/>
      <c r="AC25" s="445"/>
      <c r="AD25" s="445"/>
      <c r="AE25" s="445"/>
      <c r="AF25" s="445"/>
      <c r="AG25" s="446"/>
      <c r="AH25" s="466" t="s">
        <v>152</v>
      </c>
      <c r="AI25" s="467"/>
      <c r="AJ25" s="467"/>
      <c r="AK25" s="467"/>
      <c r="AL25" s="506"/>
      <c r="AM25" s="466" t="s">
        <v>152</v>
      </c>
      <c r="AN25" s="467"/>
      <c r="AO25" s="467"/>
      <c r="AP25" s="467"/>
      <c r="AQ25" s="467"/>
      <c r="AR25" s="506"/>
      <c r="AS25" s="466" t="s">
        <v>152</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5802402</v>
      </c>
      <c r="BO25" s="379"/>
      <c r="BP25" s="379"/>
      <c r="BQ25" s="379"/>
      <c r="BR25" s="379"/>
      <c r="BS25" s="379"/>
      <c r="BT25" s="379"/>
      <c r="BU25" s="380"/>
      <c r="BV25" s="378">
        <v>2337159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6400</v>
      </c>
      <c r="R26" s="467"/>
      <c r="S26" s="467"/>
      <c r="T26" s="467"/>
      <c r="U26" s="467"/>
      <c r="V26" s="506"/>
      <c r="W26" s="561"/>
      <c r="X26" s="549"/>
      <c r="Y26" s="550"/>
      <c r="Z26" s="465" t="s">
        <v>155</v>
      </c>
      <c r="AA26" s="571"/>
      <c r="AB26" s="571"/>
      <c r="AC26" s="571"/>
      <c r="AD26" s="571"/>
      <c r="AE26" s="571"/>
      <c r="AF26" s="571"/>
      <c r="AG26" s="572"/>
      <c r="AH26" s="466">
        <v>23</v>
      </c>
      <c r="AI26" s="467"/>
      <c r="AJ26" s="467"/>
      <c r="AK26" s="467"/>
      <c r="AL26" s="506"/>
      <c r="AM26" s="466">
        <v>84939</v>
      </c>
      <c r="AN26" s="467"/>
      <c r="AO26" s="467"/>
      <c r="AP26" s="467"/>
      <c r="AQ26" s="467"/>
      <c r="AR26" s="506"/>
      <c r="AS26" s="466">
        <v>3693</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152</v>
      </c>
      <c r="BO26" s="416"/>
      <c r="BP26" s="416"/>
      <c r="BQ26" s="416"/>
      <c r="BR26" s="416"/>
      <c r="BS26" s="416"/>
      <c r="BT26" s="416"/>
      <c r="BU26" s="417"/>
      <c r="BV26" s="415" t="s">
        <v>152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4540</v>
      </c>
      <c r="R27" s="467"/>
      <c r="S27" s="467"/>
      <c r="T27" s="467"/>
      <c r="U27" s="467"/>
      <c r="V27" s="506"/>
      <c r="W27" s="561"/>
      <c r="X27" s="549"/>
      <c r="Y27" s="550"/>
      <c r="Z27" s="465" t="s">
        <v>158</v>
      </c>
      <c r="AA27" s="445"/>
      <c r="AB27" s="445"/>
      <c r="AC27" s="445"/>
      <c r="AD27" s="445"/>
      <c r="AE27" s="445"/>
      <c r="AF27" s="445"/>
      <c r="AG27" s="446"/>
      <c r="AH27" s="466">
        <v>8</v>
      </c>
      <c r="AI27" s="467"/>
      <c r="AJ27" s="467"/>
      <c r="AK27" s="467"/>
      <c r="AL27" s="506"/>
      <c r="AM27" s="466">
        <v>32680</v>
      </c>
      <c r="AN27" s="467"/>
      <c r="AO27" s="467"/>
      <c r="AP27" s="467"/>
      <c r="AQ27" s="467"/>
      <c r="AR27" s="506"/>
      <c r="AS27" s="466">
        <v>4085</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658197</v>
      </c>
      <c r="BO27" s="585"/>
      <c r="BP27" s="585"/>
      <c r="BQ27" s="585"/>
      <c r="BR27" s="585"/>
      <c r="BS27" s="585"/>
      <c r="BT27" s="585"/>
      <c r="BU27" s="586"/>
      <c r="BV27" s="584">
        <v>658062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4070</v>
      </c>
      <c r="R28" s="467"/>
      <c r="S28" s="467"/>
      <c r="T28" s="467"/>
      <c r="U28" s="467"/>
      <c r="V28" s="506"/>
      <c r="W28" s="561"/>
      <c r="X28" s="549"/>
      <c r="Y28" s="550"/>
      <c r="Z28" s="465" t="s">
        <v>161</v>
      </c>
      <c r="AA28" s="445"/>
      <c r="AB28" s="445"/>
      <c r="AC28" s="445"/>
      <c r="AD28" s="445"/>
      <c r="AE28" s="445"/>
      <c r="AF28" s="445"/>
      <c r="AG28" s="446"/>
      <c r="AH28" s="466" t="s">
        <v>152</v>
      </c>
      <c r="AI28" s="467"/>
      <c r="AJ28" s="467"/>
      <c r="AK28" s="467"/>
      <c r="AL28" s="506"/>
      <c r="AM28" s="466" t="s">
        <v>152</v>
      </c>
      <c r="AN28" s="467"/>
      <c r="AO28" s="467"/>
      <c r="AP28" s="467"/>
      <c r="AQ28" s="467"/>
      <c r="AR28" s="506"/>
      <c r="AS28" s="466" t="s">
        <v>152</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4175374</v>
      </c>
      <c r="BO28" s="379"/>
      <c r="BP28" s="379"/>
      <c r="BQ28" s="379"/>
      <c r="BR28" s="379"/>
      <c r="BS28" s="379"/>
      <c r="BT28" s="379"/>
      <c r="BU28" s="380"/>
      <c r="BV28" s="378">
        <v>4141185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24</v>
      </c>
      <c r="M29" s="467"/>
      <c r="N29" s="467"/>
      <c r="O29" s="467"/>
      <c r="P29" s="506"/>
      <c r="Q29" s="466">
        <v>3710</v>
      </c>
      <c r="R29" s="467"/>
      <c r="S29" s="467"/>
      <c r="T29" s="467"/>
      <c r="U29" s="467"/>
      <c r="V29" s="506"/>
      <c r="W29" s="562"/>
      <c r="X29" s="563"/>
      <c r="Y29" s="564"/>
      <c r="Z29" s="465" t="s">
        <v>165</v>
      </c>
      <c r="AA29" s="445"/>
      <c r="AB29" s="445"/>
      <c r="AC29" s="445"/>
      <c r="AD29" s="445"/>
      <c r="AE29" s="445"/>
      <c r="AF29" s="445"/>
      <c r="AG29" s="446"/>
      <c r="AH29" s="466">
        <v>487</v>
      </c>
      <c r="AI29" s="467"/>
      <c r="AJ29" s="467"/>
      <c r="AK29" s="467"/>
      <c r="AL29" s="506"/>
      <c r="AM29" s="466">
        <v>1677566</v>
      </c>
      <c r="AN29" s="467"/>
      <c r="AO29" s="467"/>
      <c r="AP29" s="467"/>
      <c r="AQ29" s="467"/>
      <c r="AR29" s="506"/>
      <c r="AS29" s="466">
        <v>3445</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360269</v>
      </c>
      <c r="BO29" s="416"/>
      <c r="BP29" s="416"/>
      <c r="BQ29" s="416"/>
      <c r="BR29" s="416"/>
      <c r="BS29" s="416"/>
      <c r="BT29" s="416"/>
      <c r="BU29" s="417"/>
      <c r="BV29" s="415">
        <v>238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98.1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11605728</v>
      </c>
      <c r="BO30" s="585"/>
      <c r="BP30" s="585"/>
      <c r="BQ30" s="585"/>
      <c r="BR30" s="585"/>
      <c r="BS30" s="585"/>
      <c r="BT30" s="585"/>
      <c r="BU30" s="586"/>
      <c r="BV30" s="584">
        <v>10383299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備北地区消防組合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 xml:space="preserve">三次国際交流協会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土地取得特別会計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診療所特別会計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病院事業会計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広島県後期高齢者医療広域連合（一般会計）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16</v>
      </c>
      <c r="CP35" s="596"/>
      <c r="CQ35" s="597" t="str">
        <f>IF('各会計、関係団体の財政状況及び健全化判断比率'!BS8="","",'各会計、関係団体の財政状況及び健全化判断比率'!BS8)</f>
        <v>三次市観光協会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IF('各会計、関係団体の財政状況及び健全化判断比率'!B36="","",'各会計、関係団体の財政状況及び健全化判断比率'!B36)</f>
        <v>農業集落排水事業特別会計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広島県後期高齢者医療広域連合（特別会計）</v>
      </c>
      <c r="BZ36" s="597"/>
      <c r="CA36" s="597"/>
      <c r="CB36" s="597"/>
      <c r="CC36" s="597"/>
      <c r="CD36" s="597"/>
      <c r="CE36" s="597"/>
      <c r="CF36" s="597"/>
      <c r="CG36" s="597"/>
      <c r="CH36" s="597"/>
      <c r="CI36" s="597"/>
      <c r="CJ36" s="597"/>
      <c r="CK36" s="597"/>
      <c r="CL36" s="597"/>
      <c r="CM36" s="597"/>
      <c r="CN36" s="165"/>
      <c r="CO36" s="596">
        <f t="shared" si="3"/>
        <v>17</v>
      </c>
      <c r="CP36" s="596"/>
      <c r="CQ36" s="597" t="str">
        <f>IF('各会計、関係団体の財政状況及び健全化判断比率'!BS9="","",'各会計、関係団体の財政状況及び健全化判断比率'!BS9)</f>
        <v xml:space="preserve">広島三次ワイナリー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18</v>
      </c>
      <c r="CP37" s="596"/>
      <c r="CQ37" s="597" t="str">
        <f>IF('各会計、関係団体の財政状況及び健全化判断比率'!BS10="","",'各会計、関係団体の財政状況及び健全化判断比率'!BS10)</f>
        <v xml:space="preserve">君田トエンティワン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19</v>
      </c>
      <c r="CP38" s="596"/>
      <c r="CQ38" s="597" t="str">
        <f>IF('各会計、関係団体の財政状況及び健全化判断比率'!BS11="","",'各会計、関係団体の財政状況及び健全化判断比率'!BS11)</f>
        <v xml:space="preserve">布野特産センター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20</v>
      </c>
      <c r="CP39" s="596"/>
      <c r="CQ39" s="597" t="str">
        <f>IF('各会計、関係団体の財政状況及び健全化判断比率'!BS12="","",'各会計、関係団体の財政状況及び健全化判断比率'!BS12)</f>
        <v>吉舎食品</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21</v>
      </c>
      <c r="CP40" s="596"/>
      <c r="CQ40" s="597" t="str">
        <f>IF('各会計、関係団体の財政状況及び健全化判断比率'!BS13="","",'各会計、関係団体の財政状況及び健全化判断比率'!BS13)</f>
        <v xml:space="preserve">奥田元宋・小由女美術館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22</v>
      </c>
      <c r="CP41" s="596"/>
      <c r="CQ41" s="597" t="str">
        <f>IF('各会計、関係団体の財政状況及び健全化判断比率'!BS14="","",'各会計、関係団体の財政状況及び健全化判断比率'!BS14)</f>
        <v xml:space="preserve">三次ケーブルビジョン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23</v>
      </c>
      <c r="CP42" s="596"/>
      <c r="CQ42" s="597" t="str">
        <f>IF('各会計、関係団体の財政状況及び健全化判断比率'!BS15="","",'各会計、関係団体の財政状況及び健全化判断比率'!BS15)</f>
        <v>みわ３７５</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24</v>
      </c>
      <c r="CP43" s="596"/>
      <c r="CQ43" s="597" t="str">
        <f>IF('各会計、関係団体の財政状況及び健全化判断比率'!BS16="","",'各会計、関係団体の財政状況及び健全化判断比率'!BS16)</f>
        <v>暮らしサポートみよし</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6700094</v>
      </c>
      <c r="S5" s="613"/>
      <c r="T5" s="613"/>
      <c r="U5" s="613"/>
      <c r="V5" s="613"/>
      <c r="W5" s="613"/>
      <c r="X5" s="613"/>
      <c r="Y5" s="614"/>
      <c r="Z5" s="615">
        <v>17</v>
      </c>
      <c r="AA5" s="615"/>
      <c r="AB5" s="615"/>
      <c r="AC5" s="615"/>
      <c r="AD5" s="616">
        <v>6407987</v>
      </c>
      <c r="AE5" s="616"/>
      <c r="AF5" s="616"/>
      <c r="AG5" s="616"/>
      <c r="AH5" s="616"/>
      <c r="AI5" s="616"/>
      <c r="AJ5" s="616"/>
      <c r="AK5" s="616"/>
      <c r="AL5" s="617">
        <v>27.3</v>
      </c>
      <c r="AM5" s="618"/>
      <c r="AN5" s="618"/>
      <c r="AO5" s="619"/>
      <c r="AP5" s="609" t="s">
        <v>204</v>
      </c>
      <c r="AQ5" s="610"/>
      <c r="AR5" s="610"/>
      <c r="AS5" s="610"/>
      <c r="AT5" s="610"/>
      <c r="AU5" s="610"/>
      <c r="AV5" s="610"/>
      <c r="AW5" s="610"/>
      <c r="AX5" s="610"/>
      <c r="AY5" s="610"/>
      <c r="AZ5" s="610"/>
      <c r="BA5" s="610"/>
      <c r="BB5" s="610"/>
      <c r="BC5" s="610"/>
      <c r="BD5" s="610"/>
      <c r="BE5" s="610"/>
      <c r="BF5" s="611"/>
      <c r="BG5" s="623">
        <v>6402890</v>
      </c>
      <c r="BH5" s="624"/>
      <c r="BI5" s="624"/>
      <c r="BJ5" s="624"/>
      <c r="BK5" s="624"/>
      <c r="BL5" s="624"/>
      <c r="BM5" s="624"/>
      <c r="BN5" s="625"/>
      <c r="BO5" s="626">
        <v>95.6</v>
      </c>
      <c r="BP5" s="626"/>
      <c r="BQ5" s="626"/>
      <c r="BR5" s="626"/>
      <c r="BS5" s="627">
        <v>52765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436229</v>
      </c>
      <c r="S6" s="624"/>
      <c r="T6" s="624"/>
      <c r="U6" s="624"/>
      <c r="V6" s="624"/>
      <c r="W6" s="624"/>
      <c r="X6" s="624"/>
      <c r="Y6" s="625"/>
      <c r="Z6" s="626">
        <v>1.1000000000000001</v>
      </c>
      <c r="AA6" s="626"/>
      <c r="AB6" s="626"/>
      <c r="AC6" s="626"/>
      <c r="AD6" s="627">
        <v>436229</v>
      </c>
      <c r="AE6" s="627"/>
      <c r="AF6" s="627"/>
      <c r="AG6" s="627"/>
      <c r="AH6" s="627"/>
      <c r="AI6" s="627"/>
      <c r="AJ6" s="627"/>
      <c r="AK6" s="627"/>
      <c r="AL6" s="628">
        <v>1.9</v>
      </c>
      <c r="AM6" s="629"/>
      <c r="AN6" s="629"/>
      <c r="AO6" s="630"/>
      <c r="AP6" s="620" t="s">
        <v>209</v>
      </c>
      <c r="AQ6" s="621"/>
      <c r="AR6" s="621"/>
      <c r="AS6" s="621"/>
      <c r="AT6" s="621"/>
      <c r="AU6" s="621"/>
      <c r="AV6" s="621"/>
      <c r="AW6" s="621"/>
      <c r="AX6" s="621"/>
      <c r="AY6" s="621"/>
      <c r="AZ6" s="621"/>
      <c r="BA6" s="621"/>
      <c r="BB6" s="621"/>
      <c r="BC6" s="621"/>
      <c r="BD6" s="621"/>
      <c r="BE6" s="621"/>
      <c r="BF6" s="622"/>
      <c r="BG6" s="623">
        <v>6402890</v>
      </c>
      <c r="BH6" s="624"/>
      <c r="BI6" s="624"/>
      <c r="BJ6" s="624"/>
      <c r="BK6" s="624"/>
      <c r="BL6" s="624"/>
      <c r="BM6" s="624"/>
      <c r="BN6" s="625"/>
      <c r="BO6" s="626">
        <v>95.6</v>
      </c>
      <c r="BP6" s="626"/>
      <c r="BQ6" s="626"/>
      <c r="BR6" s="626"/>
      <c r="BS6" s="627">
        <v>52765</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322211</v>
      </c>
      <c r="CS6" s="624"/>
      <c r="CT6" s="624"/>
      <c r="CU6" s="624"/>
      <c r="CV6" s="624"/>
      <c r="CW6" s="624"/>
      <c r="CX6" s="624"/>
      <c r="CY6" s="625"/>
      <c r="CZ6" s="626">
        <v>0.8</v>
      </c>
      <c r="DA6" s="626"/>
      <c r="DB6" s="626"/>
      <c r="DC6" s="626"/>
      <c r="DD6" s="632" t="s">
        <v>211</v>
      </c>
      <c r="DE6" s="624"/>
      <c r="DF6" s="624"/>
      <c r="DG6" s="624"/>
      <c r="DH6" s="624"/>
      <c r="DI6" s="624"/>
      <c r="DJ6" s="624"/>
      <c r="DK6" s="624"/>
      <c r="DL6" s="624"/>
      <c r="DM6" s="624"/>
      <c r="DN6" s="624"/>
      <c r="DO6" s="624"/>
      <c r="DP6" s="625"/>
      <c r="DQ6" s="632">
        <v>322185</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12209</v>
      </c>
      <c r="S7" s="624"/>
      <c r="T7" s="624"/>
      <c r="U7" s="624"/>
      <c r="V7" s="624"/>
      <c r="W7" s="624"/>
      <c r="X7" s="624"/>
      <c r="Y7" s="625"/>
      <c r="Z7" s="626">
        <v>0</v>
      </c>
      <c r="AA7" s="626"/>
      <c r="AB7" s="626"/>
      <c r="AC7" s="626"/>
      <c r="AD7" s="627">
        <v>12209</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2653597</v>
      </c>
      <c r="BH7" s="624"/>
      <c r="BI7" s="624"/>
      <c r="BJ7" s="624"/>
      <c r="BK7" s="624"/>
      <c r="BL7" s="624"/>
      <c r="BM7" s="624"/>
      <c r="BN7" s="625"/>
      <c r="BO7" s="626">
        <v>39.6</v>
      </c>
      <c r="BP7" s="626"/>
      <c r="BQ7" s="626"/>
      <c r="BR7" s="626"/>
      <c r="BS7" s="627">
        <v>52765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5676839</v>
      </c>
      <c r="CS7" s="624"/>
      <c r="CT7" s="624"/>
      <c r="CU7" s="624"/>
      <c r="CV7" s="624"/>
      <c r="CW7" s="624"/>
      <c r="CX7" s="624"/>
      <c r="CY7" s="625"/>
      <c r="CZ7" s="626">
        <v>14.8</v>
      </c>
      <c r="DA7" s="626"/>
      <c r="DB7" s="626"/>
      <c r="DC7" s="626"/>
      <c r="DD7" s="632">
        <v>958979</v>
      </c>
      <c r="DE7" s="624"/>
      <c r="DF7" s="624"/>
      <c r="DG7" s="624"/>
      <c r="DH7" s="624"/>
      <c r="DI7" s="624"/>
      <c r="DJ7" s="624"/>
      <c r="DK7" s="624"/>
      <c r="DL7" s="624"/>
      <c r="DM7" s="624"/>
      <c r="DN7" s="624"/>
      <c r="DO7" s="624"/>
      <c r="DP7" s="625"/>
      <c r="DQ7" s="632">
        <v>4328066</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33796</v>
      </c>
      <c r="S8" s="624"/>
      <c r="T8" s="624"/>
      <c r="U8" s="624"/>
      <c r="V8" s="624"/>
      <c r="W8" s="624"/>
      <c r="X8" s="624"/>
      <c r="Y8" s="625"/>
      <c r="Z8" s="626">
        <v>0.1</v>
      </c>
      <c r="AA8" s="626"/>
      <c r="AB8" s="626"/>
      <c r="AC8" s="626"/>
      <c r="AD8" s="627">
        <v>33796</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91448</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9693022</v>
      </c>
      <c r="CS8" s="624"/>
      <c r="CT8" s="624"/>
      <c r="CU8" s="624"/>
      <c r="CV8" s="624"/>
      <c r="CW8" s="624"/>
      <c r="CX8" s="624"/>
      <c r="CY8" s="625"/>
      <c r="CZ8" s="626">
        <v>25.3</v>
      </c>
      <c r="DA8" s="626"/>
      <c r="DB8" s="626"/>
      <c r="DC8" s="626"/>
      <c r="DD8" s="632">
        <v>296803</v>
      </c>
      <c r="DE8" s="624"/>
      <c r="DF8" s="624"/>
      <c r="DG8" s="624"/>
      <c r="DH8" s="624"/>
      <c r="DI8" s="624"/>
      <c r="DJ8" s="624"/>
      <c r="DK8" s="624"/>
      <c r="DL8" s="624"/>
      <c r="DM8" s="624"/>
      <c r="DN8" s="624"/>
      <c r="DO8" s="624"/>
      <c r="DP8" s="625"/>
      <c r="DQ8" s="632">
        <v>5775643</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30618</v>
      </c>
      <c r="S9" s="624"/>
      <c r="T9" s="624"/>
      <c r="U9" s="624"/>
      <c r="V9" s="624"/>
      <c r="W9" s="624"/>
      <c r="X9" s="624"/>
      <c r="Y9" s="625"/>
      <c r="Z9" s="626">
        <v>0.1</v>
      </c>
      <c r="AA9" s="626"/>
      <c r="AB9" s="626"/>
      <c r="AC9" s="626"/>
      <c r="AD9" s="627">
        <v>30618</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2087139</v>
      </c>
      <c r="BH9" s="624"/>
      <c r="BI9" s="624"/>
      <c r="BJ9" s="624"/>
      <c r="BK9" s="624"/>
      <c r="BL9" s="624"/>
      <c r="BM9" s="624"/>
      <c r="BN9" s="625"/>
      <c r="BO9" s="626">
        <v>31.2</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2386816</v>
      </c>
      <c r="CS9" s="624"/>
      <c r="CT9" s="624"/>
      <c r="CU9" s="624"/>
      <c r="CV9" s="624"/>
      <c r="CW9" s="624"/>
      <c r="CX9" s="624"/>
      <c r="CY9" s="625"/>
      <c r="CZ9" s="626">
        <v>6.2</v>
      </c>
      <c r="DA9" s="626"/>
      <c r="DB9" s="626"/>
      <c r="DC9" s="626"/>
      <c r="DD9" s="632">
        <v>138340</v>
      </c>
      <c r="DE9" s="624"/>
      <c r="DF9" s="624"/>
      <c r="DG9" s="624"/>
      <c r="DH9" s="624"/>
      <c r="DI9" s="624"/>
      <c r="DJ9" s="624"/>
      <c r="DK9" s="624"/>
      <c r="DL9" s="624"/>
      <c r="DM9" s="624"/>
      <c r="DN9" s="624"/>
      <c r="DO9" s="624"/>
      <c r="DP9" s="625"/>
      <c r="DQ9" s="632">
        <v>2066407</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1119188</v>
      </c>
      <c r="S10" s="624"/>
      <c r="T10" s="624"/>
      <c r="U10" s="624"/>
      <c r="V10" s="624"/>
      <c r="W10" s="624"/>
      <c r="X10" s="624"/>
      <c r="Y10" s="625"/>
      <c r="Z10" s="626">
        <v>2.8</v>
      </c>
      <c r="AA10" s="626"/>
      <c r="AB10" s="626"/>
      <c r="AC10" s="626"/>
      <c r="AD10" s="627">
        <v>1119188</v>
      </c>
      <c r="AE10" s="627"/>
      <c r="AF10" s="627"/>
      <c r="AG10" s="627"/>
      <c r="AH10" s="627"/>
      <c r="AI10" s="627"/>
      <c r="AJ10" s="627"/>
      <c r="AK10" s="627"/>
      <c r="AL10" s="628">
        <v>4.8</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178614</v>
      </c>
      <c r="BH10" s="624"/>
      <c r="BI10" s="624"/>
      <c r="BJ10" s="624"/>
      <c r="BK10" s="624"/>
      <c r="BL10" s="624"/>
      <c r="BM10" s="624"/>
      <c r="BN10" s="625"/>
      <c r="BO10" s="626">
        <v>2.7</v>
      </c>
      <c r="BP10" s="626"/>
      <c r="BQ10" s="626"/>
      <c r="BR10" s="626"/>
      <c r="BS10" s="632" t="s">
        <v>109</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197837</v>
      </c>
      <c r="CS10" s="624"/>
      <c r="CT10" s="624"/>
      <c r="CU10" s="624"/>
      <c r="CV10" s="624"/>
      <c r="CW10" s="624"/>
      <c r="CX10" s="624"/>
      <c r="CY10" s="625"/>
      <c r="CZ10" s="626">
        <v>0.5</v>
      </c>
      <c r="DA10" s="626"/>
      <c r="DB10" s="626"/>
      <c r="DC10" s="626"/>
      <c r="DD10" s="632" t="s">
        <v>109</v>
      </c>
      <c r="DE10" s="624"/>
      <c r="DF10" s="624"/>
      <c r="DG10" s="624"/>
      <c r="DH10" s="624"/>
      <c r="DI10" s="624"/>
      <c r="DJ10" s="624"/>
      <c r="DK10" s="624"/>
      <c r="DL10" s="624"/>
      <c r="DM10" s="624"/>
      <c r="DN10" s="624"/>
      <c r="DO10" s="624"/>
      <c r="DP10" s="625"/>
      <c r="DQ10" s="632">
        <v>27837</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8919</v>
      </c>
      <c r="S11" s="624"/>
      <c r="T11" s="624"/>
      <c r="U11" s="624"/>
      <c r="V11" s="624"/>
      <c r="W11" s="624"/>
      <c r="X11" s="624"/>
      <c r="Y11" s="625"/>
      <c r="Z11" s="626">
        <v>0</v>
      </c>
      <c r="AA11" s="626"/>
      <c r="AB11" s="626"/>
      <c r="AC11" s="626"/>
      <c r="AD11" s="627">
        <v>8919</v>
      </c>
      <c r="AE11" s="627"/>
      <c r="AF11" s="627"/>
      <c r="AG11" s="627"/>
      <c r="AH11" s="627"/>
      <c r="AI11" s="627"/>
      <c r="AJ11" s="627"/>
      <c r="AK11" s="627"/>
      <c r="AL11" s="628">
        <v>0</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296396</v>
      </c>
      <c r="BH11" s="624"/>
      <c r="BI11" s="624"/>
      <c r="BJ11" s="624"/>
      <c r="BK11" s="624"/>
      <c r="BL11" s="624"/>
      <c r="BM11" s="624"/>
      <c r="BN11" s="625"/>
      <c r="BO11" s="626">
        <v>4.4000000000000004</v>
      </c>
      <c r="BP11" s="626"/>
      <c r="BQ11" s="626"/>
      <c r="BR11" s="626"/>
      <c r="BS11" s="632">
        <v>52765</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2552654</v>
      </c>
      <c r="CS11" s="624"/>
      <c r="CT11" s="624"/>
      <c r="CU11" s="624"/>
      <c r="CV11" s="624"/>
      <c r="CW11" s="624"/>
      <c r="CX11" s="624"/>
      <c r="CY11" s="625"/>
      <c r="CZ11" s="626">
        <v>6.7</v>
      </c>
      <c r="DA11" s="626"/>
      <c r="DB11" s="626"/>
      <c r="DC11" s="626"/>
      <c r="DD11" s="632">
        <v>590996</v>
      </c>
      <c r="DE11" s="624"/>
      <c r="DF11" s="624"/>
      <c r="DG11" s="624"/>
      <c r="DH11" s="624"/>
      <c r="DI11" s="624"/>
      <c r="DJ11" s="624"/>
      <c r="DK11" s="624"/>
      <c r="DL11" s="624"/>
      <c r="DM11" s="624"/>
      <c r="DN11" s="624"/>
      <c r="DO11" s="624"/>
      <c r="DP11" s="625"/>
      <c r="DQ11" s="632">
        <v>1453619</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3199786</v>
      </c>
      <c r="BH12" s="624"/>
      <c r="BI12" s="624"/>
      <c r="BJ12" s="624"/>
      <c r="BK12" s="624"/>
      <c r="BL12" s="624"/>
      <c r="BM12" s="624"/>
      <c r="BN12" s="625"/>
      <c r="BO12" s="626">
        <v>47.8</v>
      </c>
      <c r="BP12" s="626"/>
      <c r="BQ12" s="626"/>
      <c r="BR12" s="626"/>
      <c r="BS12" s="632" t="s">
        <v>109</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1276373</v>
      </c>
      <c r="CS12" s="624"/>
      <c r="CT12" s="624"/>
      <c r="CU12" s="624"/>
      <c r="CV12" s="624"/>
      <c r="CW12" s="624"/>
      <c r="CX12" s="624"/>
      <c r="CY12" s="625"/>
      <c r="CZ12" s="626">
        <v>3.3</v>
      </c>
      <c r="DA12" s="626"/>
      <c r="DB12" s="626"/>
      <c r="DC12" s="626"/>
      <c r="DD12" s="632">
        <v>115799</v>
      </c>
      <c r="DE12" s="624"/>
      <c r="DF12" s="624"/>
      <c r="DG12" s="624"/>
      <c r="DH12" s="624"/>
      <c r="DI12" s="624"/>
      <c r="DJ12" s="624"/>
      <c r="DK12" s="624"/>
      <c r="DL12" s="624"/>
      <c r="DM12" s="624"/>
      <c r="DN12" s="624"/>
      <c r="DO12" s="624"/>
      <c r="DP12" s="625"/>
      <c r="DQ12" s="632">
        <v>684075</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104990</v>
      </c>
      <c r="S13" s="624"/>
      <c r="T13" s="624"/>
      <c r="U13" s="624"/>
      <c r="V13" s="624"/>
      <c r="W13" s="624"/>
      <c r="X13" s="624"/>
      <c r="Y13" s="625"/>
      <c r="Z13" s="626">
        <v>0.3</v>
      </c>
      <c r="AA13" s="626"/>
      <c r="AB13" s="626"/>
      <c r="AC13" s="626"/>
      <c r="AD13" s="627">
        <v>104990</v>
      </c>
      <c r="AE13" s="627"/>
      <c r="AF13" s="627"/>
      <c r="AG13" s="627"/>
      <c r="AH13" s="627"/>
      <c r="AI13" s="627"/>
      <c r="AJ13" s="627"/>
      <c r="AK13" s="627"/>
      <c r="AL13" s="628">
        <v>0.4</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3169333</v>
      </c>
      <c r="BH13" s="624"/>
      <c r="BI13" s="624"/>
      <c r="BJ13" s="624"/>
      <c r="BK13" s="624"/>
      <c r="BL13" s="624"/>
      <c r="BM13" s="624"/>
      <c r="BN13" s="625"/>
      <c r="BO13" s="626">
        <v>47.3</v>
      </c>
      <c r="BP13" s="626"/>
      <c r="BQ13" s="626"/>
      <c r="BR13" s="626"/>
      <c r="BS13" s="632" t="s">
        <v>109</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4928728</v>
      </c>
      <c r="CS13" s="624"/>
      <c r="CT13" s="624"/>
      <c r="CU13" s="624"/>
      <c r="CV13" s="624"/>
      <c r="CW13" s="624"/>
      <c r="CX13" s="624"/>
      <c r="CY13" s="625"/>
      <c r="CZ13" s="626">
        <v>12.9</v>
      </c>
      <c r="DA13" s="626"/>
      <c r="DB13" s="626"/>
      <c r="DC13" s="626"/>
      <c r="DD13" s="632">
        <v>2708691</v>
      </c>
      <c r="DE13" s="624"/>
      <c r="DF13" s="624"/>
      <c r="DG13" s="624"/>
      <c r="DH13" s="624"/>
      <c r="DI13" s="624"/>
      <c r="DJ13" s="624"/>
      <c r="DK13" s="624"/>
      <c r="DL13" s="624"/>
      <c r="DM13" s="624"/>
      <c r="DN13" s="624"/>
      <c r="DO13" s="624"/>
      <c r="DP13" s="625"/>
      <c r="DQ13" s="632">
        <v>2510305</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166307</v>
      </c>
      <c r="BH14" s="624"/>
      <c r="BI14" s="624"/>
      <c r="BJ14" s="624"/>
      <c r="BK14" s="624"/>
      <c r="BL14" s="624"/>
      <c r="BM14" s="624"/>
      <c r="BN14" s="625"/>
      <c r="BO14" s="626">
        <v>2.5</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1306659</v>
      </c>
      <c r="CS14" s="624"/>
      <c r="CT14" s="624"/>
      <c r="CU14" s="624"/>
      <c r="CV14" s="624"/>
      <c r="CW14" s="624"/>
      <c r="CX14" s="624"/>
      <c r="CY14" s="625"/>
      <c r="CZ14" s="626">
        <v>3.4</v>
      </c>
      <c r="DA14" s="626"/>
      <c r="DB14" s="626"/>
      <c r="DC14" s="626"/>
      <c r="DD14" s="632">
        <v>19294</v>
      </c>
      <c r="DE14" s="624"/>
      <c r="DF14" s="624"/>
      <c r="DG14" s="624"/>
      <c r="DH14" s="624"/>
      <c r="DI14" s="624"/>
      <c r="DJ14" s="624"/>
      <c r="DK14" s="624"/>
      <c r="DL14" s="624"/>
      <c r="DM14" s="624"/>
      <c r="DN14" s="624"/>
      <c r="DO14" s="624"/>
      <c r="DP14" s="625"/>
      <c r="DQ14" s="632">
        <v>1214923</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20740</v>
      </c>
      <c r="S15" s="624"/>
      <c r="T15" s="624"/>
      <c r="U15" s="624"/>
      <c r="V15" s="624"/>
      <c r="W15" s="624"/>
      <c r="X15" s="624"/>
      <c r="Y15" s="625"/>
      <c r="Z15" s="626">
        <v>0.1</v>
      </c>
      <c r="AA15" s="626"/>
      <c r="AB15" s="626"/>
      <c r="AC15" s="626"/>
      <c r="AD15" s="627">
        <v>20740</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383200</v>
      </c>
      <c r="BH15" s="624"/>
      <c r="BI15" s="624"/>
      <c r="BJ15" s="624"/>
      <c r="BK15" s="624"/>
      <c r="BL15" s="624"/>
      <c r="BM15" s="624"/>
      <c r="BN15" s="625"/>
      <c r="BO15" s="626">
        <v>5.7</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2735834</v>
      </c>
      <c r="CS15" s="624"/>
      <c r="CT15" s="624"/>
      <c r="CU15" s="624"/>
      <c r="CV15" s="624"/>
      <c r="CW15" s="624"/>
      <c r="CX15" s="624"/>
      <c r="CY15" s="625"/>
      <c r="CZ15" s="626">
        <v>7.1</v>
      </c>
      <c r="DA15" s="626"/>
      <c r="DB15" s="626"/>
      <c r="DC15" s="626"/>
      <c r="DD15" s="632">
        <v>468680</v>
      </c>
      <c r="DE15" s="624"/>
      <c r="DF15" s="624"/>
      <c r="DG15" s="624"/>
      <c r="DH15" s="624"/>
      <c r="DI15" s="624"/>
      <c r="DJ15" s="624"/>
      <c r="DK15" s="624"/>
      <c r="DL15" s="624"/>
      <c r="DM15" s="624"/>
      <c r="DN15" s="624"/>
      <c r="DO15" s="624"/>
      <c r="DP15" s="625"/>
      <c r="DQ15" s="632">
        <v>2185081</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17125006</v>
      </c>
      <c r="S16" s="624"/>
      <c r="T16" s="624"/>
      <c r="U16" s="624"/>
      <c r="V16" s="624"/>
      <c r="W16" s="624"/>
      <c r="X16" s="624"/>
      <c r="Y16" s="625"/>
      <c r="Z16" s="626">
        <v>43.3</v>
      </c>
      <c r="AA16" s="626"/>
      <c r="AB16" s="626"/>
      <c r="AC16" s="626"/>
      <c r="AD16" s="627">
        <v>15278191</v>
      </c>
      <c r="AE16" s="627"/>
      <c r="AF16" s="627"/>
      <c r="AG16" s="627"/>
      <c r="AH16" s="627"/>
      <c r="AI16" s="627"/>
      <c r="AJ16" s="627"/>
      <c r="AK16" s="627"/>
      <c r="AL16" s="628">
        <v>65.099999999999994</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465127</v>
      </c>
      <c r="CS16" s="624"/>
      <c r="CT16" s="624"/>
      <c r="CU16" s="624"/>
      <c r="CV16" s="624"/>
      <c r="CW16" s="624"/>
      <c r="CX16" s="624"/>
      <c r="CY16" s="625"/>
      <c r="CZ16" s="626">
        <v>1.2</v>
      </c>
      <c r="DA16" s="626"/>
      <c r="DB16" s="626"/>
      <c r="DC16" s="626"/>
      <c r="DD16" s="632" t="s">
        <v>109</v>
      </c>
      <c r="DE16" s="624"/>
      <c r="DF16" s="624"/>
      <c r="DG16" s="624"/>
      <c r="DH16" s="624"/>
      <c r="DI16" s="624"/>
      <c r="DJ16" s="624"/>
      <c r="DK16" s="624"/>
      <c r="DL16" s="624"/>
      <c r="DM16" s="624"/>
      <c r="DN16" s="624"/>
      <c r="DO16" s="624"/>
      <c r="DP16" s="625"/>
      <c r="DQ16" s="632">
        <v>37736</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15278191</v>
      </c>
      <c r="S17" s="624"/>
      <c r="T17" s="624"/>
      <c r="U17" s="624"/>
      <c r="V17" s="624"/>
      <c r="W17" s="624"/>
      <c r="X17" s="624"/>
      <c r="Y17" s="625"/>
      <c r="Z17" s="626">
        <v>38.700000000000003</v>
      </c>
      <c r="AA17" s="626"/>
      <c r="AB17" s="626"/>
      <c r="AC17" s="626"/>
      <c r="AD17" s="627">
        <v>15278191</v>
      </c>
      <c r="AE17" s="627"/>
      <c r="AF17" s="627"/>
      <c r="AG17" s="627"/>
      <c r="AH17" s="627"/>
      <c r="AI17" s="627"/>
      <c r="AJ17" s="627"/>
      <c r="AK17" s="627"/>
      <c r="AL17" s="628">
        <v>65.099999999999994</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6774418</v>
      </c>
      <c r="CS17" s="624"/>
      <c r="CT17" s="624"/>
      <c r="CU17" s="624"/>
      <c r="CV17" s="624"/>
      <c r="CW17" s="624"/>
      <c r="CX17" s="624"/>
      <c r="CY17" s="625"/>
      <c r="CZ17" s="626">
        <v>17.7</v>
      </c>
      <c r="DA17" s="626"/>
      <c r="DB17" s="626"/>
      <c r="DC17" s="626"/>
      <c r="DD17" s="632" t="s">
        <v>109</v>
      </c>
      <c r="DE17" s="624"/>
      <c r="DF17" s="624"/>
      <c r="DG17" s="624"/>
      <c r="DH17" s="624"/>
      <c r="DI17" s="624"/>
      <c r="DJ17" s="624"/>
      <c r="DK17" s="624"/>
      <c r="DL17" s="624"/>
      <c r="DM17" s="624"/>
      <c r="DN17" s="624"/>
      <c r="DO17" s="624"/>
      <c r="DP17" s="625"/>
      <c r="DQ17" s="632">
        <v>6646111</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1846808</v>
      </c>
      <c r="S18" s="624"/>
      <c r="T18" s="624"/>
      <c r="U18" s="624"/>
      <c r="V18" s="624"/>
      <c r="W18" s="624"/>
      <c r="X18" s="624"/>
      <c r="Y18" s="625"/>
      <c r="Z18" s="626">
        <v>4.7</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v>7</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297204</v>
      </c>
      <c r="BH19" s="624"/>
      <c r="BI19" s="624"/>
      <c r="BJ19" s="624"/>
      <c r="BK19" s="624"/>
      <c r="BL19" s="624"/>
      <c r="BM19" s="624"/>
      <c r="BN19" s="625"/>
      <c r="BO19" s="626">
        <v>4.4000000000000004</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25591789</v>
      </c>
      <c r="S20" s="624"/>
      <c r="T20" s="624"/>
      <c r="U20" s="624"/>
      <c r="V20" s="624"/>
      <c r="W20" s="624"/>
      <c r="X20" s="624"/>
      <c r="Y20" s="625"/>
      <c r="Z20" s="626">
        <v>64.8</v>
      </c>
      <c r="AA20" s="626"/>
      <c r="AB20" s="626"/>
      <c r="AC20" s="626"/>
      <c r="AD20" s="627">
        <v>23452867</v>
      </c>
      <c r="AE20" s="627"/>
      <c r="AF20" s="627"/>
      <c r="AG20" s="627"/>
      <c r="AH20" s="627"/>
      <c r="AI20" s="627"/>
      <c r="AJ20" s="627"/>
      <c r="AK20" s="627"/>
      <c r="AL20" s="628">
        <v>99.9</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297204</v>
      </c>
      <c r="BH20" s="624"/>
      <c r="BI20" s="624"/>
      <c r="BJ20" s="624"/>
      <c r="BK20" s="624"/>
      <c r="BL20" s="624"/>
      <c r="BM20" s="624"/>
      <c r="BN20" s="625"/>
      <c r="BO20" s="626">
        <v>4.4000000000000004</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38316518</v>
      </c>
      <c r="CS20" s="624"/>
      <c r="CT20" s="624"/>
      <c r="CU20" s="624"/>
      <c r="CV20" s="624"/>
      <c r="CW20" s="624"/>
      <c r="CX20" s="624"/>
      <c r="CY20" s="625"/>
      <c r="CZ20" s="626">
        <v>100</v>
      </c>
      <c r="DA20" s="626"/>
      <c r="DB20" s="626"/>
      <c r="DC20" s="626"/>
      <c r="DD20" s="632">
        <v>5297582</v>
      </c>
      <c r="DE20" s="624"/>
      <c r="DF20" s="624"/>
      <c r="DG20" s="624"/>
      <c r="DH20" s="624"/>
      <c r="DI20" s="624"/>
      <c r="DJ20" s="624"/>
      <c r="DK20" s="624"/>
      <c r="DL20" s="624"/>
      <c r="DM20" s="624"/>
      <c r="DN20" s="624"/>
      <c r="DO20" s="624"/>
      <c r="DP20" s="625"/>
      <c r="DQ20" s="632">
        <v>27251988</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14195</v>
      </c>
      <c r="S21" s="624"/>
      <c r="T21" s="624"/>
      <c r="U21" s="624"/>
      <c r="V21" s="624"/>
      <c r="W21" s="624"/>
      <c r="X21" s="624"/>
      <c r="Y21" s="625"/>
      <c r="Z21" s="626">
        <v>0</v>
      </c>
      <c r="AA21" s="626"/>
      <c r="AB21" s="626"/>
      <c r="AC21" s="626"/>
      <c r="AD21" s="627">
        <v>14195</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5097</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166337</v>
      </c>
      <c r="S22" s="624"/>
      <c r="T22" s="624"/>
      <c r="U22" s="624"/>
      <c r="V22" s="624"/>
      <c r="W22" s="624"/>
      <c r="X22" s="624"/>
      <c r="Y22" s="625"/>
      <c r="Z22" s="626">
        <v>0.4</v>
      </c>
      <c r="AA22" s="626"/>
      <c r="AB22" s="626"/>
      <c r="AC22" s="626"/>
      <c r="AD22" s="627" t="s">
        <v>109</v>
      </c>
      <c r="AE22" s="627"/>
      <c r="AF22" s="627"/>
      <c r="AG22" s="627"/>
      <c r="AH22" s="627"/>
      <c r="AI22" s="627"/>
      <c r="AJ22" s="627"/>
      <c r="AK22" s="627"/>
      <c r="AL22" s="628" t="s">
        <v>109</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530647</v>
      </c>
      <c r="S23" s="624"/>
      <c r="T23" s="624"/>
      <c r="U23" s="624"/>
      <c r="V23" s="624"/>
      <c r="W23" s="624"/>
      <c r="X23" s="624"/>
      <c r="Y23" s="625"/>
      <c r="Z23" s="626">
        <v>1.3</v>
      </c>
      <c r="AA23" s="626"/>
      <c r="AB23" s="626"/>
      <c r="AC23" s="626"/>
      <c r="AD23" s="627">
        <v>7534</v>
      </c>
      <c r="AE23" s="627"/>
      <c r="AF23" s="627"/>
      <c r="AG23" s="627"/>
      <c r="AH23" s="627"/>
      <c r="AI23" s="627"/>
      <c r="AJ23" s="627"/>
      <c r="AK23" s="627"/>
      <c r="AL23" s="628">
        <v>0</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292107</v>
      </c>
      <c r="BH23" s="624"/>
      <c r="BI23" s="624"/>
      <c r="BJ23" s="624"/>
      <c r="BK23" s="624"/>
      <c r="BL23" s="624"/>
      <c r="BM23" s="624"/>
      <c r="BN23" s="625"/>
      <c r="BO23" s="626">
        <v>4.4000000000000004</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80419</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15334227</v>
      </c>
      <c r="CS24" s="613"/>
      <c r="CT24" s="613"/>
      <c r="CU24" s="613"/>
      <c r="CV24" s="613"/>
      <c r="CW24" s="613"/>
      <c r="CX24" s="613"/>
      <c r="CY24" s="614"/>
      <c r="CZ24" s="652">
        <v>40</v>
      </c>
      <c r="DA24" s="653"/>
      <c r="DB24" s="653"/>
      <c r="DC24" s="654"/>
      <c r="DD24" s="651">
        <v>12228902</v>
      </c>
      <c r="DE24" s="613"/>
      <c r="DF24" s="613"/>
      <c r="DG24" s="613"/>
      <c r="DH24" s="613"/>
      <c r="DI24" s="613"/>
      <c r="DJ24" s="613"/>
      <c r="DK24" s="614"/>
      <c r="DL24" s="651">
        <v>11236967</v>
      </c>
      <c r="DM24" s="613"/>
      <c r="DN24" s="613"/>
      <c r="DO24" s="613"/>
      <c r="DP24" s="613"/>
      <c r="DQ24" s="613"/>
      <c r="DR24" s="613"/>
      <c r="DS24" s="613"/>
      <c r="DT24" s="613"/>
      <c r="DU24" s="613"/>
      <c r="DV24" s="614"/>
      <c r="DW24" s="617">
        <v>45.3</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3369399</v>
      </c>
      <c r="S25" s="624"/>
      <c r="T25" s="624"/>
      <c r="U25" s="624"/>
      <c r="V25" s="624"/>
      <c r="W25" s="624"/>
      <c r="X25" s="624"/>
      <c r="Y25" s="625"/>
      <c r="Z25" s="626">
        <v>8.5</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4556212</v>
      </c>
      <c r="CS25" s="655"/>
      <c r="CT25" s="655"/>
      <c r="CU25" s="655"/>
      <c r="CV25" s="655"/>
      <c r="CW25" s="655"/>
      <c r="CX25" s="655"/>
      <c r="CY25" s="656"/>
      <c r="CZ25" s="657">
        <v>11.9</v>
      </c>
      <c r="DA25" s="658"/>
      <c r="DB25" s="658"/>
      <c r="DC25" s="659"/>
      <c r="DD25" s="632">
        <v>4166892</v>
      </c>
      <c r="DE25" s="655"/>
      <c r="DF25" s="655"/>
      <c r="DG25" s="655"/>
      <c r="DH25" s="655"/>
      <c r="DI25" s="655"/>
      <c r="DJ25" s="655"/>
      <c r="DK25" s="656"/>
      <c r="DL25" s="632">
        <v>4020326</v>
      </c>
      <c r="DM25" s="655"/>
      <c r="DN25" s="655"/>
      <c r="DO25" s="655"/>
      <c r="DP25" s="655"/>
      <c r="DQ25" s="655"/>
      <c r="DR25" s="655"/>
      <c r="DS25" s="655"/>
      <c r="DT25" s="655"/>
      <c r="DU25" s="655"/>
      <c r="DV25" s="656"/>
      <c r="DW25" s="628">
        <v>16.2</v>
      </c>
      <c r="DX25" s="649"/>
      <c r="DY25" s="649"/>
      <c r="DZ25" s="649"/>
      <c r="EA25" s="649"/>
      <c r="EB25" s="649"/>
      <c r="EC25" s="650"/>
    </row>
    <row r="26" spans="2:133" ht="11.25" customHeight="1">
      <c r="B26" s="660" t="s">
        <v>272</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2976575</v>
      </c>
      <c r="CS26" s="624"/>
      <c r="CT26" s="624"/>
      <c r="CU26" s="624"/>
      <c r="CV26" s="624"/>
      <c r="CW26" s="624"/>
      <c r="CX26" s="624"/>
      <c r="CY26" s="625"/>
      <c r="CZ26" s="657">
        <v>7.8</v>
      </c>
      <c r="DA26" s="658"/>
      <c r="DB26" s="658"/>
      <c r="DC26" s="659"/>
      <c r="DD26" s="632">
        <v>2619851</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49"/>
      <c r="DY26" s="649"/>
      <c r="DZ26" s="649"/>
      <c r="EA26" s="649"/>
      <c r="EB26" s="649"/>
      <c r="EC26" s="650"/>
    </row>
    <row r="27" spans="2:133" ht="11.25" customHeight="1">
      <c r="B27" s="620" t="s">
        <v>275</v>
      </c>
      <c r="C27" s="621"/>
      <c r="D27" s="621"/>
      <c r="E27" s="621"/>
      <c r="F27" s="621"/>
      <c r="G27" s="621"/>
      <c r="H27" s="621"/>
      <c r="I27" s="621"/>
      <c r="J27" s="621"/>
      <c r="K27" s="621"/>
      <c r="L27" s="621"/>
      <c r="M27" s="621"/>
      <c r="N27" s="621"/>
      <c r="O27" s="621"/>
      <c r="P27" s="621"/>
      <c r="Q27" s="622"/>
      <c r="R27" s="623">
        <v>2533665</v>
      </c>
      <c r="S27" s="624"/>
      <c r="T27" s="624"/>
      <c r="U27" s="624"/>
      <c r="V27" s="624"/>
      <c r="W27" s="624"/>
      <c r="X27" s="624"/>
      <c r="Y27" s="625"/>
      <c r="Z27" s="626">
        <v>6.4</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6700094</v>
      </c>
      <c r="BH27" s="624"/>
      <c r="BI27" s="624"/>
      <c r="BJ27" s="624"/>
      <c r="BK27" s="624"/>
      <c r="BL27" s="624"/>
      <c r="BM27" s="624"/>
      <c r="BN27" s="625"/>
      <c r="BO27" s="626">
        <v>100</v>
      </c>
      <c r="BP27" s="626"/>
      <c r="BQ27" s="626"/>
      <c r="BR27" s="626"/>
      <c r="BS27" s="632">
        <v>52765</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4003597</v>
      </c>
      <c r="CS27" s="655"/>
      <c r="CT27" s="655"/>
      <c r="CU27" s="655"/>
      <c r="CV27" s="655"/>
      <c r="CW27" s="655"/>
      <c r="CX27" s="655"/>
      <c r="CY27" s="656"/>
      <c r="CZ27" s="657">
        <v>10.4</v>
      </c>
      <c r="DA27" s="658"/>
      <c r="DB27" s="658"/>
      <c r="DC27" s="659"/>
      <c r="DD27" s="632">
        <v>1415899</v>
      </c>
      <c r="DE27" s="655"/>
      <c r="DF27" s="655"/>
      <c r="DG27" s="655"/>
      <c r="DH27" s="655"/>
      <c r="DI27" s="655"/>
      <c r="DJ27" s="655"/>
      <c r="DK27" s="656"/>
      <c r="DL27" s="632">
        <v>1414034</v>
      </c>
      <c r="DM27" s="655"/>
      <c r="DN27" s="655"/>
      <c r="DO27" s="655"/>
      <c r="DP27" s="655"/>
      <c r="DQ27" s="655"/>
      <c r="DR27" s="655"/>
      <c r="DS27" s="655"/>
      <c r="DT27" s="655"/>
      <c r="DU27" s="655"/>
      <c r="DV27" s="656"/>
      <c r="DW27" s="628">
        <v>5.7</v>
      </c>
      <c r="DX27" s="649"/>
      <c r="DY27" s="649"/>
      <c r="DZ27" s="649"/>
      <c r="EA27" s="649"/>
      <c r="EB27" s="649"/>
      <c r="EC27" s="650"/>
    </row>
    <row r="28" spans="2:133" ht="11.25" customHeight="1">
      <c r="B28" s="620" t="s">
        <v>278</v>
      </c>
      <c r="C28" s="621"/>
      <c r="D28" s="621"/>
      <c r="E28" s="621"/>
      <c r="F28" s="621"/>
      <c r="G28" s="621"/>
      <c r="H28" s="621"/>
      <c r="I28" s="621"/>
      <c r="J28" s="621"/>
      <c r="K28" s="621"/>
      <c r="L28" s="621"/>
      <c r="M28" s="621"/>
      <c r="N28" s="621"/>
      <c r="O28" s="621"/>
      <c r="P28" s="621"/>
      <c r="Q28" s="622"/>
      <c r="R28" s="623">
        <v>246778</v>
      </c>
      <c r="S28" s="624"/>
      <c r="T28" s="624"/>
      <c r="U28" s="624"/>
      <c r="V28" s="624"/>
      <c r="W28" s="624"/>
      <c r="X28" s="624"/>
      <c r="Y28" s="625"/>
      <c r="Z28" s="626">
        <v>0.6</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6774418</v>
      </c>
      <c r="CS28" s="624"/>
      <c r="CT28" s="624"/>
      <c r="CU28" s="624"/>
      <c r="CV28" s="624"/>
      <c r="CW28" s="624"/>
      <c r="CX28" s="624"/>
      <c r="CY28" s="625"/>
      <c r="CZ28" s="657">
        <v>17.7</v>
      </c>
      <c r="DA28" s="658"/>
      <c r="DB28" s="658"/>
      <c r="DC28" s="659"/>
      <c r="DD28" s="632">
        <v>6646111</v>
      </c>
      <c r="DE28" s="624"/>
      <c r="DF28" s="624"/>
      <c r="DG28" s="624"/>
      <c r="DH28" s="624"/>
      <c r="DI28" s="624"/>
      <c r="DJ28" s="624"/>
      <c r="DK28" s="625"/>
      <c r="DL28" s="632">
        <v>5802607</v>
      </c>
      <c r="DM28" s="624"/>
      <c r="DN28" s="624"/>
      <c r="DO28" s="624"/>
      <c r="DP28" s="624"/>
      <c r="DQ28" s="624"/>
      <c r="DR28" s="624"/>
      <c r="DS28" s="624"/>
      <c r="DT28" s="624"/>
      <c r="DU28" s="624"/>
      <c r="DV28" s="625"/>
      <c r="DW28" s="628">
        <v>23.4</v>
      </c>
      <c r="DX28" s="649"/>
      <c r="DY28" s="649"/>
      <c r="DZ28" s="649"/>
      <c r="EA28" s="649"/>
      <c r="EB28" s="649"/>
      <c r="EC28" s="650"/>
    </row>
    <row r="29" spans="2:133" ht="11.25" customHeight="1">
      <c r="B29" s="620" t="s">
        <v>280</v>
      </c>
      <c r="C29" s="621"/>
      <c r="D29" s="621"/>
      <c r="E29" s="621"/>
      <c r="F29" s="621"/>
      <c r="G29" s="621"/>
      <c r="H29" s="621"/>
      <c r="I29" s="621"/>
      <c r="J29" s="621"/>
      <c r="K29" s="621"/>
      <c r="L29" s="621"/>
      <c r="M29" s="621"/>
      <c r="N29" s="621"/>
      <c r="O29" s="621"/>
      <c r="P29" s="621"/>
      <c r="Q29" s="622"/>
      <c r="R29" s="623">
        <v>120591</v>
      </c>
      <c r="S29" s="624"/>
      <c r="T29" s="624"/>
      <c r="U29" s="624"/>
      <c r="V29" s="624"/>
      <c r="W29" s="624"/>
      <c r="X29" s="624"/>
      <c r="Y29" s="625"/>
      <c r="Z29" s="626">
        <v>0.3</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6774153</v>
      </c>
      <c r="CS29" s="655"/>
      <c r="CT29" s="655"/>
      <c r="CU29" s="655"/>
      <c r="CV29" s="655"/>
      <c r="CW29" s="655"/>
      <c r="CX29" s="655"/>
      <c r="CY29" s="656"/>
      <c r="CZ29" s="657">
        <v>17.7</v>
      </c>
      <c r="DA29" s="658"/>
      <c r="DB29" s="658"/>
      <c r="DC29" s="659"/>
      <c r="DD29" s="632">
        <v>6645846</v>
      </c>
      <c r="DE29" s="655"/>
      <c r="DF29" s="655"/>
      <c r="DG29" s="655"/>
      <c r="DH29" s="655"/>
      <c r="DI29" s="655"/>
      <c r="DJ29" s="655"/>
      <c r="DK29" s="656"/>
      <c r="DL29" s="632">
        <v>5802342</v>
      </c>
      <c r="DM29" s="655"/>
      <c r="DN29" s="655"/>
      <c r="DO29" s="655"/>
      <c r="DP29" s="655"/>
      <c r="DQ29" s="655"/>
      <c r="DR29" s="655"/>
      <c r="DS29" s="655"/>
      <c r="DT29" s="655"/>
      <c r="DU29" s="655"/>
      <c r="DV29" s="656"/>
      <c r="DW29" s="628">
        <v>23.4</v>
      </c>
      <c r="DX29" s="649"/>
      <c r="DY29" s="649"/>
      <c r="DZ29" s="649"/>
      <c r="EA29" s="649"/>
      <c r="EB29" s="649"/>
      <c r="EC29" s="650"/>
    </row>
    <row r="30" spans="2:133" ht="11.25" customHeight="1">
      <c r="B30" s="620" t="s">
        <v>285</v>
      </c>
      <c r="C30" s="621"/>
      <c r="D30" s="621"/>
      <c r="E30" s="621"/>
      <c r="F30" s="621"/>
      <c r="G30" s="621"/>
      <c r="H30" s="621"/>
      <c r="I30" s="621"/>
      <c r="J30" s="621"/>
      <c r="K30" s="621"/>
      <c r="L30" s="621"/>
      <c r="M30" s="621"/>
      <c r="N30" s="621"/>
      <c r="O30" s="621"/>
      <c r="P30" s="621"/>
      <c r="Q30" s="622"/>
      <c r="R30" s="623">
        <v>26817</v>
      </c>
      <c r="S30" s="624"/>
      <c r="T30" s="624"/>
      <c r="U30" s="624"/>
      <c r="V30" s="624"/>
      <c r="W30" s="624"/>
      <c r="X30" s="624"/>
      <c r="Y30" s="625"/>
      <c r="Z30" s="626">
        <v>0.1</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99.4</v>
      </c>
      <c r="BH30" s="682"/>
      <c r="BI30" s="682"/>
      <c r="BJ30" s="682"/>
      <c r="BK30" s="682"/>
      <c r="BL30" s="682"/>
      <c r="BM30" s="618">
        <v>96.7</v>
      </c>
      <c r="BN30" s="682"/>
      <c r="BO30" s="682"/>
      <c r="BP30" s="682"/>
      <c r="BQ30" s="683"/>
      <c r="BR30" s="681">
        <v>99.3</v>
      </c>
      <c r="BS30" s="682"/>
      <c r="BT30" s="682"/>
      <c r="BU30" s="682"/>
      <c r="BV30" s="682"/>
      <c r="BW30" s="682"/>
      <c r="BX30" s="618">
        <v>96.5</v>
      </c>
      <c r="BY30" s="682"/>
      <c r="BZ30" s="682"/>
      <c r="CA30" s="682"/>
      <c r="CB30" s="683"/>
      <c r="CD30" s="686"/>
      <c r="CE30" s="687"/>
      <c r="CF30" s="637" t="s">
        <v>288</v>
      </c>
      <c r="CG30" s="638"/>
      <c r="CH30" s="638"/>
      <c r="CI30" s="638"/>
      <c r="CJ30" s="638"/>
      <c r="CK30" s="638"/>
      <c r="CL30" s="638"/>
      <c r="CM30" s="638"/>
      <c r="CN30" s="638"/>
      <c r="CO30" s="638"/>
      <c r="CP30" s="638"/>
      <c r="CQ30" s="639"/>
      <c r="CR30" s="623">
        <v>6421439</v>
      </c>
      <c r="CS30" s="624"/>
      <c r="CT30" s="624"/>
      <c r="CU30" s="624"/>
      <c r="CV30" s="624"/>
      <c r="CW30" s="624"/>
      <c r="CX30" s="624"/>
      <c r="CY30" s="625"/>
      <c r="CZ30" s="657">
        <v>16.8</v>
      </c>
      <c r="DA30" s="658"/>
      <c r="DB30" s="658"/>
      <c r="DC30" s="659"/>
      <c r="DD30" s="632">
        <v>6293132</v>
      </c>
      <c r="DE30" s="624"/>
      <c r="DF30" s="624"/>
      <c r="DG30" s="624"/>
      <c r="DH30" s="624"/>
      <c r="DI30" s="624"/>
      <c r="DJ30" s="624"/>
      <c r="DK30" s="625"/>
      <c r="DL30" s="632">
        <v>5449628</v>
      </c>
      <c r="DM30" s="624"/>
      <c r="DN30" s="624"/>
      <c r="DO30" s="624"/>
      <c r="DP30" s="624"/>
      <c r="DQ30" s="624"/>
      <c r="DR30" s="624"/>
      <c r="DS30" s="624"/>
      <c r="DT30" s="624"/>
      <c r="DU30" s="624"/>
      <c r="DV30" s="625"/>
      <c r="DW30" s="628">
        <v>22</v>
      </c>
      <c r="DX30" s="649"/>
      <c r="DY30" s="649"/>
      <c r="DZ30" s="649"/>
      <c r="EA30" s="649"/>
      <c r="EB30" s="649"/>
      <c r="EC30" s="650"/>
    </row>
    <row r="31" spans="2:133" ht="11.25" customHeight="1">
      <c r="B31" s="620" t="s">
        <v>289</v>
      </c>
      <c r="C31" s="621"/>
      <c r="D31" s="621"/>
      <c r="E31" s="621"/>
      <c r="F31" s="621"/>
      <c r="G31" s="621"/>
      <c r="H31" s="621"/>
      <c r="I31" s="621"/>
      <c r="J31" s="621"/>
      <c r="K31" s="621"/>
      <c r="L31" s="621"/>
      <c r="M31" s="621"/>
      <c r="N31" s="621"/>
      <c r="O31" s="621"/>
      <c r="P31" s="621"/>
      <c r="Q31" s="622"/>
      <c r="R31" s="623">
        <v>1224769</v>
      </c>
      <c r="S31" s="624"/>
      <c r="T31" s="624"/>
      <c r="U31" s="624"/>
      <c r="V31" s="624"/>
      <c r="W31" s="624"/>
      <c r="X31" s="624"/>
      <c r="Y31" s="625"/>
      <c r="Z31" s="626">
        <v>3.1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99.2</v>
      </c>
      <c r="BH31" s="655"/>
      <c r="BI31" s="655"/>
      <c r="BJ31" s="655"/>
      <c r="BK31" s="655"/>
      <c r="BL31" s="655"/>
      <c r="BM31" s="629">
        <v>96.5</v>
      </c>
      <c r="BN31" s="679"/>
      <c r="BO31" s="679"/>
      <c r="BP31" s="679"/>
      <c r="BQ31" s="680"/>
      <c r="BR31" s="678">
        <v>99.2</v>
      </c>
      <c r="BS31" s="655"/>
      <c r="BT31" s="655"/>
      <c r="BU31" s="655"/>
      <c r="BV31" s="655"/>
      <c r="BW31" s="655"/>
      <c r="BX31" s="629">
        <v>96.2</v>
      </c>
      <c r="BY31" s="679"/>
      <c r="BZ31" s="679"/>
      <c r="CA31" s="679"/>
      <c r="CB31" s="680"/>
      <c r="CD31" s="686"/>
      <c r="CE31" s="687"/>
      <c r="CF31" s="637" t="s">
        <v>292</v>
      </c>
      <c r="CG31" s="638"/>
      <c r="CH31" s="638"/>
      <c r="CI31" s="638"/>
      <c r="CJ31" s="638"/>
      <c r="CK31" s="638"/>
      <c r="CL31" s="638"/>
      <c r="CM31" s="638"/>
      <c r="CN31" s="638"/>
      <c r="CO31" s="638"/>
      <c r="CP31" s="638"/>
      <c r="CQ31" s="639"/>
      <c r="CR31" s="623">
        <v>352714</v>
      </c>
      <c r="CS31" s="655"/>
      <c r="CT31" s="655"/>
      <c r="CU31" s="655"/>
      <c r="CV31" s="655"/>
      <c r="CW31" s="655"/>
      <c r="CX31" s="655"/>
      <c r="CY31" s="656"/>
      <c r="CZ31" s="657">
        <v>0.9</v>
      </c>
      <c r="DA31" s="658"/>
      <c r="DB31" s="658"/>
      <c r="DC31" s="659"/>
      <c r="DD31" s="632">
        <v>352714</v>
      </c>
      <c r="DE31" s="655"/>
      <c r="DF31" s="655"/>
      <c r="DG31" s="655"/>
      <c r="DH31" s="655"/>
      <c r="DI31" s="655"/>
      <c r="DJ31" s="655"/>
      <c r="DK31" s="656"/>
      <c r="DL31" s="632">
        <v>352714</v>
      </c>
      <c r="DM31" s="655"/>
      <c r="DN31" s="655"/>
      <c r="DO31" s="655"/>
      <c r="DP31" s="655"/>
      <c r="DQ31" s="655"/>
      <c r="DR31" s="655"/>
      <c r="DS31" s="655"/>
      <c r="DT31" s="655"/>
      <c r="DU31" s="655"/>
      <c r="DV31" s="656"/>
      <c r="DW31" s="628">
        <v>1.4</v>
      </c>
      <c r="DX31" s="649"/>
      <c r="DY31" s="649"/>
      <c r="DZ31" s="649"/>
      <c r="EA31" s="649"/>
      <c r="EB31" s="649"/>
      <c r="EC31" s="650"/>
    </row>
    <row r="32" spans="2:133" ht="11.25" customHeight="1">
      <c r="B32" s="620" t="s">
        <v>293</v>
      </c>
      <c r="C32" s="621"/>
      <c r="D32" s="621"/>
      <c r="E32" s="621"/>
      <c r="F32" s="621"/>
      <c r="G32" s="621"/>
      <c r="H32" s="621"/>
      <c r="I32" s="621"/>
      <c r="J32" s="621"/>
      <c r="K32" s="621"/>
      <c r="L32" s="621"/>
      <c r="M32" s="621"/>
      <c r="N32" s="621"/>
      <c r="O32" s="621"/>
      <c r="P32" s="621"/>
      <c r="Q32" s="622"/>
      <c r="R32" s="623">
        <v>712699</v>
      </c>
      <c r="S32" s="624"/>
      <c r="T32" s="624"/>
      <c r="U32" s="624"/>
      <c r="V32" s="624"/>
      <c r="W32" s="624"/>
      <c r="X32" s="624"/>
      <c r="Y32" s="625"/>
      <c r="Z32" s="626">
        <v>1.8</v>
      </c>
      <c r="AA32" s="626"/>
      <c r="AB32" s="626"/>
      <c r="AC32" s="626"/>
      <c r="AD32" s="627">
        <v>290</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99.5</v>
      </c>
      <c r="BH32" s="691"/>
      <c r="BI32" s="691"/>
      <c r="BJ32" s="691"/>
      <c r="BK32" s="691"/>
      <c r="BL32" s="691"/>
      <c r="BM32" s="692">
        <v>96.7</v>
      </c>
      <c r="BN32" s="691"/>
      <c r="BO32" s="691"/>
      <c r="BP32" s="691"/>
      <c r="BQ32" s="693"/>
      <c r="BR32" s="690">
        <v>99.4</v>
      </c>
      <c r="BS32" s="691"/>
      <c r="BT32" s="691"/>
      <c r="BU32" s="691"/>
      <c r="BV32" s="691"/>
      <c r="BW32" s="691"/>
      <c r="BX32" s="692">
        <v>96.5</v>
      </c>
      <c r="BY32" s="691"/>
      <c r="BZ32" s="691"/>
      <c r="CA32" s="691"/>
      <c r="CB32" s="693"/>
      <c r="CD32" s="688"/>
      <c r="CE32" s="689"/>
      <c r="CF32" s="637" t="s">
        <v>295</v>
      </c>
      <c r="CG32" s="638"/>
      <c r="CH32" s="638"/>
      <c r="CI32" s="638"/>
      <c r="CJ32" s="638"/>
      <c r="CK32" s="638"/>
      <c r="CL32" s="638"/>
      <c r="CM32" s="638"/>
      <c r="CN32" s="638"/>
      <c r="CO32" s="638"/>
      <c r="CP32" s="638"/>
      <c r="CQ32" s="639"/>
      <c r="CR32" s="623">
        <v>265</v>
      </c>
      <c r="CS32" s="624"/>
      <c r="CT32" s="624"/>
      <c r="CU32" s="624"/>
      <c r="CV32" s="624"/>
      <c r="CW32" s="624"/>
      <c r="CX32" s="624"/>
      <c r="CY32" s="625"/>
      <c r="CZ32" s="657">
        <v>0</v>
      </c>
      <c r="DA32" s="658"/>
      <c r="DB32" s="658"/>
      <c r="DC32" s="659"/>
      <c r="DD32" s="632">
        <v>265</v>
      </c>
      <c r="DE32" s="624"/>
      <c r="DF32" s="624"/>
      <c r="DG32" s="624"/>
      <c r="DH32" s="624"/>
      <c r="DI32" s="624"/>
      <c r="DJ32" s="624"/>
      <c r="DK32" s="625"/>
      <c r="DL32" s="632">
        <v>265</v>
      </c>
      <c r="DM32" s="624"/>
      <c r="DN32" s="624"/>
      <c r="DO32" s="624"/>
      <c r="DP32" s="624"/>
      <c r="DQ32" s="624"/>
      <c r="DR32" s="624"/>
      <c r="DS32" s="624"/>
      <c r="DT32" s="624"/>
      <c r="DU32" s="624"/>
      <c r="DV32" s="625"/>
      <c r="DW32" s="628">
        <v>0</v>
      </c>
      <c r="DX32" s="649"/>
      <c r="DY32" s="649"/>
      <c r="DZ32" s="649"/>
      <c r="EA32" s="649"/>
      <c r="EB32" s="649"/>
      <c r="EC32" s="650"/>
    </row>
    <row r="33" spans="2:133" ht="11.25" customHeight="1">
      <c r="B33" s="620" t="s">
        <v>296</v>
      </c>
      <c r="C33" s="621"/>
      <c r="D33" s="621"/>
      <c r="E33" s="621"/>
      <c r="F33" s="621"/>
      <c r="G33" s="621"/>
      <c r="H33" s="621"/>
      <c r="I33" s="621"/>
      <c r="J33" s="621"/>
      <c r="K33" s="621"/>
      <c r="L33" s="621"/>
      <c r="M33" s="621"/>
      <c r="N33" s="621"/>
      <c r="O33" s="621"/>
      <c r="P33" s="621"/>
      <c r="Q33" s="622"/>
      <c r="R33" s="623">
        <v>4896308</v>
      </c>
      <c r="S33" s="624"/>
      <c r="T33" s="624"/>
      <c r="U33" s="624"/>
      <c r="V33" s="624"/>
      <c r="W33" s="624"/>
      <c r="X33" s="624"/>
      <c r="Y33" s="625"/>
      <c r="Z33" s="626">
        <v>12.4</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17219582</v>
      </c>
      <c r="CS33" s="655"/>
      <c r="CT33" s="655"/>
      <c r="CU33" s="655"/>
      <c r="CV33" s="655"/>
      <c r="CW33" s="655"/>
      <c r="CX33" s="655"/>
      <c r="CY33" s="656"/>
      <c r="CZ33" s="657">
        <v>44.9</v>
      </c>
      <c r="DA33" s="658"/>
      <c r="DB33" s="658"/>
      <c r="DC33" s="659"/>
      <c r="DD33" s="632">
        <v>13664271</v>
      </c>
      <c r="DE33" s="655"/>
      <c r="DF33" s="655"/>
      <c r="DG33" s="655"/>
      <c r="DH33" s="655"/>
      <c r="DI33" s="655"/>
      <c r="DJ33" s="655"/>
      <c r="DK33" s="656"/>
      <c r="DL33" s="632">
        <v>11192080</v>
      </c>
      <c r="DM33" s="655"/>
      <c r="DN33" s="655"/>
      <c r="DO33" s="655"/>
      <c r="DP33" s="655"/>
      <c r="DQ33" s="655"/>
      <c r="DR33" s="655"/>
      <c r="DS33" s="655"/>
      <c r="DT33" s="655"/>
      <c r="DU33" s="655"/>
      <c r="DV33" s="656"/>
      <c r="DW33" s="628">
        <v>45.1</v>
      </c>
      <c r="DX33" s="649"/>
      <c r="DY33" s="649"/>
      <c r="DZ33" s="649"/>
      <c r="EA33" s="649"/>
      <c r="EB33" s="649"/>
      <c r="EC33" s="650"/>
    </row>
    <row r="34" spans="2:133" ht="11.25" customHeight="1">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5877918</v>
      </c>
      <c r="CS34" s="624"/>
      <c r="CT34" s="624"/>
      <c r="CU34" s="624"/>
      <c r="CV34" s="624"/>
      <c r="CW34" s="624"/>
      <c r="CX34" s="624"/>
      <c r="CY34" s="625"/>
      <c r="CZ34" s="657">
        <v>15.3</v>
      </c>
      <c r="DA34" s="658"/>
      <c r="DB34" s="658"/>
      <c r="DC34" s="659"/>
      <c r="DD34" s="632">
        <v>4810695</v>
      </c>
      <c r="DE34" s="624"/>
      <c r="DF34" s="624"/>
      <c r="DG34" s="624"/>
      <c r="DH34" s="624"/>
      <c r="DI34" s="624"/>
      <c r="DJ34" s="624"/>
      <c r="DK34" s="625"/>
      <c r="DL34" s="632">
        <v>4227218</v>
      </c>
      <c r="DM34" s="624"/>
      <c r="DN34" s="624"/>
      <c r="DO34" s="624"/>
      <c r="DP34" s="624"/>
      <c r="DQ34" s="624"/>
      <c r="DR34" s="624"/>
      <c r="DS34" s="624"/>
      <c r="DT34" s="624"/>
      <c r="DU34" s="624"/>
      <c r="DV34" s="625"/>
      <c r="DW34" s="628">
        <v>17</v>
      </c>
      <c r="DX34" s="649"/>
      <c r="DY34" s="649"/>
      <c r="DZ34" s="649"/>
      <c r="EA34" s="649"/>
      <c r="EB34" s="649"/>
      <c r="EC34" s="650"/>
    </row>
    <row r="35" spans="2:133" ht="11.25" customHeight="1">
      <c r="B35" s="620" t="s">
        <v>302</v>
      </c>
      <c r="C35" s="621"/>
      <c r="D35" s="621"/>
      <c r="E35" s="621"/>
      <c r="F35" s="621"/>
      <c r="G35" s="621"/>
      <c r="H35" s="621"/>
      <c r="I35" s="621"/>
      <c r="J35" s="621"/>
      <c r="K35" s="621"/>
      <c r="L35" s="621"/>
      <c r="M35" s="621"/>
      <c r="N35" s="621"/>
      <c r="O35" s="621"/>
      <c r="P35" s="621"/>
      <c r="Q35" s="622"/>
      <c r="R35" s="623">
        <v>1351808</v>
      </c>
      <c r="S35" s="624"/>
      <c r="T35" s="624"/>
      <c r="U35" s="624"/>
      <c r="V35" s="624"/>
      <c r="W35" s="624"/>
      <c r="X35" s="624"/>
      <c r="Y35" s="625"/>
      <c r="Z35" s="626">
        <v>3.4</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4915323</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27687</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700405</v>
      </c>
      <c r="CS35" s="655"/>
      <c r="CT35" s="655"/>
      <c r="CU35" s="655"/>
      <c r="CV35" s="655"/>
      <c r="CW35" s="655"/>
      <c r="CX35" s="655"/>
      <c r="CY35" s="656"/>
      <c r="CZ35" s="657">
        <v>1.8</v>
      </c>
      <c r="DA35" s="658"/>
      <c r="DB35" s="658"/>
      <c r="DC35" s="659"/>
      <c r="DD35" s="632">
        <v>578296</v>
      </c>
      <c r="DE35" s="655"/>
      <c r="DF35" s="655"/>
      <c r="DG35" s="655"/>
      <c r="DH35" s="655"/>
      <c r="DI35" s="655"/>
      <c r="DJ35" s="655"/>
      <c r="DK35" s="656"/>
      <c r="DL35" s="632">
        <v>577470</v>
      </c>
      <c r="DM35" s="655"/>
      <c r="DN35" s="655"/>
      <c r="DO35" s="655"/>
      <c r="DP35" s="655"/>
      <c r="DQ35" s="655"/>
      <c r="DR35" s="655"/>
      <c r="DS35" s="655"/>
      <c r="DT35" s="655"/>
      <c r="DU35" s="655"/>
      <c r="DV35" s="656"/>
      <c r="DW35" s="628">
        <v>2.2999999999999998</v>
      </c>
      <c r="DX35" s="649"/>
      <c r="DY35" s="649"/>
      <c r="DZ35" s="649"/>
      <c r="EA35" s="649"/>
      <c r="EB35" s="649"/>
      <c r="EC35" s="650"/>
    </row>
    <row r="36" spans="2:133" ht="11.25" customHeight="1">
      <c r="B36" s="666" t="s">
        <v>306</v>
      </c>
      <c r="C36" s="667"/>
      <c r="D36" s="667"/>
      <c r="E36" s="667"/>
      <c r="F36" s="667"/>
      <c r="G36" s="667"/>
      <c r="H36" s="667"/>
      <c r="I36" s="667"/>
      <c r="J36" s="667"/>
      <c r="K36" s="667"/>
      <c r="L36" s="667"/>
      <c r="M36" s="667"/>
      <c r="N36" s="667"/>
      <c r="O36" s="667"/>
      <c r="P36" s="667"/>
      <c r="Q36" s="668"/>
      <c r="R36" s="695">
        <v>39514413</v>
      </c>
      <c r="S36" s="696"/>
      <c r="T36" s="696"/>
      <c r="U36" s="696"/>
      <c r="V36" s="696"/>
      <c r="W36" s="696"/>
      <c r="X36" s="696"/>
      <c r="Y36" s="697"/>
      <c r="Z36" s="698">
        <v>100</v>
      </c>
      <c r="AA36" s="698"/>
      <c r="AB36" s="698"/>
      <c r="AC36" s="698"/>
      <c r="AD36" s="699">
        <v>23474886</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1496458</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-322092</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3953868</v>
      </c>
      <c r="CS36" s="624"/>
      <c r="CT36" s="624"/>
      <c r="CU36" s="624"/>
      <c r="CV36" s="624"/>
      <c r="CW36" s="624"/>
      <c r="CX36" s="624"/>
      <c r="CY36" s="625"/>
      <c r="CZ36" s="657">
        <v>10.3</v>
      </c>
      <c r="DA36" s="658"/>
      <c r="DB36" s="658"/>
      <c r="DC36" s="659"/>
      <c r="DD36" s="632">
        <v>3082723</v>
      </c>
      <c r="DE36" s="624"/>
      <c r="DF36" s="624"/>
      <c r="DG36" s="624"/>
      <c r="DH36" s="624"/>
      <c r="DI36" s="624"/>
      <c r="DJ36" s="624"/>
      <c r="DK36" s="625"/>
      <c r="DL36" s="632">
        <v>2407631</v>
      </c>
      <c r="DM36" s="624"/>
      <c r="DN36" s="624"/>
      <c r="DO36" s="624"/>
      <c r="DP36" s="624"/>
      <c r="DQ36" s="624"/>
      <c r="DR36" s="624"/>
      <c r="DS36" s="624"/>
      <c r="DT36" s="624"/>
      <c r="DU36" s="624"/>
      <c r="DV36" s="625"/>
      <c r="DW36" s="628">
        <v>9.6999999999999993</v>
      </c>
      <c r="DX36" s="649"/>
      <c r="DY36" s="649"/>
      <c r="DZ36" s="649"/>
      <c r="EA36" s="649"/>
      <c r="EB36" s="649"/>
      <c r="EC36" s="650"/>
    </row>
    <row r="37" spans="2:133" ht="11.25" customHeight="1">
      <c r="AQ37" s="702" t="s">
        <v>310</v>
      </c>
      <c r="AR37" s="703"/>
      <c r="AS37" s="703"/>
      <c r="AT37" s="703"/>
      <c r="AU37" s="703"/>
      <c r="AV37" s="703"/>
      <c r="AW37" s="703"/>
      <c r="AX37" s="703"/>
      <c r="AY37" s="704"/>
      <c r="AZ37" s="623">
        <v>352450</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7494</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1027752</v>
      </c>
      <c r="CS37" s="655"/>
      <c r="CT37" s="655"/>
      <c r="CU37" s="655"/>
      <c r="CV37" s="655"/>
      <c r="CW37" s="655"/>
      <c r="CX37" s="655"/>
      <c r="CY37" s="656"/>
      <c r="CZ37" s="657">
        <v>2.7</v>
      </c>
      <c r="DA37" s="658"/>
      <c r="DB37" s="658"/>
      <c r="DC37" s="659"/>
      <c r="DD37" s="632">
        <v>994791</v>
      </c>
      <c r="DE37" s="655"/>
      <c r="DF37" s="655"/>
      <c r="DG37" s="655"/>
      <c r="DH37" s="655"/>
      <c r="DI37" s="655"/>
      <c r="DJ37" s="655"/>
      <c r="DK37" s="656"/>
      <c r="DL37" s="632">
        <v>994791</v>
      </c>
      <c r="DM37" s="655"/>
      <c r="DN37" s="655"/>
      <c r="DO37" s="655"/>
      <c r="DP37" s="655"/>
      <c r="DQ37" s="655"/>
      <c r="DR37" s="655"/>
      <c r="DS37" s="655"/>
      <c r="DT37" s="655"/>
      <c r="DU37" s="655"/>
      <c r="DV37" s="656"/>
      <c r="DW37" s="628">
        <v>4</v>
      </c>
      <c r="DX37" s="649"/>
      <c r="DY37" s="649"/>
      <c r="DZ37" s="649"/>
      <c r="EA37" s="649"/>
      <c r="EB37" s="649"/>
      <c r="EC37" s="650"/>
    </row>
    <row r="38" spans="2:133" ht="11.25" customHeight="1">
      <c r="AQ38" s="702" t="s">
        <v>313</v>
      </c>
      <c r="AR38" s="703"/>
      <c r="AS38" s="703"/>
      <c r="AT38" s="703"/>
      <c r="AU38" s="703"/>
      <c r="AV38" s="703"/>
      <c r="AW38" s="703"/>
      <c r="AX38" s="703"/>
      <c r="AY38" s="704"/>
      <c r="AZ38" s="623">
        <v>266467</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11681</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4482011</v>
      </c>
      <c r="CS38" s="624"/>
      <c r="CT38" s="624"/>
      <c r="CU38" s="624"/>
      <c r="CV38" s="624"/>
      <c r="CW38" s="624"/>
      <c r="CX38" s="624"/>
      <c r="CY38" s="625"/>
      <c r="CZ38" s="657">
        <v>11.7</v>
      </c>
      <c r="DA38" s="658"/>
      <c r="DB38" s="658"/>
      <c r="DC38" s="659"/>
      <c r="DD38" s="632">
        <v>4124838</v>
      </c>
      <c r="DE38" s="624"/>
      <c r="DF38" s="624"/>
      <c r="DG38" s="624"/>
      <c r="DH38" s="624"/>
      <c r="DI38" s="624"/>
      <c r="DJ38" s="624"/>
      <c r="DK38" s="625"/>
      <c r="DL38" s="632">
        <v>3979761</v>
      </c>
      <c r="DM38" s="624"/>
      <c r="DN38" s="624"/>
      <c r="DO38" s="624"/>
      <c r="DP38" s="624"/>
      <c r="DQ38" s="624"/>
      <c r="DR38" s="624"/>
      <c r="DS38" s="624"/>
      <c r="DT38" s="624"/>
      <c r="DU38" s="624"/>
      <c r="DV38" s="625"/>
      <c r="DW38" s="628">
        <v>16</v>
      </c>
      <c r="DX38" s="649"/>
      <c r="DY38" s="649"/>
      <c r="DZ38" s="649"/>
      <c r="EA38" s="649"/>
      <c r="EB38" s="649"/>
      <c r="EC38" s="650"/>
    </row>
    <row r="39" spans="2:133" ht="11.25" customHeight="1">
      <c r="AQ39" s="702" t="s">
        <v>316</v>
      </c>
      <c r="AR39" s="703"/>
      <c r="AS39" s="703"/>
      <c r="AT39" s="703"/>
      <c r="AU39" s="703"/>
      <c r="AV39" s="703"/>
      <c r="AW39" s="703"/>
      <c r="AX39" s="703"/>
      <c r="AY39" s="704"/>
      <c r="AZ39" s="623">
        <v>166845</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83</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1643466</v>
      </c>
      <c r="CS39" s="655"/>
      <c r="CT39" s="655"/>
      <c r="CU39" s="655"/>
      <c r="CV39" s="655"/>
      <c r="CW39" s="655"/>
      <c r="CX39" s="655"/>
      <c r="CY39" s="656"/>
      <c r="CZ39" s="657">
        <v>4.3</v>
      </c>
      <c r="DA39" s="658"/>
      <c r="DB39" s="658"/>
      <c r="DC39" s="659"/>
      <c r="DD39" s="632">
        <v>1067698</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482725</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121</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561914</v>
      </c>
      <c r="CS40" s="624"/>
      <c r="CT40" s="624"/>
      <c r="CU40" s="624"/>
      <c r="CV40" s="624"/>
      <c r="CW40" s="624"/>
      <c r="CX40" s="624"/>
      <c r="CY40" s="625"/>
      <c r="CZ40" s="657">
        <v>1.5</v>
      </c>
      <c r="DA40" s="658"/>
      <c r="DB40" s="658"/>
      <c r="DC40" s="659"/>
      <c r="DD40" s="632">
        <v>21</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2150378</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372</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5762709</v>
      </c>
      <c r="CS42" s="624"/>
      <c r="CT42" s="624"/>
      <c r="CU42" s="624"/>
      <c r="CV42" s="624"/>
      <c r="CW42" s="624"/>
      <c r="CX42" s="624"/>
      <c r="CY42" s="625"/>
      <c r="CZ42" s="657">
        <v>15</v>
      </c>
      <c r="DA42" s="706"/>
      <c r="DB42" s="706"/>
      <c r="DC42" s="707"/>
      <c r="DD42" s="632">
        <v>1358815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88411</v>
      </c>
      <c r="CS43" s="655"/>
      <c r="CT43" s="655"/>
      <c r="CU43" s="655"/>
      <c r="CV43" s="655"/>
      <c r="CW43" s="655"/>
      <c r="CX43" s="655"/>
      <c r="CY43" s="656"/>
      <c r="CZ43" s="657">
        <v>0.2</v>
      </c>
      <c r="DA43" s="658"/>
      <c r="DB43" s="658"/>
      <c r="DC43" s="659"/>
      <c r="DD43" s="632">
        <v>68931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5297582</v>
      </c>
      <c r="CS44" s="624"/>
      <c r="CT44" s="624"/>
      <c r="CU44" s="624"/>
      <c r="CV44" s="624"/>
      <c r="CW44" s="624"/>
      <c r="CX44" s="624"/>
      <c r="CY44" s="625"/>
      <c r="CZ44" s="657">
        <v>13.8</v>
      </c>
      <c r="DA44" s="706"/>
      <c r="DB44" s="706"/>
      <c r="DC44" s="707"/>
      <c r="DD44" s="632">
        <v>1321079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1791436</v>
      </c>
      <c r="CS45" s="655"/>
      <c r="CT45" s="655"/>
      <c r="CU45" s="655"/>
      <c r="CV45" s="655"/>
      <c r="CW45" s="655"/>
      <c r="CX45" s="655"/>
      <c r="CY45" s="656"/>
      <c r="CZ45" s="657">
        <v>4.7</v>
      </c>
      <c r="DA45" s="658"/>
      <c r="DB45" s="658"/>
      <c r="DC45" s="659"/>
      <c r="DD45" s="632">
        <v>101428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3437161</v>
      </c>
      <c r="CS46" s="624"/>
      <c r="CT46" s="624"/>
      <c r="CU46" s="624"/>
      <c r="CV46" s="624"/>
      <c r="CW46" s="624"/>
      <c r="CX46" s="624"/>
      <c r="CY46" s="625"/>
      <c r="CZ46" s="657">
        <v>9</v>
      </c>
      <c r="DA46" s="706"/>
      <c r="DB46" s="706"/>
      <c r="DC46" s="707"/>
      <c r="DD46" s="632">
        <v>1174663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465127</v>
      </c>
      <c r="CS47" s="655"/>
      <c r="CT47" s="655"/>
      <c r="CU47" s="655"/>
      <c r="CV47" s="655"/>
      <c r="CW47" s="655"/>
      <c r="CX47" s="655"/>
      <c r="CY47" s="656"/>
      <c r="CZ47" s="657">
        <v>1.2</v>
      </c>
      <c r="DA47" s="658"/>
      <c r="DB47" s="658"/>
      <c r="DC47" s="659"/>
      <c r="DD47" s="632">
        <v>37736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152</v>
      </c>
      <c r="CS48" s="624"/>
      <c r="CT48" s="624"/>
      <c r="CU48" s="624"/>
      <c r="CV48" s="624"/>
      <c r="CW48" s="624"/>
      <c r="CX48" s="624"/>
      <c r="CY48" s="625"/>
      <c r="CZ48" s="657" t="s">
        <v>152</v>
      </c>
      <c r="DA48" s="706"/>
      <c r="DB48" s="706"/>
      <c r="DC48" s="707"/>
      <c r="DD48" s="632" t="s">
        <v>152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38316518</v>
      </c>
      <c r="CS49" s="691"/>
      <c r="CT49" s="691"/>
      <c r="CU49" s="691"/>
      <c r="CV49" s="691"/>
      <c r="CW49" s="691"/>
      <c r="CX49" s="691"/>
      <c r="CY49" s="718"/>
      <c r="CZ49" s="719">
        <v>100</v>
      </c>
      <c r="DA49" s="720"/>
      <c r="DB49" s="720"/>
      <c r="DC49" s="721"/>
      <c r="DD49" s="722">
        <v>27251988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40323</v>
      </c>
      <c r="R7" s="753"/>
      <c r="S7" s="753"/>
      <c r="T7" s="753"/>
      <c r="U7" s="753"/>
      <c r="V7" s="753">
        <v>39133</v>
      </c>
      <c r="W7" s="753"/>
      <c r="X7" s="753"/>
      <c r="Y7" s="753"/>
      <c r="Z7" s="753"/>
      <c r="AA7" s="753">
        <v>1190</v>
      </c>
      <c r="AB7" s="753"/>
      <c r="AC7" s="753"/>
      <c r="AD7" s="753"/>
      <c r="AE7" s="754"/>
      <c r="AF7" s="755">
        <v>996</v>
      </c>
      <c r="AG7" s="756"/>
      <c r="AH7" s="756"/>
      <c r="AI7" s="756"/>
      <c r="AJ7" s="757"/>
      <c r="AK7" s="792">
        <v>27</v>
      </c>
      <c r="AL7" s="793"/>
      <c r="AM7" s="793"/>
      <c r="AN7" s="793"/>
      <c r="AO7" s="793"/>
      <c r="AP7" s="793">
        <v>58339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0</v>
      </c>
      <c r="CI7" s="790"/>
      <c r="CJ7" s="790"/>
      <c r="CK7" s="790"/>
      <c r="CL7" s="791"/>
      <c r="CM7" s="789">
        <v>86</v>
      </c>
      <c r="CN7" s="790"/>
      <c r="CO7" s="790"/>
      <c r="CP7" s="790"/>
      <c r="CQ7" s="791"/>
      <c r="CR7" s="789">
        <v>17</v>
      </c>
      <c r="CS7" s="790"/>
      <c r="CT7" s="790"/>
      <c r="CU7" s="790"/>
      <c r="CV7" s="791"/>
      <c r="CW7" s="789">
        <v>5</v>
      </c>
      <c r="CX7" s="790"/>
      <c r="CY7" s="790"/>
      <c r="CZ7" s="790"/>
      <c r="DA7" s="791"/>
      <c r="DB7" s="789" t="s">
        <v>534</v>
      </c>
      <c r="DC7" s="790"/>
      <c r="DD7" s="790"/>
      <c r="DE7" s="790"/>
      <c r="DF7" s="791"/>
      <c r="DG7" s="789" t="s">
        <v>479</v>
      </c>
      <c r="DH7" s="790"/>
      <c r="DI7" s="790"/>
      <c r="DJ7" s="790"/>
      <c r="DK7" s="791"/>
      <c r="DL7" s="789" t="s">
        <v>479</v>
      </c>
      <c r="DM7" s="790"/>
      <c r="DN7" s="790"/>
      <c r="DO7" s="790"/>
      <c r="DP7" s="791"/>
      <c r="DQ7" s="789" t="s">
        <v>479</v>
      </c>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0</v>
      </c>
      <c r="R8" s="777"/>
      <c r="S8" s="777"/>
      <c r="T8" s="777"/>
      <c r="U8" s="777"/>
      <c r="V8" s="777">
        <v>0</v>
      </c>
      <c r="W8" s="777"/>
      <c r="X8" s="777"/>
      <c r="Y8" s="777"/>
      <c r="Z8" s="777"/>
      <c r="AA8" s="777" t="s">
        <v>534</v>
      </c>
      <c r="AB8" s="777"/>
      <c r="AC8" s="777"/>
      <c r="AD8" s="777"/>
      <c r="AE8" s="778"/>
      <c r="AF8" s="779" t="s">
        <v>109</v>
      </c>
      <c r="AG8" s="780"/>
      <c r="AH8" s="780"/>
      <c r="AI8" s="780"/>
      <c r="AJ8" s="781"/>
      <c r="AK8" s="782" t="s">
        <v>535</v>
      </c>
      <c r="AL8" s="783"/>
      <c r="AM8" s="783"/>
      <c r="AN8" s="783"/>
      <c r="AO8" s="783"/>
      <c r="AP8" s="783" t="s">
        <v>534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541</v>
      </c>
      <c r="BT8" s="787"/>
      <c r="BU8" s="787"/>
      <c r="BV8" s="787"/>
      <c r="BW8" s="787"/>
      <c r="BX8" s="787"/>
      <c r="BY8" s="787"/>
      <c r="BZ8" s="787"/>
      <c r="CA8" s="787"/>
      <c r="CB8" s="787"/>
      <c r="CC8" s="787"/>
      <c r="CD8" s="787"/>
      <c r="CE8" s="787"/>
      <c r="CF8" s="787"/>
      <c r="CG8" s="788"/>
      <c r="CH8" s="799">
        <v>-9</v>
      </c>
      <c r="CI8" s="800"/>
      <c r="CJ8" s="800"/>
      <c r="CK8" s="800"/>
      <c r="CL8" s="801"/>
      <c r="CM8" s="799">
        <v>0</v>
      </c>
      <c r="CN8" s="800"/>
      <c r="CO8" s="800"/>
      <c r="CP8" s="800"/>
      <c r="CQ8" s="801"/>
      <c r="CR8" s="799">
        <v>3</v>
      </c>
      <c r="CS8" s="800"/>
      <c r="CT8" s="800"/>
      <c r="CU8" s="800"/>
      <c r="CV8" s="801"/>
      <c r="CW8" s="799">
        <v>34</v>
      </c>
      <c r="CX8" s="800"/>
      <c r="CY8" s="800"/>
      <c r="CZ8" s="800"/>
      <c r="DA8" s="801"/>
      <c r="DB8" s="799" t="s">
        <v>479</v>
      </c>
      <c r="DC8" s="800"/>
      <c r="DD8" s="800"/>
      <c r="DE8" s="800"/>
      <c r="DF8" s="801"/>
      <c r="DG8" s="799" t="s">
        <v>479</v>
      </c>
      <c r="DH8" s="800"/>
      <c r="DI8" s="800"/>
      <c r="DJ8" s="800"/>
      <c r="DK8" s="801"/>
      <c r="DL8" s="799" t="s">
        <v>479</v>
      </c>
      <c r="DM8" s="800"/>
      <c r="DN8" s="800"/>
      <c r="DO8" s="800"/>
      <c r="DP8" s="801"/>
      <c r="DQ8" s="799" t="s">
        <v>479</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542</v>
      </c>
      <c r="BT9" s="787"/>
      <c r="BU9" s="787"/>
      <c r="BV9" s="787"/>
      <c r="BW9" s="787"/>
      <c r="BX9" s="787"/>
      <c r="BY9" s="787"/>
      <c r="BZ9" s="787"/>
      <c r="CA9" s="787"/>
      <c r="CB9" s="787"/>
      <c r="CC9" s="787"/>
      <c r="CD9" s="787"/>
      <c r="CE9" s="787"/>
      <c r="CF9" s="787"/>
      <c r="CG9" s="788"/>
      <c r="CH9" s="799">
        <v>38</v>
      </c>
      <c r="CI9" s="800"/>
      <c r="CJ9" s="800"/>
      <c r="CK9" s="800"/>
      <c r="CL9" s="801"/>
      <c r="CM9" s="799">
        <v>448</v>
      </c>
      <c r="CN9" s="800"/>
      <c r="CO9" s="800"/>
      <c r="CP9" s="800"/>
      <c r="CQ9" s="801"/>
      <c r="CR9" s="799">
        <v>100</v>
      </c>
      <c r="CS9" s="800"/>
      <c r="CT9" s="800"/>
      <c r="CU9" s="800"/>
      <c r="CV9" s="801"/>
      <c r="CW9" s="799" t="s">
        <v>534</v>
      </c>
      <c r="CX9" s="800"/>
      <c r="CY9" s="800"/>
      <c r="CZ9" s="800"/>
      <c r="DA9" s="801"/>
      <c r="DB9" s="799" t="s">
        <v>479</v>
      </c>
      <c r="DC9" s="800"/>
      <c r="DD9" s="800"/>
      <c r="DE9" s="800"/>
      <c r="DF9" s="801"/>
      <c r="DG9" s="799" t="s">
        <v>479</v>
      </c>
      <c r="DH9" s="800"/>
      <c r="DI9" s="800"/>
      <c r="DJ9" s="800"/>
      <c r="DK9" s="801"/>
      <c r="DL9" s="799" t="s">
        <v>479</v>
      </c>
      <c r="DM9" s="800"/>
      <c r="DN9" s="800"/>
      <c r="DO9" s="800"/>
      <c r="DP9" s="801"/>
      <c r="DQ9" s="799" t="s">
        <v>479</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543</v>
      </c>
      <c r="BT10" s="787"/>
      <c r="BU10" s="787"/>
      <c r="BV10" s="787"/>
      <c r="BW10" s="787"/>
      <c r="BX10" s="787"/>
      <c r="BY10" s="787"/>
      <c r="BZ10" s="787"/>
      <c r="CA10" s="787"/>
      <c r="CB10" s="787"/>
      <c r="CC10" s="787"/>
      <c r="CD10" s="787"/>
      <c r="CE10" s="787"/>
      <c r="CF10" s="787"/>
      <c r="CG10" s="788"/>
      <c r="CH10" s="799">
        <v>12</v>
      </c>
      <c r="CI10" s="800"/>
      <c r="CJ10" s="800"/>
      <c r="CK10" s="800"/>
      <c r="CL10" s="801"/>
      <c r="CM10" s="799">
        <v>126</v>
      </c>
      <c r="CN10" s="800"/>
      <c r="CO10" s="800"/>
      <c r="CP10" s="800"/>
      <c r="CQ10" s="801"/>
      <c r="CR10" s="799">
        <v>24</v>
      </c>
      <c r="CS10" s="800"/>
      <c r="CT10" s="800"/>
      <c r="CU10" s="800"/>
      <c r="CV10" s="801"/>
      <c r="CW10" s="799" t="s">
        <v>534</v>
      </c>
      <c r="CX10" s="800"/>
      <c r="CY10" s="800"/>
      <c r="CZ10" s="800"/>
      <c r="DA10" s="801"/>
      <c r="DB10" s="799" t="s">
        <v>479</v>
      </c>
      <c r="DC10" s="800"/>
      <c r="DD10" s="800"/>
      <c r="DE10" s="800"/>
      <c r="DF10" s="801"/>
      <c r="DG10" s="799" t="s">
        <v>479</v>
      </c>
      <c r="DH10" s="800"/>
      <c r="DI10" s="800"/>
      <c r="DJ10" s="800"/>
      <c r="DK10" s="801"/>
      <c r="DL10" s="799" t="s">
        <v>479</v>
      </c>
      <c r="DM10" s="800"/>
      <c r="DN10" s="800"/>
      <c r="DO10" s="800"/>
      <c r="DP10" s="801"/>
      <c r="DQ10" s="799" t="s">
        <v>479</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544</v>
      </c>
      <c r="BT11" s="787"/>
      <c r="BU11" s="787"/>
      <c r="BV11" s="787"/>
      <c r="BW11" s="787"/>
      <c r="BX11" s="787"/>
      <c r="BY11" s="787"/>
      <c r="BZ11" s="787"/>
      <c r="CA11" s="787"/>
      <c r="CB11" s="787"/>
      <c r="CC11" s="787"/>
      <c r="CD11" s="787"/>
      <c r="CE11" s="787"/>
      <c r="CF11" s="787"/>
      <c r="CG11" s="788"/>
      <c r="CH11" s="799">
        <v>2</v>
      </c>
      <c r="CI11" s="800"/>
      <c r="CJ11" s="800"/>
      <c r="CK11" s="800"/>
      <c r="CL11" s="801"/>
      <c r="CM11" s="799">
        <v>61</v>
      </c>
      <c r="CN11" s="800"/>
      <c r="CO11" s="800"/>
      <c r="CP11" s="800"/>
      <c r="CQ11" s="801"/>
      <c r="CR11" s="799">
        <v>13</v>
      </c>
      <c r="CS11" s="800"/>
      <c r="CT11" s="800"/>
      <c r="CU11" s="800"/>
      <c r="CV11" s="801"/>
      <c r="CW11" s="799" t="s">
        <v>534</v>
      </c>
      <c r="CX11" s="800"/>
      <c r="CY11" s="800"/>
      <c r="CZ11" s="800"/>
      <c r="DA11" s="801"/>
      <c r="DB11" s="799" t="s">
        <v>479</v>
      </c>
      <c r="DC11" s="800"/>
      <c r="DD11" s="800"/>
      <c r="DE11" s="800"/>
      <c r="DF11" s="801"/>
      <c r="DG11" s="799" t="s">
        <v>479</v>
      </c>
      <c r="DH11" s="800"/>
      <c r="DI11" s="800"/>
      <c r="DJ11" s="800"/>
      <c r="DK11" s="801"/>
      <c r="DL11" s="799" t="s">
        <v>479</v>
      </c>
      <c r="DM11" s="800"/>
      <c r="DN11" s="800"/>
      <c r="DO11" s="800"/>
      <c r="DP11" s="801"/>
      <c r="DQ11" s="799" t="s">
        <v>479</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545</v>
      </c>
      <c r="BT12" s="787"/>
      <c r="BU12" s="787"/>
      <c r="BV12" s="787"/>
      <c r="BW12" s="787"/>
      <c r="BX12" s="787"/>
      <c r="BY12" s="787"/>
      <c r="BZ12" s="787"/>
      <c r="CA12" s="787"/>
      <c r="CB12" s="787"/>
      <c r="CC12" s="787"/>
      <c r="CD12" s="787"/>
      <c r="CE12" s="787"/>
      <c r="CF12" s="787"/>
      <c r="CG12" s="788"/>
      <c r="CH12" s="799">
        <v>1</v>
      </c>
      <c r="CI12" s="800"/>
      <c r="CJ12" s="800"/>
      <c r="CK12" s="800"/>
      <c r="CL12" s="801"/>
      <c r="CM12" s="799">
        <v>87</v>
      </c>
      <c r="CN12" s="800"/>
      <c r="CO12" s="800"/>
      <c r="CP12" s="800"/>
      <c r="CQ12" s="801"/>
      <c r="CR12" s="799">
        <v>6</v>
      </c>
      <c r="CS12" s="800"/>
      <c r="CT12" s="800"/>
      <c r="CU12" s="800"/>
      <c r="CV12" s="801"/>
      <c r="CW12" s="799" t="s">
        <v>534</v>
      </c>
      <c r="CX12" s="800"/>
      <c r="CY12" s="800"/>
      <c r="CZ12" s="800"/>
      <c r="DA12" s="801"/>
      <c r="DB12" s="799" t="s">
        <v>479</v>
      </c>
      <c r="DC12" s="800"/>
      <c r="DD12" s="800"/>
      <c r="DE12" s="800"/>
      <c r="DF12" s="801"/>
      <c r="DG12" s="799" t="s">
        <v>479</v>
      </c>
      <c r="DH12" s="800"/>
      <c r="DI12" s="800"/>
      <c r="DJ12" s="800"/>
      <c r="DK12" s="801"/>
      <c r="DL12" s="799" t="s">
        <v>479</v>
      </c>
      <c r="DM12" s="800"/>
      <c r="DN12" s="800"/>
      <c r="DO12" s="800"/>
      <c r="DP12" s="801"/>
      <c r="DQ12" s="799" t="s">
        <v>479</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546</v>
      </c>
      <c r="BT13" s="787"/>
      <c r="BU13" s="787"/>
      <c r="BV13" s="787"/>
      <c r="BW13" s="787"/>
      <c r="BX13" s="787"/>
      <c r="BY13" s="787"/>
      <c r="BZ13" s="787"/>
      <c r="CA13" s="787"/>
      <c r="CB13" s="787"/>
      <c r="CC13" s="787"/>
      <c r="CD13" s="787"/>
      <c r="CE13" s="787"/>
      <c r="CF13" s="787"/>
      <c r="CG13" s="788"/>
      <c r="CH13" s="799">
        <v>-23</v>
      </c>
      <c r="CI13" s="800"/>
      <c r="CJ13" s="800"/>
      <c r="CK13" s="800"/>
      <c r="CL13" s="801"/>
      <c r="CM13" s="799">
        <v>250</v>
      </c>
      <c r="CN13" s="800"/>
      <c r="CO13" s="800"/>
      <c r="CP13" s="800"/>
      <c r="CQ13" s="801"/>
      <c r="CR13" s="799">
        <v>333</v>
      </c>
      <c r="CS13" s="800"/>
      <c r="CT13" s="800"/>
      <c r="CU13" s="800"/>
      <c r="CV13" s="801"/>
      <c r="CW13" s="799">
        <v>21</v>
      </c>
      <c r="CX13" s="800"/>
      <c r="CY13" s="800"/>
      <c r="CZ13" s="800"/>
      <c r="DA13" s="801"/>
      <c r="DB13" s="799" t="s">
        <v>479</v>
      </c>
      <c r="DC13" s="800"/>
      <c r="DD13" s="800"/>
      <c r="DE13" s="800"/>
      <c r="DF13" s="801"/>
      <c r="DG13" s="799" t="s">
        <v>479</v>
      </c>
      <c r="DH13" s="800"/>
      <c r="DI13" s="800"/>
      <c r="DJ13" s="800"/>
      <c r="DK13" s="801"/>
      <c r="DL13" s="799" t="s">
        <v>479</v>
      </c>
      <c r="DM13" s="800"/>
      <c r="DN13" s="800"/>
      <c r="DO13" s="800"/>
      <c r="DP13" s="801"/>
      <c r="DQ13" s="799" t="s">
        <v>479</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547</v>
      </c>
      <c r="BT14" s="787"/>
      <c r="BU14" s="787"/>
      <c r="BV14" s="787"/>
      <c r="BW14" s="787"/>
      <c r="BX14" s="787"/>
      <c r="BY14" s="787"/>
      <c r="BZ14" s="787"/>
      <c r="CA14" s="787"/>
      <c r="CB14" s="787"/>
      <c r="CC14" s="787"/>
      <c r="CD14" s="787"/>
      <c r="CE14" s="787"/>
      <c r="CF14" s="787"/>
      <c r="CG14" s="788"/>
      <c r="CH14" s="799">
        <v>23</v>
      </c>
      <c r="CI14" s="800"/>
      <c r="CJ14" s="800"/>
      <c r="CK14" s="800"/>
      <c r="CL14" s="801"/>
      <c r="CM14" s="799">
        <v>350</v>
      </c>
      <c r="CN14" s="800"/>
      <c r="CO14" s="800"/>
      <c r="CP14" s="800"/>
      <c r="CQ14" s="801"/>
      <c r="CR14" s="799">
        <v>75</v>
      </c>
      <c r="CS14" s="800"/>
      <c r="CT14" s="800"/>
      <c r="CU14" s="800"/>
      <c r="CV14" s="801"/>
      <c r="CW14" s="799" t="s">
        <v>534</v>
      </c>
      <c r="CX14" s="800"/>
      <c r="CY14" s="800"/>
      <c r="CZ14" s="800"/>
      <c r="DA14" s="801"/>
      <c r="DB14" s="799" t="s">
        <v>479</v>
      </c>
      <c r="DC14" s="800"/>
      <c r="DD14" s="800"/>
      <c r="DE14" s="800"/>
      <c r="DF14" s="801"/>
      <c r="DG14" s="799" t="s">
        <v>479</v>
      </c>
      <c r="DH14" s="800"/>
      <c r="DI14" s="800"/>
      <c r="DJ14" s="800"/>
      <c r="DK14" s="801"/>
      <c r="DL14" s="799" t="s">
        <v>479</v>
      </c>
      <c r="DM14" s="800"/>
      <c r="DN14" s="800"/>
      <c r="DO14" s="800"/>
      <c r="DP14" s="801"/>
      <c r="DQ14" s="799" t="s">
        <v>479</v>
      </c>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548</v>
      </c>
      <c r="BT15" s="787"/>
      <c r="BU15" s="787"/>
      <c r="BV15" s="787"/>
      <c r="BW15" s="787"/>
      <c r="BX15" s="787"/>
      <c r="BY15" s="787"/>
      <c r="BZ15" s="787"/>
      <c r="CA15" s="787"/>
      <c r="CB15" s="787"/>
      <c r="CC15" s="787"/>
      <c r="CD15" s="787"/>
      <c r="CE15" s="787"/>
      <c r="CF15" s="787"/>
      <c r="CG15" s="788"/>
      <c r="CH15" s="799">
        <v>1</v>
      </c>
      <c r="CI15" s="800"/>
      <c r="CJ15" s="800"/>
      <c r="CK15" s="800"/>
      <c r="CL15" s="801"/>
      <c r="CM15" s="799">
        <v>10</v>
      </c>
      <c r="CN15" s="800"/>
      <c r="CO15" s="800"/>
      <c r="CP15" s="800"/>
      <c r="CQ15" s="801"/>
      <c r="CR15" s="799">
        <v>1</v>
      </c>
      <c r="CS15" s="800"/>
      <c r="CT15" s="800"/>
      <c r="CU15" s="800"/>
      <c r="CV15" s="801"/>
      <c r="CW15" s="799" t="s">
        <v>535</v>
      </c>
      <c r="CX15" s="800"/>
      <c r="CY15" s="800"/>
      <c r="CZ15" s="800"/>
      <c r="DA15" s="801"/>
      <c r="DB15" s="799" t="s">
        <v>479</v>
      </c>
      <c r="DC15" s="800"/>
      <c r="DD15" s="800"/>
      <c r="DE15" s="800"/>
      <c r="DF15" s="801"/>
      <c r="DG15" s="799" t="s">
        <v>479</v>
      </c>
      <c r="DH15" s="800"/>
      <c r="DI15" s="800"/>
      <c r="DJ15" s="800"/>
      <c r="DK15" s="801"/>
      <c r="DL15" s="799" t="s">
        <v>479</v>
      </c>
      <c r="DM15" s="800"/>
      <c r="DN15" s="800"/>
      <c r="DO15" s="800"/>
      <c r="DP15" s="801"/>
      <c r="DQ15" s="799" t="s">
        <v>479</v>
      </c>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549</v>
      </c>
      <c r="BT16" s="787"/>
      <c r="BU16" s="787"/>
      <c r="BV16" s="787"/>
      <c r="BW16" s="787"/>
      <c r="BX16" s="787"/>
      <c r="BY16" s="787"/>
      <c r="BZ16" s="787"/>
      <c r="CA16" s="787"/>
      <c r="CB16" s="787"/>
      <c r="CC16" s="787"/>
      <c r="CD16" s="787"/>
      <c r="CE16" s="787"/>
      <c r="CF16" s="787"/>
      <c r="CG16" s="788"/>
      <c r="CH16" s="799">
        <v>6</v>
      </c>
      <c r="CI16" s="800"/>
      <c r="CJ16" s="800"/>
      <c r="CK16" s="800"/>
      <c r="CL16" s="801"/>
      <c r="CM16" s="799">
        <v>87</v>
      </c>
      <c r="CN16" s="800"/>
      <c r="CO16" s="800"/>
      <c r="CP16" s="800"/>
      <c r="CQ16" s="801"/>
      <c r="CR16" s="799">
        <v>30</v>
      </c>
      <c r="CS16" s="800"/>
      <c r="CT16" s="800"/>
      <c r="CU16" s="800"/>
      <c r="CV16" s="801"/>
      <c r="CW16" s="799" t="s">
        <v>534</v>
      </c>
      <c r="CX16" s="800"/>
      <c r="CY16" s="800"/>
      <c r="CZ16" s="800"/>
      <c r="DA16" s="801"/>
      <c r="DB16" s="799" t="s">
        <v>479</v>
      </c>
      <c r="DC16" s="800"/>
      <c r="DD16" s="800"/>
      <c r="DE16" s="800"/>
      <c r="DF16" s="801"/>
      <c r="DG16" s="799" t="s">
        <v>479</v>
      </c>
      <c r="DH16" s="800"/>
      <c r="DI16" s="800"/>
      <c r="DJ16" s="800"/>
      <c r="DK16" s="801"/>
      <c r="DL16" s="799" t="s">
        <v>479</v>
      </c>
      <c r="DM16" s="800"/>
      <c r="DN16" s="800"/>
      <c r="DO16" s="800"/>
      <c r="DP16" s="801"/>
      <c r="DQ16" s="799" t="s">
        <v>479</v>
      </c>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550</v>
      </c>
      <c r="BT17" s="787"/>
      <c r="BU17" s="787"/>
      <c r="BV17" s="787"/>
      <c r="BW17" s="787"/>
      <c r="BX17" s="787"/>
      <c r="BY17" s="787"/>
      <c r="BZ17" s="787"/>
      <c r="CA17" s="787"/>
      <c r="CB17" s="787"/>
      <c r="CC17" s="787"/>
      <c r="CD17" s="787"/>
      <c r="CE17" s="787"/>
      <c r="CF17" s="787"/>
      <c r="CG17" s="788"/>
      <c r="CH17" s="799">
        <v>4</v>
      </c>
      <c r="CI17" s="800"/>
      <c r="CJ17" s="800"/>
      <c r="CK17" s="800"/>
      <c r="CL17" s="801"/>
      <c r="CM17" s="799">
        <v>26</v>
      </c>
      <c r="CN17" s="800"/>
      <c r="CO17" s="800"/>
      <c r="CP17" s="800"/>
      <c r="CQ17" s="801"/>
      <c r="CR17" s="799">
        <v>20</v>
      </c>
      <c r="CS17" s="800"/>
      <c r="CT17" s="800"/>
      <c r="CU17" s="800"/>
      <c r="CV17" s="801"/>
      <c r="CW17" s="799" t="s">
        <v>534</v>
      </c>
      <c r="CX17" s="800"/>
      <c r="CY17" s="800"/>
      <c r="CZ17" s="800"/>
      <c r="DA17" s="801"/>
      <c r="DB17" s="799" t="s">
        <v>479</v>
      </c>
      <c r="DC17" s="800"/>
      <c r="DD17" s="800"/>
      <c r="DE17" s="800"/>
      <c r="DF17" s="801"/>
      <c r="DG17" s="799" t="s">
        <v>479</v>
      </c>
      <c r="DH17" s="800"/>
      <c r="DI17" s="800"/>
      <c r="DJ17" s="800"/>
      <c r="DK17" s="801"/>
      <c r="DL17" s="799" t="s">
        <v>479</v>
      </c>
      <c r="DM17" s="800"/>
      <c r="DN17" s="800"/>
      <c r="DO17" s="800"/>
      <c r="DP17" s="801"/>
      <c r="DQ17" s="799" t="s">
        <v>479</v>
      </c>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39498</v>
      </c>
      <c r="R23" s="812"/>
      <c r="S23" s="812"/>
      <c r="T23" s="812"/>
      <c r="U23" s="812"/>
      <c r="V23" s="812">
        <v>38308</v>
      </c>
      <c r="W23" s="812"/>
      <c r="X23" s="812"/>
      <c r="Y23" s="812"/>
      <c r="Z23" s="812"/>
      <c r="AA23" s="812">
        <v>1190</v>
      </c>
      <c r="AB23" s="812"/>
      <c r="AC23" s="812"/>
      <c r="AD23" s="812"/>
      <c r="AE23" s="813"/>
      <c r="AF23" s="814">
        <v>996</v>
      </c>
      <c r="AG23" s="812"/>
      <c r="AH23" s="812"/>
      <c r="AI23" s="812"/>
      <c r="AJ23" s="815"/>
      <c r="AK23" s="816"/>
      <c r="AL23" s="817"/>
      <c r="AM23" s="817"/>
      <c r="AN23" s="817"/>
      <c r="AO23" s="817"/>
      <c r="AP23" s="812">
        <v>58339</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7097</v>
      </c>
      <c r="R28" s="841"/>
      <c r="S28" s="841"/>
      <c r="T28" s="841"/>
      <c r="U28" s="841"/>
      <c r="V28" s="841">
        <v>7069</v>
      </c>
      <c r="W28" s="841"/>
      <c r="X28" s="841"/>
      <c r="Y28" s="841"/>
      <c r="Z28" s="841"/>
      <c r="AA28" s="841">
        <v>28</v>
      </c>
      <c r="AB28" s="841"/>
      <c r="AC28" s="841"/>
      <c r="AD28" s="841"/>
      <c r="AE28" s="842"/>
      <c r="AF28" s="843">
        <v>28</v>
      </c>
      <c r="AG28" s="841"/>
      <c r="AH28" s="841"/>
      <c r="AI28" s="841"/>
      <c r="AJ28" s="844"/>
      <c r="AK28" s="845">
        <v>850</v>
      </c>
      <c r="AL28" s="836"/>
      <c r="AM28" s="836"/>
      <c r="AN28" s="836"/>
      <c r="AO28" s="836"/>
      <c r="AP28" s="836" t="s">
        <v>534</v>
      </c>
      <c r="AQ28" s="836"/>
      <c r="AR28" s="836"/>
      <c r="AS28" s="836"/>
      <c r="AT28" s="836"/>
      <c r="AU28" s="836" t="s">
        <v>534</v>
      </c>
      <c r="AV28" s="836"/>
      <c r="AW28" s="836"/>
      <c r="AX28" s="836"/>
      <c r="AY28" s="836"/>
      <c r="AZ28" s="837" t="s">
        <v>534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149</v>
      </c>
      <c r="R29" s="777"/>
      <c r="S29" s="777"/>
      <c r="T29" s="777"/>
      <c r="U29" s="777"/>
      <c r="V29" s="777">
        <v>141</v>
      </c>
      <c r="W29" s="777"/>
      <c r="X29" s="777"/>
      <c r="Y29" s="777"/>
      <c r="Z29" s="777"/>
      <c r="AA29" s="777">
        <v>8</v>
      </c>
      <c r="AB29" s="777"/>
      <c r="AC29" s="777"/>
      <c r="AD29" s="777"/>
      <c r="AE29" s="778"/>
      <c r="AF29" s="779">
        <v>8</v>
      </c>
      <c r="AG29" s="780"/>
      <c r="AH29" s="780"/>
      <c r="AI29" s="780"/>
      <c r="AJ29" s="781"/>
      <c r="AK29" s="848">
        <v>7</v>
      </c>
      <c r="AL29" s="849"/>
      <c r="AM29" s="849"/>
      <c r="AN29" s="849"/>
      <c r="AO29" s="849"/>
      <c r="AP29" s="849">
        <v>39</v>
      </c>
      <c r="AQ29" s="849"/>
      <c r="AR29" s="849"/>
      <c r="AS29" s="849"/>
      <c r="AT29" s="849"/>
      <c r="AU29" s="849" t="s">
        <v>535</v>
      </c>
      <c r="AV29" s="849"/>
      <c r="AW29" s="849"/>
      <c r="AX29" s="849"/>
      <c r="AY29" s="849"/>
      <c r="AZ29" s="850" t="s">
        <v>534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7226</v>
      </c>
      <c r="R30" s="777"/>
      <c r="S30" s="777"/>
      <c r="T30" s="777"/>
      <c r="U30" s="777"/>
      <c r="V30" s="777">
        <v>7107</v>
      </c>
      <c r="W30" s="777"/>
      <c r="X30" s="777"/>
      <c r="Y30" s="777"/>
      <c r="Z30" s="777"/>
      <c r="AA30" s="777">
        <v>119</v>
      </c>
      <c r="AB30" s="777"/>
      <c r="AC30" s="777"/>
      <c r="AD30" s="777"/>
      <c r="AE30" s="778"/>
      <c r="AF30" s="779">
        <v>119</v>
      </c>
      <c r="AG30" s="780"/>
      <c r="AH30" s="780"/>
      <c r="AI30" s="780"/>
      <c r="AJ30" s="781"/>
      <c r="AK30" s="848">
        <v>1015</v>
      </c>
      <c r="AL30" s="849"/>
      <c r="AM30" s="849"/>
      <c r="AN30" s="849"/>
      <c r="AO30" s="849"/>
      <c r="AP30" s="849" t="s">
        <v>534</v>
      </c>
      <c r="AQ30" s="849"/>
      <c r="AR30" s="849"/>
      <c r="AS30" s="849"/>
      <c r="AT30" s="849"/>
      <c r="AU30" s="849" t="s">
        <v>534</v>
      </c>
      <c r="AV30" s="849"/>
      <c r="AW30" s="849"/>
      <c r="AX30" s="849"/>
      <c r="AY30" s="849"/>
      <c r="AZ30" s="850" t="s">
        <v>535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741</v>
      </c>
      <c r="R31" s="777"/>
      <c r="S31" s="777"/>
      <c r="T31" s="777"/>
      <c r="U31" s="777"/>
      <c r="V31" s="777">
        <v>725</v>
      </c>
      <c r="W31" s="777"/>
      <c r="X31" s="777"/>
      <c r="Y31" s="777"/>
      <c r="Z31" s="777"/>
      <c r="AA31" s="777">
        <v>16</v>
      </c>
      <c r="AB31" s="777"/>
      <c r="AC31" s="777"/>
      <c r="AD31" s="777"/>
      <c r="AE31" s="778"/>
      <c r="AF31" s="779">
        <v>16</v>
      </c>
      <c r="AG31" s="780"/>
      <c r="AH31" s="780"/>
      <c r="AI31" s="780"/>
      <c r="AJ31" s="781"/>
      <c r="AK31" s="848">
        <v>240</v>
      </c>
      <c r="AL31" s="849"/>
      <c r="AM31" s="849"/>
      <c r="AN31" s="849"/>
      <c r="AO31" s="849"/>
      <c r="AP31" s="849" t="s">
        <v>534</v>
      </c>
      <c r="AQ31" s="849"/>
      <c r="AR31" s="849"/>
      <c r="AS31" s="849"/>
      <c r="AT31" s="849"/>
      <c r="AU31" s="849" t="s">
        <v>534</v>
      </c>
      <c r="AV31" s="849"/>
      <c r="AW31" s="849"/>
      <c r="AX31" s="849"/>
      <c r="AY31" s="849"/>
      <c r="AZ31" s="850" t="s">
        <v>534</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1131</v>
      </c>
      <c r="R32" s="777"/>
      <c r="S32" s="777"/>
      <c r="T32" s="777"/>
      <c r="U32" s="777"/>
      <c r="V32" s="777">
        <v>1080</v>
      </c>
      <c r="W32" s="777"/>
      <c r="X32" s="777"/>
      <c r="Y32" s="777"/>
      <c r="Z32" s="777"/>
      <c r="AA32" s="777">
        <v>51</v>
      </c>
      <c r="AB32" s="777"/>
      <c r="AC32" s="777"/>
      <c r="AD32" s="777"/>
      <c r="AE32" s="778"/>
      <c r="AF32" s="779">
        <v>1330</v>
      </c>
      <c r="AG32" s="780"/>
      <c r="AH32" s="780"/>
      <c r="AI32" s="780"/>
      <c r="AJ32" s="781"/>
      <c r="AK32" s="848">
        <v>0</v>
      </c>
      <c r="AL32" s="849"/>
      <c r="AM32" s="849"/>
      <c r="AN32" s="849"/>
      <c r="AO32" s="849"/>
      <c r="AP32" s="849">
        <v>6233</v>
      </c>
      <c r="AQ32" s="849"/>
      <c r="AR32" s="849"/>
      <c r="AS32" s="849"/>
      <c r="AT32" s="849"/>
      <c r="AU32" s="849">
        <v>592</v>
      </c>
      <c r="AV32" s="849"/>
      <c r="AW32" s="849"/>
      <c r="AX32" s="849"/>
      <c r="AY32" s="849"/>
      <c r="AZ32" s="850" t="s">
        <v>534</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9188</v>
      </c>
      <c r="R33" s="777"/>
      <c r="S33" s="777"/>
      <c r="T33" s="777"/>
      <c r="U33" s="777"/>
      <c r="V33" s="777">
        <v>8664</v>
      </c>
      <c r="W33" s="777"/>
      <c r="X33" s="777"/>
      <c r="Y33" s="777"/>
      <c r="Z33" s="777"/>
      <c r="AA33" s="777">
        <v>524</v>
      </c>
      <c r="AB33" s="777"/>
      <c r="AC33" s="777"/>
      <c r="AD33" s="777"/>
      <c r="AE33" s="778"/>
      <c r="AF33" s="779">
        <v>4854</v>
      </c>
      <c r="AG33" s="780"/>
      <c r="AH33" s="780"/>
      <c r="AI33" s="780"/>
      <c r="AJ33" s="781"/>
      <c r="AK33" s="848">
        <v>1</v>
      </c>
      <c r="AL33" s="849"/>
      <c r="AM33" s="849"/>
      <c r="AN33" s="849"/>
      <c r="AO33" s="849"/>
      <c r="AP33" s="849">
        <v>4572</v>
      </c>
      <c r="AQ33" s="849"/>
      <c r="AR33" s="849"/>
      <c r="AS33" s="849"/>
      <c r="AT33" s="849"/>
      <c r="AU33" s="849">
        <v>1481</v>
      </c>
      <c r="AV33" s="849"/>
      <c r="AW33" s="849"/>
      <c r="AX33" s="849"/>
      <c r="AY33" s="849"/>
      <c r="AZ33" s="850" t="s">
        <v>534</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381</v>
      </c>
      <c r="C34" s="774"/>
      <c r="D34" s="774"/>
      <c r="E34" s="774"/>
      <c r="F34" s="774"/>
      <c r="G34" s="774"/>
      <c r="H34" s="774"/>
      <c r="I34" s="774"/>
      <c r="J34" s="774"/>
      <c r="K34" s="774"/>
      <c r="L34" s="774"/>
      <c r="M34" s="774"/>
      <c r="N34" s="774"/>
      <c r="O34" s="774"/>
      <c r="P34" s="775"/>
      <c r="Q34" s="776">
        <v>813</v>
      </c>
      <c r="R34" s="777"/>
      <c r="S34" s="777"/>
      <c r="T34" s="777"/>
      <c r="U34" s="777"/>
      <c r="V34" s="777">
        <v>813</v>
      </c>
      <c r="W34" s="777"/>
      <c r="X34" s="777"/>
      <c r="Y34" s="777"/>
      <c r="Z34" s="777"/>
      <c r="AA34" s="777" t="s">
        <v>534</v>
      </c>
      <c r="AB34" s="777"/>
      <c r="AC34" s="777"/>
      <c r="AD34" s="777"/>
      <c r="AE34" s="778"/>
      <c r="AF34" s="779" t="s">
        <v>109</v>
      </c>
      <c r="AG34" s="780"/>
      <c r="AH34" s="780"/>
      <c r="AI34" s="780"/>
      <c r="AJ34" s="781"/>
      <c r="AK34" s="848">
        <v>298</v>
      </c>
      <c r="AL34" s="849"/>
      <c r="AM34" s="849"/>
      <c r="AN34" s="849"/>
      <c r="AO34" s="849"/>
      <c r="AP34" s="849">
        <v>3549</v>
      </c>
      <c r="AQ34" s="849"/>
      <c r="AR34" s="849"/>
      <c r="AS34" s="849"/>
      <c r="AT34" s="849"/>
      <c r="AU34" s="849">
        <v>1930</v>
      </c>
      <c r="AV34" s="849"/>
      <c r="AW34" s="849"/>
      <c r="AX34" s="849"/>
      <c r="AY34" s="849"/>
      <c r="AZ34" s="850" t="s">
        <v>535</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383</v>
      </c>
      <c r="C35" s="774"/>
      <c r="D35" s="774"/>
      <c r="E35" s="774"/>
      <c r="F35" s="774"/>
      <c r="G35" s="774"/>
      <c r="H35" s="774"/>
      <c r="I35" s="774"/>
      <c r="J35" s="774"/>
      <c r="K35" s="774"/>
      <c r="L35" s="774"/>
      <c r="M35" s="774"/>
      <c r="N35" s="774"/>
      <c r="O35" s="774"/>
      <c r="P35" s="775"/>
      <c r="Q35" s="776">
        <v>2414</v>
      </c>
      <c r="R35" s="777"/>
      <c r="S35" s="777"/>
      <c r="T35" s="777"/>
      <c r="U35" s="777"/>
      <c r="V35" s="777">
        <v>2414</v>
      </c>
      <c r="W35" s="777"/>
      <c r="X35" s="777"/>
      <c r="Y35" s="777"/>
      <c r="Z35" s="777"/>
      <c r="AA35" s="777" t="s">
        <v>534</v>
      </c>
      <c r="AB35" s="777"/>
      <c r="AC35" s="777"/>
      <c r="AD35" s="777"/>
      <c r="AE35" s="778"/>
      <c r="AF35" s="779" t="s">
        <v>109</v>
      </c>
      <c r="AG35" s="780"/>
      <c r="AH35" s="780"/>
      <c r="AI35" s="780"/>
      <c r="AJ35" s="781"/>
      <c r="AK35" s="848">
        <v>1082</v>
      </c>
      <c r="AL35" s="849"/>
      <c r="AM35" s="849"/>
      <c r="AN35" s="849"/>
      <c r="AO35" s="849"/>
      <c r="AP35" s="849">
        <v>10283</v>
      </c>
      <c r="AQ35" s="849"/>
      <c r="AR35" s="849"/>
      <c r="AS35" s="849"/>
      <c r="AT35" s="849"/>
      <c r="AU35" s="849">
        <v>8381</v>
      </c>
      <c r="AV35" s="849"/>
      <c r="AW35" s="849"/>
      <c r="AX35" s="849"/>
      <c r="AY35" s="849"/>
      <c r="AZ35" s="850" t="s">
        <v>534</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384</v>
      </c>
      <c r="C36" s="774"/>
      <c r="D36" s="774"/>
      <c r="E36" s="774"/>
      <c r="F36" s="774"/>
      <c r="G36" s="774"/>
      <c r="H36" s="774"/>
      <c r="I36" s="774"/>
      <c r="J36" s="774"/>
      <c r="K36" s="774"/>
      <c r="L36" s="774"/>
      <c r="M36" s="774"/>
      <c r="N36" s="774"/>
      <c r="O36" s="774"/>
      <c r="P36" s="775"/>
      <c r="Q36" s="776">
        <v>579</v>
      </c>
      <c r="R36" s="777"/>
      <c r="S36" s="777"/>
      <c r="T36" s="777"/>
      <c r="U36" s="777"/>
      <c r="V36" s="777">
        <v>579</v>
      </c>
      <c r="W36" s="777"/>
      <c r="X36" s="777"/>
      <c r="Y36" s="777"/>
      <c r="Z36" s="777"/>
      <c r="AA36" s="777" t="s">
        <v>536</v>
      </c>
      <c r="AB36" s="777"/>
      <c r="AC36" s="777"/>
      <c r="AD36" s="777"/>
      <c r="AE36" s="778"/>
      <c r="AF36" s="779" t="s">
        <v>109</v>
      </c>
      <c r="AG36" s="780"/>
      <c r="AH36" s="780"/>
      <c r="AI36" s="780"/>
      <c r="AJ36" s="781"/>
      <c r="AK36" s="848">
        <v>402</v>
      </c>
      <c r="AL36" s="849"/>
      <c r="AM36" s="849"/>
      <c r="AN36" s="849"/>
      <c r="AO36" s="849"/>
      <c r="AP36" s="849">
        <v>3799</v>
      </c>
      <c r="AQ36" s="849"/>
      <c r="AR36" s="849"/>
      <c r="AS36" s="849"/>
      <c r="AT36" s="849"/>
      <c r="AU36" s="849">
        <v>3183</v>
      </c>
      <c r="AV36" s="849"/>
      <c r="AW36" s="849"/>
      <c r="AX36" s="849"/>
      <c r="AY36" s="849"/>
      <c r="AZ36" s="850" t="s">
        <v>534</v>
      </c>
      <c r="BA36" s="850"/>
      <c r="BB36" s="850"/>
      <c r="BC36" s="850"/>
      <c r="BD36" s="850"/>
      <c r="BE36" s="846" t="s">
        <v>382</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6355</v>
      </c>
      <c r="AG63" s="860"/>
      <c r="AH63" s="860"/>
      <c r="AI63" s="860"/>
      <c r="AJ63" s="861"/>
      <c r="AK63" s="862"/>
      <c r="AL63" s="857"/>
      <c r="AM63" s="857"/>
      <c r="AN63" s="857"/>
      <c r="AO63" s="857"/>
      <c r="AP63" s="860">
        <v>28475</v>
      </c>
      <c r="AQ63" s="860"/>
      <c r="AR63" s="860"/>
      <c r="AS63" s="860"/>
      <c r="AT63" s="860"/>
      <c r="AU63" s="860">
        <v>15568</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389</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2036</v>
      </c>
      <c r="R68" s="884"/>
      <c r="S68" s="884"/>
      <c r="T68" s="884"/>
      <c r="U68" s="884"/>
      <c r="V68" s="884">
        <v>2013</v>
      </c>
      <c r="W68" s="884"/>
      <c r="X68" s="884"/>
      <c r="Y68" s="884"/>
      <c r="Z68" s="884"/>
      <c r="AA68" s="884">
        <v>22</v>
      </c>
      <c r="AB68" s="884"/>
      <c r="AC68" s="884"/>
      <c r="AD68" s="884"/>
      <c r="AE68" s="884"/>
      <c r="AF68" s="884">
        <v>22</v>
      </c>
      <c r="AG68" s="884"/>
      <c r="AH68" s="884"/>
      <c r="AI68" s="884"/>
      <c r="AJ68" s="884"/>
      <c r="AK68" s="884" t="s">
        <v>535</v>
      </c>
      <c r="AL68" s="884"/>
      <c r="AM68" s="884"/>
      <c r="AN68" s="884"/>
      <c r="AO68" s="884"/>
      <c r="AP68" s="884">
        <v>72</v>
      </c>
      <c r="AQ68" s="884"/>
      <c r="AR68" s="884"/>
      <c r="AS68" s="884"/>
      <c r="AT68" s="884"/>
      <c r="AU68" s="884">
        <v>29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538</v>
      </c>
      <c r="C69" s="892"/>
      <c r="D69" s="892"/>
      <c r="E69" s="892"/>
      <c r="F69" s="892"/>
      <c r="G69" s="892"/>
      <c r="H69" s="892"/>
      <c r="I69" s="892"/>
      <c r="J69" s="892"/>
      <c r="K69" s="892"/>
      <c r="L69" s="892"/>
      <c r="M69" s="892"/>
      <c r="N69" s="892"/>
      <c r="O69" s="892"/>
      <c r="P69" s="893"/>
      <c r="Q69" s="894">
        <v>999</v>
      </c>
      <c r="R69" s="849"/>
      <c r="S69" s="849"/>
      <c r="T69" s="849"/>
      <c r="U69" s="849"/>
      <c r="V69" s="849">
        <v>999</v>
      </c>
      <c r="W69" s="849"/>
      <c r="X69" s="849"/>
      <c r="Y69" s="849"/>
      <c r="Z69" s="849"/>
      <c r="AA69" s="849" t="s">
        <v>534</v>
      </c>
      <c r="AB69" s="849"/>
      <c r="AC69" s="849"/>
      <c r="AD69" s="849"/>
      <c r="AE69" s="849"/>
      <c r="AF69" s="849" t="s">
        <v>534</v>
      </c>
      <c r="AG69" s="849"/>
      <c r="AH69" s="849"/>
      <c r="AI69" s="849"/>
      <c r="AJ69" s="849"/>
      <c r="AK69" s="849">
        <v>36</v>
      </c>
      <c r="AL69" s="849"/>
      <c r="AM69" s="849"/>
      <c r="AN69" s="849"/>
      <c r="AO69" s="849"/>
      <c r="AP69" s="849" t="s">
        <v>534</v>
      </c>
      <c r="AQ69" s="849"/>
      <c r="AR69" s="849"/>
      <c r="AS69" s="849"/>
      <c r="AT69" s="849"/>
      <c r="AU69" s="849" t="s">
        <v>534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539</v>
      </c>
      <c r="C70" s="892"/>
      <c r="D70" s="892"/>
      <c r="E70" s="892"/>
      <c r="F70" s="892"/>
      <c r="G70" s="892"/>
      <c r="H70" s="892"/>
      <c r="I70" s="892"/>
      <c r="J70" s="892"/>
      <c r="K70" s="892"/>
      <c r="L70" s="892"/>
      <c r="M70" s="892"/>
      <c r="N70" s="892"/>
      <c r="O70" s="892"/>
      <c r="P70" s="893"/>
      <c r="Q70" s="894">
        <v>383141</v>
      </c>
      <c r="R70" s="849"/>
      <c r="S70" s="849"/>
      <c r="T70" s="849"/>
      <c r="U70" s="849"/>
      <c r="V70" s="849">
        <v>379259</v>
      </c>
      <c r="W70" s="849"/>
      <c r="X70" s="849"/>
      <c r="Y70" s="849"/>
      <c r="Z70" s="849"/>
      <c r="AA70" s="849">
        <v>3883</v>
      </c>
      <c r="AB70" s="849"/>
      <c r="AC70" s="849"/>
      <c r="AD70" s="849"/>
      <c r="AE70" s="849"/>
      <c r="AF70" s="849">
        <v>3883</v>
      </c>
      <c r="AG70" s="849"/>
      <c r="AH70" s="849"/>
      <c r="AI70" s="849"/>
      <c r="AJ70" s="849"/>
      <c r="AK70" s="849">
        <v>999</v>
      </c>
      <c r="AL70" s="849"/>
      <c r="AM70" s="849"/>
      <c r="AN70" s="849"/>
      <c r="AO70" s="849"/>
      <c r="AP70" s="849" t="s">
        <v>534</v>
      </c>
      <c r="AQ70" s="849"/>
      <c r="AR70" s="849"/>
      <c r="AS70" s="849"/>
      <c r="AT70" s="849"/>
      <c r="AU70" s="849" t="s">
        <v>534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3905</v>
      </c>
      <c r="AG88" s="860"/>
      <c r="AH88" s="860"/>
      <c r="AI88" s="860"/>
      <c r="AJ88" s="860"/>
      <c r="AK88" s="857"/>
      <c r="AL88" s="857"/>
      <c r="AM88" s="857"/>
      <c r="AN88" s="857"/>
      <c r="AO88" s="857"/>
      <c r="AP88" s="860">
        <v>72</v>
      </c>
      <c r="AQ88" s="860"/>
      <c r="AR88" s="860"/>
      <c r="AS88" s="860"/>
      <c r="AT88" s="860"/>
      <c r="AU88" s="860">
        <v>29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621</v>
      </c>
      <c r="CS102" s="868"/>
      <c r="CT102" s="868"/>
      <c r="CU102" s="868"/>
      <c r="CV102" s="911"/>
      <c r="CW102" s="910">
        <v>59</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282</v>
      </c>
      <c r="AG109" s="913"/>
      <c r="AH109" s="913"/>
      <c r="AI109" s="913"/>
      <c r="AJ109" s="914"/>
      <c r="AK109" s="912" t="s">
        <v>281</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282</v>
      </c>
      <c r="BW109" s="913"/>
      <c r="BX109" s="913"/>
      <c r="BY109" s="913"/>
      <c r="BZ109" s="914"/>
      <c r="CA109" s="912" t="s">
        <v>281</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282</v>
      </c>
      <c r="DM109" s="913"/>
      <c r="DN109" s="913"/>
      <c r="DO109" s="913"/>
      <c r="DP109" s="914"/>
      <c r="DQ109" s="912" t="s">
        <v>281</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7528326</v>
      </c>
      <c r="AB110" s="920"/>
      <c r="AC110" s="920"/>
      <c r="AD110" s="920"/>
      <c r="AE110" s="921"/>
      <c r="AF110" s="922">
        <v>7126720</v>
      </c>
      <c r="AG110" s="920"/>
      <c r="AH110" s="920"/>
      <c r="AI110" s="920"/>
      <c r="AJ110" s="921"/>
      <c r="AK110" s="922">
        <v>6467993</v>
      </c>
      <c r="AL110" s="920"/>
      <c r="AM110" s="920"/>
      <c r="AN110" s="920"/>
      <c r="AO110" s="921"/>
      <c r="AP110" s="923">
        <v>35</v>
      </c>
      <c r="AQ110" s="924"/>
      <c r="AR110" s="924"/>
      <c r="AS110" s="924"/>
      <c r="AT110" s="925"/>
      <c r="AU110" s="926" t="s">
        <v>60</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59690974</v>
      </c>
      <c r="BR110" s="957"/>
      <c r="BS110" s="957"/>
      <c r="BT110" s="957"/>
      <c r="BU110" s="957"/>
      <c r="BV110" s="957">
        <v>59562288</v>
      </c>
      <c r="BW110" s="957"/>
      <c r="BX110" s="957"/>
      <c r="BY110" s="957"/>
      <c r="BZ110" s="957"/>
      <c r="CA110" s="957">
        <v>58338606</v>
      </c>
      <c r="CB110" s="957"/>
      <c r="CC110" s="957"/>
      <c r="CD110" s="957"/>
      <c r="CE110" s="957"/>
      <c r="CF110" s="971">
        <v>316</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358809</v>
      </c>
      <c r="BR111" s="950"/>
      <c r="BS111" s="950"/>
      <c r="BT111" s="950"/>
      <c r="BU111" s="950"/>
      <c r="BV111" s="950">
        <v>310299</v>
      </c>
      <c r="BW111" s="950"/>
      <c r="BX111" s="950"/>
      <c r="BY111" s="950"/>
      <c r="BZ111" s="950"/>
      <c r="CA111" s="950">
        <v>266209</v>
      </c>
      <c r="CB111" s="950"/>
      <c r="CC111" s="950"/>
      <c r="CD111" s="950"/>
      <c r="CE111" s="950"/>
      <c r="CF111" s="944">
        <v>1.4</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410</v>
      </c>
      <c r="AB112" s="989"/>
      <c r="AC112" s="989"/>
      <c r="AD112" s="989"/>
      <c r="AE112" s="990"/>
      <c r="AF112" s="991" t="s">
        <v>410</v>
      </c>
      <c r="AG112" s="989"/>
      <c r="AH112" s="989"/>
      <c r="AI112" s="989"/>
      <c r="AJ112" s="990"/>
      <c r="AK112" s="991" t="s">
        <v>410</v>
      </c>
      <c r="AL112" s="989"/>
      <c r="AM112" s="989"/>
      <c r="AN112" s="989"/>
      <c r="AO112" s="990"/>
      <c r="AP112" s="992" t="s">
        <v>410</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13700694</v>
      </c>
      <c r="BR112" s="950"/>
      <c r="BS112" s="950"/>
      <c r="BT112" s="950"/>
      <c r="BU112" s="950"/>
      <c r="BV112" s="950">
        <v>14709216</v>
      </c>
      <c r="BW112" s="950"/>
      <c r="BX112" s="950"/>
      <c r="BY112" s="950"/>
      <c r="BZ112" s="950"/>
      <c r="CA112" s="950">
        <v>15567979</v>
      </c>
      <c r="CB112" s="950"/>
      <c r="CC112" s="950"/>
      <c r="CD112" s="950"/>
      <c r="CE112" s="950"/>
      <c r="CF112" s="944">
        <v>84.3</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410</v>
      </c>
      <c r="DH112" s="950"/>
      <c r="DI112" s="950"/>
      <c r="DJ112" s="950"/>
      <c r="DK112" s="950"/>
      <c r="DL112" s="950" t="s">
        <v>410</v>
      </c>
      <c r="DM112" s="950"/>
      <c r="DN112" s="950"/>
      <c r="DO112" s="950"/>
      <c r="DP112" s="950"/>
      <c r="DQ112" s="950" t="s">
        <v>410</v>
      </c>
      <c r="DR112" s="950"/>
      <c r="DS112" s="950"/>
      <c r="DT112" s="950"/>
      <c r="DU112" s="950"/>
      <c r="DV112" s="951" t="s">
        <v>410</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1068500</v>
      </c>
      <c r="AB113" s="964"/>
      <c r="AC113" s="964"/>
      <c r="AD113" s="964"/>
      <c r="AE113" s="965"/>
      <c r="AF113" s="966">
        <v>1264606</v>
      </c>
      <c r="AG113" s="964"/>
      <c r="AH113" s="964"/>
      <c r="AI113" s="964"/>
      <c r="AJ113" s="965"/>
      <c r="AK113" s="966">
        <v>1307973</v>
      </c>
      <c r="AL113" s="964"/>
      <c r="AM113" s="964"/>
      <c r="AN113" s="964"/>
      <c r="AO113" s="965"/>
      <c r="AP113" s="967">
        <v>7.1</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40532</v>
      </c>
      <c r="BR113" s="950"/>
      <c r="BS113" s="950"/>
      <c r="BT113" s="950"/>
      <c r="BU113" s="950"/>
      <c r="BV113" s="950">
        <v>35623</v>
      </c>
      <c r="BW113" s="950"/>
      <c r="BX113" s="950"/>
      <c r="BY113" s="950"/>
      <c r="BZ113" s="950"/>
      <c r="CA113" s="950">
        <v>29023</v>
      </c>
      <c r="CB113" s="950"/>
      <c r="CC113" s="950"/>
      <c r="CD113" s="950"/>
      <c r="CE113" s="950"/>
      <c r="CF113" s="944">
        <v>0.2</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234310</v>
      </c>
      <c r="DH113" s="989"/>
      <c r="DI113" s="989"/>
      <c r="DJ113" s="989"/>
      <c r="DK113" s="990"/>
      <c r="DL113" s="991">
        <v>211041</v>
      </c>
      <c r="DM113" s="989"/>
      <c r="DN113" s="989"/>
      <c r="DO113" s="989"/>
      <c r="DP113" s="990"/>
      <c r="DQ113" s="991">
        <v>187226</v>
      </c>
      <c r="DR113" s="989"/>
      <c r="DS113" s="989"/>
      <c r="DT113" s="989"/>
      <c r="DU113" s="990"/>
      <c r="DV113" s="992">
        <v>1</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6960</v>
      </c>
      <c r="AB114" s="989"/>
      <c r="AC114" s="989"/>
      <c r="AD114" s="989"/>
      <c r="AE114" s="990"/>
      <c r="AF114" s="991">
        <v>6947</v>
      </c>
      <c r="AG114" s="989"/>
      <c r="AH114" s="989"/>
      <c r="AI114" s="989"/>
      <c r="AJ114" s="990"/>
      <c r="AK114" s="991">
        <v>7268</v>
      </c>
      <c r="AL114" s="989"/>
      <c r="AM114" s="989"/>
      <c r="AN114" s="989"/>
      <c r="AO114" s="990"/>
      <c r="AP114" s="992">
        <v>0</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6734758</v>
      </c>
      <c r="BR114" s="950"/>
      <c r="BS114" s="950"/>
      <c r="BT114" s="950"/>
      <c r="BU114" s="950"/>
      <c r="BV114" s="950">
        <v>6448801</v>
      </c>
      <c r="BW114" s="950"/>
      <c r="BX114" s="950"/>
      <c r="BY114" s="950"/>
      <c r="BZ114" s="950"/>
      <c r="CA114" s="950">
        <v>6177612</v>
      </c>
      <c r="CB114" s="950"/>
      <c r="CC114" s="950"/>
      <c r="CD114" s="950"/>
      <c r="CE114" s="950"/>
      <c r="CF114" s="944">
        <v>33.5</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410</v>
      </c>
      <c r="DH114" s="989"/>
      <c r="DI114" s="989"/>
      <c r="DJ114" s="989"/>
      <c r="DK114" s="990"/>
      <c r="DL114" s="991" t="s">
        <v>410</v>
      </c>
      <c r="DM114" s="989"/>
      <c r="DN114" s="989"/>
      <c r="DO114" s="989"/>
      <c r="DP114" s="990"/>
      <c r="DQ114" s="991" t="s">
        <v>410</v>
      </c>
      <c r="DR114" s="989"/>
      <c r="DS114" s="989"/>
      <c r="DT114" s="989"/>
      <c r="DU114" s="990"/>
      <c r="DV114" s="992" t="s">
        <v>410</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76872</v>
      </c>
      <c r="AB115" s="964"/>
      <c r="AC115" s="964"/>
      <c r="AD115" s="964"/>
      <c r="AE115" s="965"/>
      <c r="AF115" s="966">
        <v>64387</v>
      </c>
      <c r="AG115" s="964"/>
      <c r="AH115" s="964"/>
      <c r="AI115" s="964"/>
      <c r="AJ115" s="965"/>
      <c r="AK115" s="966">
        <v>54673</v>
      </c>
      <c r="AL115" s="964"/>
      <c r="AM115" s="964"/>
      <c r="AN115" s="964"/>
      <c r="AO115" s="965"/>
      <c r="AP115" s="967">
        <v>0.3</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v>5756</v>
      </c>
      <c r="BR115" s="950"/>
      <c r="BS115" s="950"/>
      <c r="BT115" s="950"/>
      <c r="BU115" s="950"/>
      <c r="BV115" s="950">
        <v>3786</v>
      </c>
      <c r="BW115" s="950"/>
      <c r="BX115" s="950"/>
      <c r="BY115" s="950"/>
      <c r="BZ115" s="950"/>
      <c r="CA115" s="950">
        <v>2103</v>
      </c>
      <c r="CB115" s="950"/>
      <c r="CC115" s="950"/>
      <c r="CD115" s="950"/>
      <c r="CE115" s="950"/>
      <c r="CF115" s="944">
        <v>0</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410</v>
      </c>
      <c r="DH115" s="989"/>
      <c r="DI115" s="989"/>
      <c r="DJ115" s="989"/>
      <c r="DK115" s="990"/>
      <c r="DL115" s="991" t="s">
        <v>410</v>
      </c>
      <c r="DM115" s="989"/>
      <c r="DN115" s="989"/>
      <c r="DO115" s="989"/>
      <c r="DP115" s="990"/>
      <c r="DQ115" s="991" t="s">
        <v>410</v>
      </c>
      <c r="DR115" s="989"/>
      <c r="DS115" s="989"/>
      <c r="DT115" s="989"/>
      <c r="DU115" s="990"/>
      <c r="DV115" s="992" t="s">
        <v>410</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110</v>
      </c>
      <c r="AB116" s="989"/>
      <c r="AC116" s="989"/>
      <c r="AD116" s="989"/>
      <c r="AE116" s="990"/>
      <c r="AF116" s="991">
        <v>384</v>
      </c>
      <c r="AG116" s="989"/>
      <c r="AH116" s="989"/>
      <c r="AI116" s="989"/>
      <c r="AJ116" s="990"/>
      <c r="AK116" s="991">
        <v>55</v>
      </c>
      <c r="AL116" s="989"/>
      <c r="AM116" s="989"/>
      <c r="AN116" s="989"/>
      <c r="AO116" s="990"/>
      <c r="AP116" s="992">
        <v>0</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410</v>
      </c>
      <c r="BR116" s="950"/>
      <c r="BS116" s="950"/>
      <c r="BT116" s="950"/>
      <c r="BU116" s="950"/>
      <c r="BV116" s="950" t="s">
        <v>410</v>
      </c>
      <c r="BW116" s="950"/>
      <c r="BX116" s="950"/>
      <c r="BY116" s="950"/>
      <c r="BZ116" s="950"/>
      <c r="CA116" s="950" t="s">
        <v>410</v>
      </c>
      <c r="CB116" s="950"/>
      <c r="CC116" s="950"/>
      <c r="CD116" s="950"/>
      <c r="CE116" s="950"/>
      <c r="CF116" s="944" t="s">
        <v>410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12800</v>
      </c>
      <c r="DH116" s="989"/>
      <c r="DI116" s="989"/>
      <c r="DJ116" s="989"/>
      <c r="DK116" s="990"/>
      <c r="DL116" s="991">
        <v>11200</v>
      </c>
      <c r="DM116" s="989"/>
      <c r="DN116" s="989"/>
      <c r="DO116" s="989"/>
      <c r="DP116" s="990"/>
      <c r="DQ116" s="991">
        <v>9600</v>
      </c>
      <c r="DR116" s="989"/>
      <c r="DS116" s="989"/>
      <c r="DT116" s="989"/>
      <c r="DU116" s="990"/>
      <c r="DV116" s="992">
        <v>0.1</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8680768</v>
      </c>
      <c r="AB117" s="996"/>
      <c r="AC117" s="996"/>
      <c r="AD117" s="996"/>
      <c r="AE117" s="997"/>
      <c r="AF117" s="995">
        <v>8463044</v>
      </c>
      <c r="AG117" s="996"/>
      <c r="AH117" s="996"/>
      <c r="AI117" s="996"/>
      <c r="AJ117" s="997"/>
      <c r="AK117" s="995">
        <v>7837962</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282</v>
      </c>
      <c r="AG118" s="913"/>
      <c r="AH118" s="913"/>
      <c r="AI118" s="913"/>
      <c r="AJ118" s="914"/>
      <c r="AK118" s="912" t="s">
        <v>281</v>
      </c>
      <c r="AL118" s="913"/>
      <c r="AM118" s="913"/>
      <c r="AN118" s="913"/>
      <c r="AO118" s="914"/>
      <c r="AP118" s="1020" t="s">
        <v>400</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430</v>
      </c>
      <c r="BP118" s="1024"/>
      <c r="BQ118" s="1015">
        <v>80531523</v>
      </c>
      <c r="BR118" s="1016"/>
      <c r="BS118" s="1016"/>
      <c r="BT118" s="1016"/>
      <c r="BU118" s="1016"/>
      <c r="BV118" s="1016">
        <v>81070013</v>
      </c>
      <c r="BW118" s="1016"/>
      <c r="BX118" s="1016"/>
      <c r="BY118" s="1016"/>
      <c r="BZ118" s="1016"/>
      <c r="CA118" s="1016">
        <v>80381532</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12936092</v>
      </c>
      <c r="BR119" s="957"/>
      <c r="BS119" s="957"/>
      <c r="BT119" s="957"/>
      <c r="BU119" s="957"/>
      <c r="BV119" s="957">
        <v>11857981</v>
      </c>
      <c r="BW119" s="957"/>
      <c r="BX119" s="957"/>
      <c r="BY119" s="957"/>
      <c r="BZ119" s="957"/>
      <c r="CA119" s="957">
        <v>13132212</v>
      </c>
      <c r="CB119" s="957"/>
      <c r="CC119" s="957"/>
      <c r="CD119" s="957"/>
      <c r="CE119" s="957"/>
      <c r="CF119" s="971">
        <v>71.099999999999994</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111699</v>
      </c>
      <c r="DH119" s="1028"/>
      <c r="DI119" s="1028"/>
      <c r="DJ119" s="1028"/>
      <c r="DK119" s="1029"/>
      <c r="DL119" s="1030">
        <v>88058</v>
      </c>
      <c r="DM119" s="1028"/>
      <c r="DN119" s="1028"/>
      <c r="DO119" s="1028"/>
      <c r="DP119" s="1029"/>
      <c r="DQ119" s="1030">
        <v>69383</v>
      </c>
      <c r="DR119" s="1028"/>
      <c r="DS119" s="1028"/>
      <c r="DT119" s="1028"/>
      <c r="DU119" s="1029"/>
      <c r="DV119" s="1031">
        <v>0.4</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4318378</v>
      </c>
      <c r="BR120" s="950"/>
      <c r="BS120" s="950"/>
      <c r="BT120" s="950"/>
      <c r="BU120" s="950"/>
      <c r="BV120" s="950">
        <v>4316319</v>
      </c>
      <c r="BW120" s="950"/>
      <c r="BX120" s="950"/>
      <c r="BY120" s="950"/>
      <c r="BZ120" s="950"/>
      <c r="CA120" s="950">
        <v>3817255</v>
      </c>
      <c r="CB120" s="950"/>
      <c r="CC120" s="950"/>
      <c r="CD120" s="950"/>
      <c r="CE120" s="950"/>
      <c r="CF120" s="944">
        <v>20.7</v>
      </c>
      <c r="CG120" s="945"/>
      <c r="CH120" s="945"/>
      <c r="CI120" s="945"/>
      <c r="CJ120" s="945"/>
      <c r="CK120" s="1043" t="s">
        <v>436</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6605180</v>
      </c>
      <c r="DH120" s="957"/>
      <c r="DI120" s="957"/>
      <c r="DJ120" s="957"/>
      <c r="DK120" s="957"/>
      <c r="DL120" s="957">
        <v>7470088</v>
      </c>
      <c r="DM120" s="957"/>
      <c r="DN120" s="957"/>
      <c r="DO120" s="957"/>
      <c r="DP120" s="957"/>
      <c r="DQ120" s="957">
        <v>8380845</v>
      </c>
      <c r="DR120" s="957"/>
      <c r="DS120" s="957"/>
      <c r="DT120" s="957"/>
      <c r="DU120" s="957"/>
      <c r="DV120" s="958">
        <v>45.4</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28304</v>
      </c>
      <c r="AB121" s="989"/>
      <c r="AC121" s="989"/>
      <c r="AD121" s="989"/>
      <c r="AE121" s="990"/>
      <c r="AF121" s="991">
        <v>28304</v>
      </c>
      <c r="AG121" s="989"/>
      <c r="AH121" s="989"/>
      <c r="AI121" s="989"/>
      <c r="AJ121" s="990"/>
      <c r="AK121" s="991">
        <v>28305</v>
      </c>
      <c r="AL121" s="989"/>
      <c r="AM121" s="989"/>
      <c r="AN121" s="989"/>
      <c r="AO121" s="990"/>
      <c r="AP121" s="992">
        <v>0.2</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53966959</v>
      </c>
      <c r="BR121" s="1016"/>
      <c r="BS121" s="1016"/>
      <c r="BT121" s="1016"/>
      <c r="BU121" s="1016"/>
      <c r="BV121" s="1016">
        <v>55263395</v>
      </c>
      <c r="BW121" s="1016"/>
      <c r="BX121" s="1016"/>
      <c r="BY121" s="1016"/>
      <c r="BZ121" s="1016"/>
      <c r="CA121" s="1016">
        <v>54356000</v>
      </c>
      <c r="CB121" s="1016"/>
      <c r="CC121" s="1016"/>
      <c r="CD121" s="1016"/>
      <c r="CE121" s="1016"/>
      <c r="CF121" s="1054">
        <v>294.5</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3024522</v>
      </c>
      <c r="DH121" s="950"/>
      <c r="DI121" s="950"/>
      <c r="DJ121" s="950"/>
      <c r="DK121" s="950"/>
      <c r="DL121" s="950">
        <v>3079959</v>
      </c>
      <c r="DM121" s="950"/>
      <c r="DN121" s="950"/>
      <c r="DO121" s="950"/>
      <c r="DP121" s="950"/>
      <c r="DQ121" s="950">
        <v>3183190</v>
      </c>
      <c r="DR121" s="950"/>
      <c r="DS121" s="950"/>
      <c r="DT121" s="950"/>
      <c r="DU121" s="950"/>
      <c r="DV121" s="951">
        <v>17.2</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439</v>
      </c>
      <c r="BP122" s="1024"/>
      <c r="BQ122" s="1064">
        <v>71221429</v>
      </c>
      <c r="BR122" s="1065"/>
      <c r="BS122" s="1065"/>
      <c r="BT122" s="1065"/>
      <c r="BU122" s="1065"/>
      <c r="BV122" s="1065">
        <v>71437695</v>
      </c>
      <c r="BW122" s="1065"/>
      <c r="BX122" s="1065"/>
      <c r="BY122" s="1065"/>
      <c r="BZ122" s="1065"/>
      <c r="CA122" s="1065">
        <v>71305467</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v>1878762</v>
      </c>
      <c r="DH122" s="950"/>
      <c r="DI122" s="950"/>
      <c r="DJ122" s="950"/>
      <c r="DK122" s="950"/>
      <c r="DL122" s="950">
        <v>1864662</v>
      </c>
      <c r="DM122" s="950"/>
      <c r="DN122" s="950"/>
      <c r="DO122" s="950"/>
      <c r="DP122" s="950"/>
      <c r="DQ122" s="950">
        <v>1930405</v>
      </c>
      <c r="DR122" s="950"/>
      <c r="DS122" s="950"/>
      <c r="DT122" s="950"/>
      <c r="DU122" s="950"/>
      <c r="DV122" s="951">
        <v>10.5</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4858</v>
      </c>
      <c r="AB123" s="989"/>
      <c r="AC123" s="989"/>
      <c r="AD123" s="989"/>
      <c r="AE123" s="990"/>
      <c r="AF123" s="991">
        <v>1824</v>
      </c>
      <c r="AG123" s="989"/>
      <c r="AH123" s="989"/>
      <c r="AI123" s="989"/>
      <c r="AJ123" s="990"/>
      <c r="AK123" s="991">
        <v>1792</v>
      </c>
      <c r="AL123" s="989"/>
      <c r="AM123" s="989"/>
      <c r="AN123" s="989"/>
      <c r="AO123" s="990"/>
      <c r="AP123" s="992">
        <v>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49.6</v>
      </c>
      <c r="BR123" s="1057"/>
      <c r="BS123" s="1057"/>
      <c r="BT123" s="1057"/>
      <c r="BU123" s="1057"/>
      <c r="BV123" s="1057">
        <v>52.5</v>
      </c>
      <c r="BW123" s="1057"/>
      <c r="BX123" s="1057"/>
      <c r="BY123" s="1057"/>
      <c r="BZ123" s="1057"/>
      <c r="CA123" s="1057">
        <v>49.1</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v>1458530</v>
      </c>
      <c r="DH123" s="989"/>
      <c r="DI123" s="989"/>
      <c r="DJ123" s="989"/>
      <c r="DK123" s="990"/>
      <c r="DL123" s="991">
        <v>1643715</v>
      </c>
      <c r="DM123" s="989"/>
      <c r="DN123" s="989"/>
      <c r="DO123" s="989"/>
      <c r="DP123" s="990"/>
      <c r="DQ123" s="991">
        <v>1481394</v>
      </c>
      <c r="DR123" s="989"/>
      <c r="DS123" s="989"/>
      <c r="DT123" s="989"/>
      <c r="DU123" s="990"/>
      <c r="DV123" s="992">
        <v>8</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v>733700</v>
      </c>
      <c r="DH124" s="1028"/>
      <c r="DI124" s="1028"/>
      <c r="DJ124" s="1028"/>
      <c r="DK124" s="1029"/>
      <c r="DL124" s="1030">
        <v>650792</v>
      </c>
      <c r="DM124" s="1028"/>
      <c r="DN124" s="1028"/>
      <c r="DO124" s="1028"/>
      <c r="DP124" s="1029"/>
      <c r="DQ124" s="1030">
        <v>592145</v>
      </c>
      <c r="DR124" s="1028"/>
      <c r="DS124" s="1028"/>
      <c r="DT124" s="1028"/>
      <c r="DU124" s="1029"/>
      <c r="DV124" s="1031">
        <v>3.2</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32894</v>
      </c>
      <c r="AB126" s="989"/>
      <c r="AC126" s="989"/>
      <c r="AD126" s="989"/>
      <c r="AE126" s="990"/>
      <c r="AF126" s="991">
        <v>26833</v>
      </c>
      <c r="AG126" s="989"/>
      <c r="AH126" s="989"/>
      <c r="AI126" s="989"/>
      <c r="AJ126" s="990"/>
      <c r="AK126" s="991">
        <v>18849</v>
      </c>
      <c r="AL126" s="989"/>
      <c r="AM126" s="989"/>
      <c r="AN126" s="989"/>
      <c r="AO126" s="990"/>
      <c r="AP126" s="992">
        <v>0.1</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443</v>
      </c>
      <c r="DH126" s="950"/>
      <c r="DI126" s="950"/>
      <c r="DJ126" s="950"/>
      <c r="DK126" s="950"/>
      <c r="DL126" s="950" t="s">
        <v>443</v>
      </c>
      <c r="DM126" s="950"/>
      <c r="DN126" s="950"/>
      <c r="DO126" s="950"/>
      <c r="DP126" s="950"/>
      <c r="DQ126" s="950" t="s">
        <v>443</v>
      </c>
      <c r="DR126" s="950"/>
      <c r="DS126" s="950"/>
      <c r="DT126" s="950"/>
      <c r="DU126" s="950"/>
      <c r="DV126" s="951" t="s">
        <v>443</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10816</v>
      </c>
      <c r="AB127" s="989"/>
      <c r="AC127" s="989"/>
      <c r="AD127" s="989"/>
      <c r="AE127" s="990"/>
      <c r="AF127" s="991">
        <v>7426</v>
      </c>
      <c r="AG127" s="989"/>
      <c r="AH127" s="989"/>
      <c r="AI127" s="989"/>
      <c r="AJ127" s="990"/>
      <c r="AK127" s="991">
        <v>5727</v>
      </c>
      <c r="AL127" s="989"/>
      <c r="AM127" s="989"/>
      <c r="AN127" s="989"/>
      <c r="AO127" s="990"/>
      <c r="AP127" s="992">
        <v>0</v>
      </c>
      <c r="AQ127" s="993"/>
      <c r="AR127" s="993"/>
      <c r="AS127" s="993"/>
      <c r="AT127" s="994"/>
      <c r="AU127" s="233"/>
      <c r="AV127" s="233"/>
      <c r="AW127" s="233"/>
      <c r="AX127" s="916" t="s">
        <v>453</v>
      </c>
      <c r="AY127" s="917"/>
      <c r="AZ127" s="917"/>
      <c r="BA127" s="917"/>
      <c r="BB127" s="917"/>
      <c r="BC127" s="917"/>
      <c r="BD127" s="917"/>
      <c r="BE127" s="918"/>
      <c r="BF127" s="1071" t="s">
        <v>443</v>
      </c>
      <c r="BG127" s="1072"/>
      <c r="BH127" s="1072"/>
      <c r="BI127" s="1072"/>
      <c r="BJ127" s="1072"/>
      <c r="BK127" s="1072"/>
      <c r="BL127" s="1081"/>
      <c r="BM127" s="1071">
        <v>12.11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v>5756</v>
      </c>
      <c r="DH127" s="1078"/>
      <c r="DI127" s="1078"/>
      <c r="DJ127" s="1078"/>
      <c r="DK127" s="1078"/>
      <c r="DL127" s="1078">
        <v>3786</v>
      </c>
      <c r="DM127" s="1078"/>
      <c r="DN127" s="1078"/>
      <c r="DO127" s="1078"/>
      <c r="DP127" s="1078"/>
      <c r="DQ127" s="1078">
        <v>2103</v>
      </c>
      <c r="DR127" s="1078"/>
      <c r="DS127" s="1078"/>
      <c r="DT127" s="1078"/>
      <c r="DU127" s="1078"/>
      <c r="DV127" s="1079">
        <v>0</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439881</v>
      </c>
      <c r="AB128" s="1120"/>
      <c r="AC128" s="1120"/>
      <c r="AD128" s="1120"/>
      <c r="AE128" s="1121"/>
      <c r="AF128" s="1122">
        <v>446667</v>
      </c>
      <c r="AG128" s="1120"/>
      <c r="AH128" s="1120"/>
      <c r="AI128" s="1120"/>
      <c r="AJ128" s="1121"/>
      <c r="AK128" s="1122">
        <v>414650</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17.11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24785413</v>
      </c>
      <c r="AB129" s="989"/>
      <c r="AC129" s="989"/>
      <c r="AD129" s="989"/>
      <c r="AE129" s="990"/>
      <c r="AF129" s="991">
        <v>24660833</v>
      </c>
      <c r="AG129" s="989"/>
      <c r="AH129" s="989"/>
      <c r="AI129" s="989"/>
      <c r="AJ129" s="990"/>
      <c r="AK129" s="991">
        <v>24559397</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9.3000000000000007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6041712</v>
      </c>
      <c r="AB130" s="989"/>
      <c r="AC130" s="989"/>
      <c r="AD130" s="989"/>
      <c r="AE130" s="990"/>
      <c r="AF130" s="991">
        <v>6320416</v>
      </c>
      <c r="AG130" s="989"/>
      <c r="AH130" s="989"/>
      <c r="AI130" s="989"/>
      <c r="AJ130" s="990"/>
      <c r="AK130" s="991">
        <v>6100663</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49.1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18743701</v>
      </c>
      <c r="AB131" s="1028"/>
      <c r="AC131" s="1028"/>
      <c r="AD131" s="1028"/>
      <c r="AE131" s="1029"/>
      <c r="AF131" s="1030">
        <v>18340417</v>
      </c>
      <c r="AG131" s="1028"/>
      <c r="AH131" s="1028"/>
      <c r="AI131" s="1028"/>
      <c r="AJ131" s="1029"/>
      <c r="AK131" s="1030">
        <v>18458734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11.732874949999999</v>
      </c>
      <c r="AB132" s="1134"/>
      <c r="AC132" s="1134"/>
      <c r="AD132" s="1134"/>
      <c r="AE132" s="1135"/>
      <c r="AF132" s="1136">
        <v>9.2471234429999996</v>
      </c>
      <c r="AG132" s="1134"/>
      <c r="AH132" s="1134"/>
      <c r="AI132" s="1134"/>
      <c r="AJ132" s="1135"/>
      <c r="AK132" s="1136">
        <v>7.1654372400000002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12.6</v>
      </c>
      <c r="AB133" s="1141"/>
      <c r="AC133" s="1141"/>
      <c r="AD133" s="1141"/>
      <c r="AE133" s="1142"/>
      <c r="AF133" s="1140">
        <v>11.3</v>
      </c>
      <c r="AG133" s="1141"/>
      <c r="AH133" s="1141"/>
      <c r="AI133" s="1141"/>
      <c r="AJ133" s="1142"/>
      <c r="AK133" s="1140">
        <v>9.3000000000000007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4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4556212</v>
      </c>
      <c r="L9" s="264">
        <v>83413</v>
      </c>
      <c r="M9" s="265">
        <v>72299</v>
      </c>
      <c r="N9" s="266">
        <v>15.4</v>
      </c>
    </row>
    <row r="10" spans="1:16">
      <c r="A10" s="248"/>
      <c r="B10" s="244"/>
      <c r="C10" s="244"/>
      <c r="D10" s="244"/>
      <c r="E10" s="244"/>
      <c r="F10" s="244"/>
      <c r="G10" s="1149" t="s">
        <v>476</v>
      </c>
      <c r="H10" s="1150"/>
      <c r="I10" s="1150"/>
      <c r="J10" s="1151"/>
      <c r="K10" s="267">
        <v>793750</v>
      </c>
      <c r="L10" s="268">
        <v>14532</v>
      </c>
      <c r="M10" s="269">
        <v>5259</v>
      </c>
      <c r="N10" s="270">
        <v>176.3</v>
      </c>
    </row>
    <row r="11" spans="1:16" ht="13.5" customHeight="1">
      <c r="A11" s="248"/>
      <c r="B11" s="244"/>
      <c r="C11" s="244"/>
      <c r="D11" s="244"/>
      <c r="E11" s="244"/>
      <c r="F11" s="244"/>
      <c r="G11" s="1149" t="s">
        <v>477</v>
      </c>
      <c r="H11" s="1150"/>
      <c r="I11" s="1150"/>
      <c r="J11" s="1151"/>
      <c r="K11" s="267">
        <v>855029</v>
      </c>
      <c r="L11" s="268">
        <v>15654</v>
      </c>
      <c r="M11" s="269">
        <v>5513</v>
      </c>
      <c r="N11" s="270">
        <v>183.9</v>
      </c>
    </row>
    <row r="12" spans="1:16" ht="13.5" customHeight="1">
      <c r="A12" s="248"/>
      <c r="B12" s="244"/>
      <c r="C12" s="244"/>
      <c r="D12" s="244"/>
      <c r="E12" s="244"/>
      <c r="F12" s="244"/>
      <c r="G12" s="1149" t="s">
        <v>478</v>
      </c>
      <c r="H12" s="1150"/>
      <c r="I12" s="1150"/>
      <c r="J12" s="1151"/>
      <c r="K12" s="267" t="s">
        <v>479</v>
      </c>
      <c r="L12" s="268" t="s">
        <v>479</v>
      </c>
      <c r="M12" s="269">
        <v>1180</v>
      </c>
      <c r="N12" s="270" t="s">
        <v>479</v>
      </c>
    </row>
    <row r="13" spans="1:16" ht="13.5" customHeight="1">
      <c r="A13" s="248"/>
      <c r="B13" s="244"/>
      <c r="C13" s="244"/>
      <c r="D13" s="244"/>
      <c r="E13" s="244"/>
      <c r="F13" s="244"/>
      <c r="G13" s="1149" t="s">
        <v>480</v>
      </c>
      <c r="H13" s="1150"/>
      <c r="I13" s="1150"/>
      <c r="J13" s="1151"/>
      <c r="K13" s="267" t="s">
        <v>479</v>
      </c>
      <c r="L13" s="268" t="s">
        <v>479</v>
      </c>
      <c r="M13" s="269">
        <v>2</v>
      </c>
      <c r="N13" s="270" t="s">
        <v>479</v>
      </c>
    </row>
    <row r="14" spans="1:16" ht="13.5" customHeight="1">
      <c r="A14" s="248"/>
      <c r="B14" s="244"/>
      <c r="C14" s="244"/>
      <c r="D14" s="244"/>
      <c r="E14" s="244"/>
      <c r="F14" s="244"/>
      <c r="G14" s="1149" t="s">
        <v>481</v>
      </c>
      <c r="H14" s="1150"/>
      <c r="I14" s="1150"/>
      <c r="J14" s="1151"/>
      <c r="K14" s="267">
        <v>173561</v>
      </c>
      <c r="L14" s="268">
        <v>3177</v>
      </c>
      <c r="M14" s="269">
        <v>3170</v>
      </c>
      <c r="N14" s="270">
        <v>0.2</v>
      </c>
    </row>
    <row r="15" spans="1:16" ht="13.5" customHeight="1">
      <c r="A15" s="248"/>
      <c r="B15" s="244"/>
      <c r="C15" s="244"/>
      <c r="D15" s="244"/>
      <c r="E15" s="244"/>
      <c r="F15" s="244"/>
      <c r="G15" s="1149" t="s">
        <v>482</v>
      </c>
      <c r="H15" s="1150"/>
      <c r="I15" s="1150"/>
      <c r="J15" s="1151"/>
      <c r="K15" s="267">
        <v>88411</v>
      </c>
      <c r="L15" s="268">
        <v>1619</v>
      </c>
      <c r="M15" s="269">
        <v>1822</v>
      </c>
      <c r="N15" s="270">
        <v>-11.1</v>
      </c>
    </row>
    <row r="16" spans="1:16">
      <c r="A16" s="248"/>
      <c r="B16" s="244"/>
      <c r="C16" s="244"/>
      <c r="D16" s="244"/>
      <c r="E16" s="244"/>
      <c r="F16" s="244"/>
      <c r="G16" s="1152" t="s">
        <v>483</v>
      </c>
      <c r="H16" s="1153"/>
      <c r="I16" s="1153"/>
      <c r="J16" s="1154"/>
      <c r="K16" s="268">
        <v>-386103</v>
      </c>
      <c r="L16" s="268">
        <v>-7069</v>
      </c>
      <c r="M16" s="269">
        <v>-7642</v>
      </c>
      <c r="N16" s="270">
        <v>-7.5</v>
      </c>
    </row>
    <row r="17" spans="1:16">
      <c r="A17" s="248"/>
      <c r="B17" s="244"/>
      <c r="C17" s="244"/>
      <c r="D17" s="244"/>
      <c r="E17" s="244"/>
      <c r="F17" s="244"/>
      <c r="G17" s="1152" t="s">
        <v>165</v>
      </c>
      <c r="H17" s="1153"/>
      <c r="I17" s="1153"/>
      <c r="J17" s="1154"/>
      <c r="K17" s="268">
        <v>6080860</v>
      </c>
      <c r="L17" s="268">
        <v>111326</v>
      </c>
      <c r="M17" s="269">
        <v>81603</v>
      </c>
      <c r="N17" s="270">
        <v>36.4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8.92</v>
      </c>
      <c r="L21" s="281">
        <v>7.96</v>
      </c>
      <c r="M21" s="282">
        <v>0.96</v>
      </c>
      <c r="N21" s="249"/>
      <c r="O21" s="283"/>
      <c r="P21" s="279"/>
    </row>
    <row r="22" spans="1:16" s="284" customFormat="1">
      <c r="A22" s="279"/>
      <c r="B22" s="249"/>
      <c r="C22" s="249"/>
      <c r="D22" s="249"/>
      <c r="E22" s="249"/>
      <c r="F22" s="249"/>
      <c r="G22" s="1144" t="s">
        <v>489</v>
      </c>
      <c r="H22" s="1145"/>
      <c r="I22" s="1145"/>
      <c r="J22" s="1146"/>
      <c r="K22" s="285">
        <v>98.1</v>
      </c>
      <c r="L22" s="286">
        <v>98.3</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6467993</v>
      </c>
      <c r="L32" s="294">
        <v>118414</v>
      </c>
      <c r="M32" s="295">
        <v>50969</v>
      </c>
      <c r="N32" s="296">
        <v>132.30000000000001</v>
      </c>
    </row>
    <row r="33" spans="1:16" ht="13.5" customHeight="1">
      <c r="A33" s="248"/>
      <c r="B33" s="244"/>
      <c r="C33" s="244"/>
      <c r="D33" s="244"/>
      <c r="E33" s="244"/>
      <c r="F33" s="244"/>
      <c r="G33" s="1160" t="s">
        <v>494</v>
      </c>
      <c r="H33" s="1161"/>
      <c r="I33" s="1161"/>
      <c r="J33" s="1162"/>
      <c r="K33" s="294" t="s">
        <v>479</v>
      </c>
      <c r="L33" s="294" t="s">
        <v>479</v>
      </c>
      <c r="M33" s="295" t="s">
        <v>479</v>
      </c>
      <c r="N33" s="296" t="s">
        <v>479</v>
      </c>
    </row>
    <row r="34" spans="1:16" ht="27" customHeight="1">
      <c r="A34" s="248"/>
      <c r="B34" s="244"/>
      <c r="C34" s="244"/>
      <c r="D34" s="244"/>
      <c r="E34" s="244"/>
      <c r="F34" s="244"/>
      <c r="G34" s="1160" t="s">
        <v>495</v>
      </c>
      <c r="H34" s="1161"/>
      <c r="I34" s="1161"/>
      <c r="J34" s="1162"/>
      <c r="K34" s="294" t="s">
        <v>479</v>
      </c>
      <c r="L34" s="294" t="s">
        <v>479</v>
      </c>
      <c r="M34" s="295">
        <v>29</v>
      </c>
      <c r="N34" s="296" t="s">
        <v>479</v>
      </c>
    </row>
    <row r="35" spans="1:16" ht="27" customHeight="1">
      <c r="A35" s="248"/>
      <c r="B35" s="244"/>
      <c r="C35" s="244"/>
      <c r="D35" s="244"/>
      <c r="E35" s="244"/>
      <c r="F35" s="244"/>
      <c r="G35" s="1160" t="s">
        <v>496</v>
      </c>
      <c r="H35" s="1161"/>
      <c r="I35" s="1161"/>
      <c r="J35" s="1162"/>
      <c r="K35" s="294">
        <v>1307973</v>
      </c>
      <c r="L35" s="294">
        <v>23946</v>
      </c>
      <c r="M35" s="295">
        <v>14294</v>
      </c>
      <c r="N35" s="296">
        <v>67.5</v>
      </c>
    </row>
    <row r="36" spans="1:16" ht="27" customHeight="1">
      <c r="A36" s="248"/>
      <c r="B36" s="244"/>
      <c r="C36" s="244"/>
      <c r="D36" s="244"/>
      <c r="E36" s="244"/>
      <c r="F36" s="244"/>
      <c r="G36" s="1160" t="s">
        <v>497</v>
      </c>
      <c r="H36" s="1161"/>
      <c r="I36" s="1161"/>
      <c r="J36" s="1162"/>
      <c r="K36" s="294">
        <v>7268</v>
      </c>
      <c r="L36" s="294">
        <v>133</v>
      </c>
      <c r="M36" s="295">
        <v>1493</v>
      </c>
      <c r="N36" s="296">
        <v>-91.1</v>
      </c>
    </row>
    <row r="37" spans="1:16" ht="13.5" customHeight="1">
      <c r="A37" s="248"/>
      <c r="B37" s="244"/>
      <c r="C37" s="244"/>
      <c r="D37" s="244"/>
      <c r="E37" s="244"/>
      <c r="F37" s="244"/>
      <c r="G37" s="1160" t="s">
        <v>498</v>
      </c>
      <c r="H37" s="1161"/>
      <c r="I37" s="1161"/>
      <c r="J37" s="1162"/>
      <c r="K37" s="294">
        <v>54673</v>
      </c>
      <c r="L37" s="294">
        <v>1001</v>
      </c>
      <c r="M37" s="295">
        <v>1584</v>
      </c>
      <c r="N37" s="296">
        <v>-36.799999999999997</v>
      </c>
    </row>
    <row r="38" spans="1:16" ht="27" customHeight="1">
      <c r="A38" s="248"/>
      <c r="B38" s="244"/>
      <c r="C38" s="244"/>
      <c r="D38" s="244"/>
      <c r="E38" s="244"/>
      <c r="F38" s="244"/>
      <c r="G38" s="1163" t="s">
        <v>499</v>
      </c>
      <c r="H38" s="1164"/>
      <c r="I38" s="1164"/>
      <c r="J38" s="1165"/>
      <c r="K38" s="297">
        <v>55</v>
      </c>
      <c r="L38" s="297">
        <v>1</v>
      </c>
      <c r="M38" s="298">
        <v>4</v>
      </c>
      <c r="N38" s="299">
        <v>-75</v>
      </c>
      <c r="O38" s="293"/>
    </row>
    <row r="39" spans="1:16">
      <c r="A39" s="248"/>
      <c r="B39" s="244"/>
      <c r="C39" s="244"/>
      <c r="D39" s="244"/>
      <c r="E39" s="244"/>
      <c r="F39" s="244"/>
      <c r="G39" s="1163" t="s">
        <v>500</v>
      </c>
      <c r="H39" s="1164"/>
      <c r="I39" s="1164"/>
      <c r="J39" s="1165"/>
      <c r="K39" s="300">
        <v>-414650</v>
      </c>
      <c r="L39" s="300">
        <v>-7591</v>
      </c>
      <c r="M39" s="301">
        <v>-4432</v>
      </c>
      <c r="N39" s="302">
        <v>71.3</v>
      </c>
      <c r="O39" s="293"/>
    </row>
    <row r="40" spans="1:16" ht="27" customHeight="1">
      <c r="A40" s="248"/>
      <c r="B40" s="244"/>
      <c r="C40" s="244"/>
      <c r="D40" s="244"/>
      <c r="E40" s="244"/>
      <c r="F40" s="244"/>
      <c r="G40" s="1160" t="s">
        <v>501</v>
      </c>
      <c r="H40" s="1161"/>
      <c r="I40" s="1161"/>
      <c r="J40" s="1162"/>
      <c r="K40" s="300">
        <v>-6100663</v>
      </c>
      <c r="L40" s="300">
        <v>-111689</v>
      </c>
      <c r="M40" s="301">
        <v>-44638</v>
      </c>
      <c r="N40" s="302">
        <v>150.19999999999999</v>
      </c>
      <c r="O40" s="293"/>
    </row>
    <row r="41" spans="1:16">
      <c r="A41" s="248"/>
      <c r="B41" s="244"/>
      <c r="C41" s="244"/>
      <c r="D41" s="244"/>
      <c r="E41" s="244"/>
      <c r="F41" s="244"/>
      <c r="G41" s="1166" t="s">
        <v>276</v>
      </c>
      <c r="H41" s="1167"/>
      <c r="I41" s="1167"/>
      <c r="J41" s="1168"/>
      <c r="K41" s="294">
        <v>1322649</v>
      </c>
      <c r="L41" s="300">
        <v>24215</v>
      </c>
      <c r="M41" s="301">
        <v>19303</v>
      </c>
      <c r="N41" s="302">
        <v>25.4</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6983732</v>
      </c>
      <c r="J51" s="320">
        <v>123116</v>
      </c>
      <c r="K51" s="321">
        <v>4.4000000000000004</v>
      </c>
      <c r="L51" s="322">
        <v>47569</v>
      </c>
      <c r="M51" s="323">
        <v>-23.1</v>
      </c>
      <c r="N51" s="324">
        <v>27.5</v>
      </c>
    </row>
    <row r="52" spans="1:14">
      <c r="A52" s="248"/>
      <c r="B52" s="244"/>
      <c r="C52" s="244"/>
      <c r="D52" s="244"/>
      <c r="E52" s="244"/>
      <c r="F52" s="244"/>
      <c r="G52" s="325"/>
      <c r="H52" s="326" t="s">
        <v>512</v>
      </c>
      <c r="I52" s="327">
        <v>4906895</v>
      </c>
      <c r="J52" s="328">
        <v>86503</v>
      </c>
      <c r="K52" s="329">
        <v>-2.2000000000000002</v>
      </c>
      <c r="L52" s="330">
        <v>26255</v>
      </c>
      <c r="M52" s="331">
        <v>-18.399999999999999</v>
      </c>
      <c r="N52" s="332">
        <v>16.2</v>
      </c>
    </row>
    <row r="53" spans="1:14">
      <c r="A53" s="248"/>
      <c r="B53" s="244"/>
      <c r="C53" s="244"/>
      <c r="D53" s="244"/>
      <c r="E53" s="244"/>
      <c r="F53" s="244"/>
      <c r="G53" s="310" t="s">
        <v>513</v>
      </c>
      <c r="H53" s="311"/>
      <c r="I53" s="319">
        <v>6266877</v>
      </c>
      <c r="J53" s="320">
        <v>110944</v>
      </c>
      <c r="K53" s="321">
        <v>-9.9</v>
      </c>
      <c r="L53" s="322">
        <v>50880</v>
      </c>
      <c r="M53" s="323">
        <v>7</v>
      </c>
      <c r="N53" s="324">
        <v>-16.899999999999999</v>
      </c>
    </row>
    <row r="54" spans="1:14">
      <c r="A54" s="248"/>
      <c r="B54" s="244"/>
      <c r="C54" s="244"/>
      <c r="D54" s="244"/>
      <c r="E54" s="244"/>
      <c r="F54" s="244"/>
      <c r="G54" s="325"/>
      <c r="H54" s="326" t="s">
        <v>512</v>
      </c>
      <c r="I54" s="327">
        <v>2746444</v>
      </c>
      <c r="J54" s="328">
        <v>48621</v>
      </c>
      <c r="K54" s="329">
        <v>-43.8</v>
      </c>
      <c r="L54" s="330">
        <v>26879</v>
      </c>
      <c r="M54" s="331">
        <v>2.4</v>
      </c>
      <c r="N54" s="332">
        <v>-46.2</v>
      </c>
    </row>
    <row r="55" spans="1:14">
      <c r="A55" s="248"/>
      <c r="B55" s="244"/>
      <c r="C55" s="244"/>
      <c r="D55" s="244"/>
      <c r="E55" s="244"/>
      <c r="F55" s="244"/>
      <c r="G55" s="310" t="s">
        <v>514</v>
      </c>
      <c r="H55" s="311"/>
      <c r="I55" s="319">
        <v>9354406</v>
      </c>
      <c r="J55" s="320">
        <v>166760</v>
      </c>
      <c r="K55" s="321">
        <v>50.3</v>
      </c>
      <c r="L55" s="322">
        <v>63956</v>
      </c>
      <c r="M55" s="323">
        <v>25.7</v>
      </c>
      <c r="N55" s="324">
        <v>24.6</v>
      </c>
    </row>
    <row r="56" spans="1:14">
      <c r="A56" s="248"/>
      <c r="B56" s="244"/>
      <c r="C56" s="244"/>
      <c r="D56" s="244"/>
      <c r="E56" s="244"/>
      <c r="F56" s="244"/>
      <c r="G56" s="325"/>
      <c r="H56" s="326" t="s">
        <v>512</v>
      </c>
      <c r="I56" s="327">
        <v>4190785</v>
      </c>
      <c r="J56" s="328">
        <v>74709</v>
      </c>
      <c r="K56" s="329">
        <v>53.7</v>
      </c>
      <c r="L56" s="330">
        <v>29239</v>
      </c>
      <c r="M56" s="331">
        <v>8.8000000000000007</v>
      </c>
      <c r="N56" s="332">
        <v>44.9</v>
      </c>
    </row>
    <row r="57" spans="1:14">
      <c r="A57" s="248"/>
      <c r="B57" s="244"/>
      <c r="C57" s="244"/>
      <c r="D57" s="244"/>
      <c r="E57" s="244"/>
      <c r="F57" s="244"/>
      <c r="G57" s="310" t="s">
        <v>515</v>
      </c>
      <c r="H57" s="311"/>
      <c r="I57" s="319">
        <v>10577928</v>
      </c>
      <c r="J57" s="320">
        <v>191276</v>
      </c>
      <c r="K57" s="321">
        <v>14.7</v>
      </c>
      <c r="L57" s="322">
        <v>66255</v>
      </c>
      <c r="M57" s="323">
        <v>3.6</v>
      </c>
      <c r="N57" s="324">
        <v>11.1</v>
      </c>
    </row>
    <row r="58" spans="1:14">
      <c r="A58" s="248"/>
      <c r="B58" s="244"/>
      <c r="C58" s="244"/>
      <c r="D58" s="244"/>
      <c r="E58" s="244"/>
      <c r="F58" s="244"/>
      <c r="G58" s="325"/>
      <c r="H58" s="326" t="s">
        <v>512</v>
      </c>
      <c r="I58" s="327">
        <v>7215563</v>
      </c>
      <c r="J58" s="328">
        <v>130476</v>
      </c>
      <c r="K58" s="329">
        <v>74.599999999999994</v>
      </c>
      <c r="L58" s="330">
        <v>31822</v>
      </c>
      <c r="M58" s="331">
        <v>8.8000000000000007</v>
      </c>
      <c r="N58" s="332">
        <v>65.8</v>
      </c>
    </row>
    <row r="59" spans="1:14">
      <c r="A59" s="248"/>
      <c r="B59" s="244"/>
      <c r="C59" s="244"/>
      <c r="D59" s="244"/>
      <c r="E59" s="244"/>
      <c r="F59" s="244"/>
      <c r="G59" s="310" t="s">
        <v>516</v>
      </c>
      <c r="H59" s="311"/>
      <c r="I59" s="319">
        <v>5297582</v>
      </c>
      <c r="J59" s="320">
        <v>96986</v>
      </c>
      <c r="K59" s="321">
        <v>-49.3</v>
      </c>
      <c r="L59" s="322">
        <v>92247</v>
      </c>
      <c r="M59" s="323">
        <v>39.200000000000003</v>
      </c>
      <c r="N59" s="324">
        <v>-88.5</v>
      </c>
    </row>
    <row r="60" spans="1:14">
      <c r="A60" s="248"/>
      <c r="B60" s="244"/>
      <c r="C60" s="244"/>
      <c r="D60" s="244"/>
      <c r="E60" s="244"/>
      <c r="F60" s="244"/>
      <c r="G60" s="325"/>
      <c r="H60" s="326" t="s">
        <v>512</v>
      </c>
      <c r="I60" s="333">
        <v>3437161</v>
      </c>
      <c r="J60" s="328">
        <v>62926</v>
      </c>
      <c r="K60" s="329">
        <v>-51.8</v>
      </c>
      <c r="L60" s="330">
        <v>37204</v>
      </c>
      <c r="M60" s="331">
        <v>16.899999999999999</v>
      </c>
      <c r="N60" s="332">
        <v>-68.7</v>
      </c>
    </row>
    <row r="61" spans="1:14">
      <c r="A61" s="248"/>
      <c r="B61" s="244"/>
      <c r="C61" s="244"/>
      <c r="D61" s="244"/>
      <c r="E61" s="244"/>
      <c r="F61" s="244"/>
      <c r="G61" s="310" t="s">
        <v>517</v>
      </c>
      <c r="H61" s="334"/>
      <c r="I61" s="335">
        <v>7696105</v>
      </c>
      <c r="J61" s="336">
        <v>137816</v>
      </c>
      <c r="K61" s="337">
        <v>2</v>
      </c>
      <c r="L61" s="338">
        <v>64181</v>
      </c>
      <c r="M61" s="339">
        <v>10.5</v>
      </c>
      <c r="N61" s="324">
        <v>-8.5</v>
      </c>
    </row>
    <row r="62" spans="1:14">
      <c r="A62" s="248"/>
      <c r="B62" s="244"/>
      <c r="C62" s="244"/>
      <c r="D62" s="244"/>
      <c r="E62" s="244"/>
      <c r="F62" s="244"/>
      <c r="G62" s="325"/>
      <c r="H62" s="326" t="s">
        <v>512</v>
      </c>
      <c r="I62" s="327">
        <v>4499370</v>
      </c>
      <c r="J62" s="328">
        <v>80647</v>
      </c>
      <c r="K62" s="329">
        <v>6.1</v>
      </c>
      <c r="L62" s="330">
        <v>30280</v>
      </c>
      <c r="M62" s="331">
        <v>3.7</v>
      </c>
      <c r="N62" s="332">
        <v>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1"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13.18</v>
      </c>
      <c r="G47" s="12">
        <v>15.93</v>
      </c>
      <c r="H47" s="12">
        <v>16.63</v>
      </c>
      <c r="I47" s="12">
        <v>16.79</v>
      </c>
      <c r="J47" s="13">
        <v>17</v>
      </c>
    </row>
    <row r="48" spans="2:10" ht="57.75" customHeight="1">
      <c r="B48" s="14"/>
      <c r="C48" s="1171" t="s">
        <v>4</v>
      </c>
      <c r="D48" s="1171"/>
      <c r="E48" s="1172"/>
      <c r="F48" s="15">
        <v>4.38</v>
      </c>
      <c r="G48" s="16">
        <v>4.28</v>
      </c>
      <c r="H48" s="16">
        <v>3.6</v>
      </c>
      <c r="I48" s="16">
        <v>3.93</v>
      </c>
      <c r="J48" s="17">
        <v>4.09</v>
      </c>
    </row>
    <row r="49" spans="2:10" ht="57.75" customHeight="1" thickBot="1">
      <c r="B49" s="18"/>
      <c r="C49" s="1173" t="s">
        <v>5</v>
      </c>
      <c r="D49" s="1173"/>
      <c r="E49" s="1174"/>
      <c r="F49" s="19">
        <v>3.73</v>
      </c>
      <c r="G49" s="20">
        <v>3.19</v>
      </c>
      <c r="H49" s="20">
        <v>6.35</v>
      </c>
      <c r="I49" s="20">
        <v>8.3699999999999992</v>
      </c>
      <c r="J49" s="21">
        <v>3.71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524</v>
      </c>
      <c r="D34" s="1181"/>
      <c r="E34" s="1182"/>
      <c r="F34" s="32">
        <v>11.66</v>
      </c>
      <c r="G34" s="33">
        <v>15.67</v>
      </c>
      <c r="H34" s="33">
        <v>17.600000000000001</v>
      </c>
      <c r="I34" s="33">
        <v>20.64</v>
      </c>
      <c r="J34" s="34">
        <v>19.760000000000002</v>
      </c>
      <c r="K34" s="22"/>
      <c r="L34" s="22"/>
      <c r="M34" s="22"/>
      <c r="N34" s="22"/>
      <c r="O34" s="22"/>
      <c r="P34" s="22"/>
    </row>
    <row r="35" spans="1:16" ht="39" customHeight="1">
      <c r="A35" s="22"/>
      <c r="B35" s="35"/>
      <c r="C35" s="1175" t="s">
        <v>525</v>
      </c>
      <c r="D35" s="1176"/>
      <c r="E35" s="1177"/>
      <c r="F35" s="36">
        <v>6.28</v>
      </c>
      <c r="G35" s="37">
        <v>6.31</v>
      </c>
      <c r="H35" s="37">
        <v>5.96</v>
      </c>
      <c r="I35" s="37">
        <v>5.73</v>
      </c>
      <c r="J35" s="38">
        <v>5.41</v>
      </c>
      <c r="K35" s="22"/>
      <c r="L35" s="22"/>
      <c r="M35" s="22"/>
      <c r="N35" s="22"/>
      <c r="O35" s="22"/>
      <c r="P35" s="22"/>
    </row>
    <row r="36" spans="1:16" ht="39" customHeight="1">
      <c r="A36" s="22"/>
      <c r="B36" s="35"/>
      <c r="C36" s="1175" t="s">
        <v>526</v>
      </c>
      <c r="D36" s="1176"/>
      <c r="E36" s="1177"/>
      <c r="F36" s="36">
        <v>4.33</v>
      </c>
      <c r="G36" s="37">
        <v>4.24</v>
      </c>
      <c r="H36" s="37">
        <v>3.55</v>
      </c>
      <c r="I36" s="37">
        <v>3.84</v>
      </c>
      <c r="J36" s="38">
        <v>4.05</v>
      </c>
      <c r="K36" s="22"/>
      <c r="L36" s="22"/>
      <c r="M36" s="22"/>
      <c r="N36" s="22"/>
      <c r="O36" s="22"/>
      <c r="P36" s="22"/>
    </row>
    <row r="37" spans="1:16" ht="39" customHeight="1">
      <c r="A37" s="22"/>
      <c r="B37" s="35"/>
      <c r="C37" s="1175" t="s">
        <v>527</v>
      </c>
      <c r="D37" s="1176"/>
      <c r="E37" s="1177"/>
      <c r="F37" s="36">
        <v>0.16</v>
      </c>
      <c r="G37" s="37">
        <v>0.24</v>
      </c>
      <c r="H37" s="37">
        <v>0.22</v>
      </c>
      <c r="I37" s="37">
        <v>0.27</v>
      </c>
      <c r="J37" s="38">
        <v>0.48</v>
      </c>
      <c r="K37" s="22"/>
      <c r="L37" s="22"/>
      <c r="M37" s="22"/>
      <c r="N37" s="22"/>
      <c r="O37" s="22"/>
      <c r="P37" s="22"/>
    </row>
    <row r="38" spans="1:16" ht="39" customHeight="1">
      <c r="A38" s="22"/>
      <c r="B38" s="35"/>
      <c r="C38" s="1175" t="s">
        <v>528</v>
      </c>
      <c r="D38" s="1176"/>
      <c r="E38" s="1177"/>
      <c r="F38" s="36">
        <v>0.27</v>
      </c>
      <c r="G38" s="37">
        <v>2.83</v>
      </c>
      <c r="H38" s="37">
        <v>0.46</v>
      </c>
      <c r="I38" s="37">
        <v>0.28000000000000003</v>
      </c>
      <c r="J38" s="38">
        <v>0.11</v>
      </c>
      <c r="K38" s="22"/>
      <c r="L38" s="22"/>
      <c r="M38" s="22"/>
      <c r="N38" s="22"/>
      <c r="O38" s="22"/>
      <c r="P38" s="22"/>
    </row>
    <row r="39" spans="1:16" ht="39" customHeight="1">
      <c r="A39" s="22"/>
      <c r="B39" s="35"/>
      <c r="C39" s="1175" t="s">
        <v>529</v>
      </c>
      <c r="D39" s="1176"/>
      <c r="E39" s="1177"/>
      <c r="F39" s="36">
        <v>0.04</v>
      </c>
      <c r="G39" s="37">
        <v>0.06</v>
      </c>
      <c r="H39" s="37">
        <v>0.05</v>
      </c>
      <c r="I39" s="37">
        <v>0.06</v>
      </c>
      <c r="J39" s="38">
        <v>0.06</v>
      </c>
      <c r="K39" s="22"/>
      <c r="L39" s="22"/>
      <c r="M39" s="22"/>
      <c r="N39" s="22"/>
      <c r="O39" s="22"/>
      <c r="P39" s="22"/>
    </row>
    <row r="40" spans="1:16" ht="39" customHeight="1">
      <c r="A40" s="22"/>
      <c r="B40" s="35"/>
      <c r="C40" s="1175" t="s">
        <v>530</v>
      </c>
      <c r="D40" s="1176"/>
      <c r="E40" s="1177"/>
      <c r="F40" s="36">
        <v>0.05</v>
      </c>
      <c r="G40" s="37">
        <v>0.04</v>
      </c>
      <c r="H40" s="37">
        <v>0.04</v>
      </c>
      <c r="I40" s="37">
        <v>0.08</v>
      </c>
      <c r="J40" s="38">
        <v>0.03</v>
      </c>
      <c r="K40" s="22"/>
      <c r="L40" s="22"/>
      <c r="M40" s="22"/>
      <c r="N40" s="22"/>
      <c r="O40" s="22"/>
      <c r="P40" s="22"/>
    </row>
    <row r="41" spans="1:16" ht="39" customHeight="1">
      <c r="A41" s="22"/>
      <c r="B41" s="35"/>
      <c r="C41" s="1175" t="s">
        <v>531</v>
      </c>
      <c r="D41" s="1176"/>
      <c r="E41" s="1177"/>
      <c r="F41" s="36">
        <v>0</v>
      </c>
      <c r="G41" s="37">
        <v>0</v>
      </c>
      <c r="H41" s="37">
        <v>0</v>
      </c>
      <c r="I41" s="37">
        <v>0</v>
      </c>
      <c r="J41" s="38">
        <v>0</v>
      </c>
      <c r="K41" s="22"/>
      <c r="L41" s="22"/>
      <c r="M41" s="22"/>
      <c r="N41" s="22"/>
      <c r="O41" s="22"/>
      <c r="P41" s="22"/>
    </row>
    <row r="42" spans="1:16" ht="39" customHeight="1">
      <c r="A42" s="22"/>
      <c r="B42" s="39"/>
      <c r="C42" s="1175" t="s">
        <v>532</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533</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7673</v>
      </c>
      <c r="L45" s="60">
        <v>7559</v>
      </c>
      <c r="M45" s="60">
        <v>7528</v>
      </c>
      <c r="N45" s="60">
        <v>7127</v>
      </c>
      <c r="O45" s="61">
        <v>6468</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969</v>
      </c>
      <c r="L48" s="64">
        <v>1024</v>
      </c>
      <c r="M48" s="64">
        <v>1069</v>
      </c>
      <c r="N48" s="64">
        <v>1265</v>
      </c>
      <c r="O48" s="65">
        <v>1308</v>
      </c>
      <c r="P48" s="48"/>
      <c r="Q48" s="48"/>
      <c r="R48" s="48"/>
      <c r="S48" s="48"/>
      <c r="T48" s="48"/>
      <c r="U48" s="48"/>
    </row>
    <row r="49" spans="1:21" ht="30.75" customHeight="1">
      <c r="A49" s="48"/>
      <c r="B49" s="1193"/>
      <c r="C49" s="1194"/>
      <c r="D49" s="62"/>
      <c r="E49" s="1185" t="s">
        <v>15</v>
      </c>
      <c r="F49" s="1185"/>
      <c r="G49" s="1185"/>
      <c r="H49" s="1185"/>
      <c r="I49" s="1185"/>
      <c r="J49" s="1186"/>
      <c r="K49" s="63">
        <v>7</v>
      </c>
      <c r="L49" s="64">
        <v>7</v>
      </c>
      <c r="M49" s="64">
        <v>7</v>
      </c>
      <c r="N49" s="64">
        <v>7</v>
      </c>
      <c r="O49" s="65">
        <v>7</v>
      </c>
      <c r="P49" s="48"/>
      <c r="Q49" s="48"/>
      <c r="R49" s="48"/>
      <c r="S49" s="48"/>
      <c r="T49" s="48"/>
      <c r="U49" s="48"/>
    </row>
    <row r="50" spans="1:21" ht="30.75" customHeight="1">
      <c r="A50" s="48"/>
      <c r="B50" s="1193"/>
      <c r="C50" s="1194"/>
      <c r="D50" s="62"/>
      <c r="E50" s="1185" t="s">
        <v>16</v>
      </c>
      <c r="F50" s="1185"/>
      <c r="G50" s="1185"/>
      <c r="H50" s="1185"/>
      <c r="I50" s="1185"/>
      <c r="J50" s="1186"/>
      <c r="K50" s="63">
        <v>106</v>
      </c>
      <c r="L50" s="64">
        <v>88</v>
      </c>
      <c r="M50" s="64">
        <v>77</v>
      </c>
      <c r="N50" s="64">
        <v>64</v>
      </c>
      <c r="O50" s="65">
        <v>55</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6323</v>
      </c>
      <c r="L52" s="64">
        <v>6269</v>
      </c>
      <c r="M52" s="64">
        <v>6481</v>
      </c>
      <c r="N52" s="64">
        <v>6767</v>
      </c>
      <c r="O52" s="65">
        <v>6515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2432</v>
      </c>
      <c r="L53" s="69">
        <v>2409</v>
      </c>
      <c r="M53" s="69">
        <v>2200</v>
      </c>
      <c r="N53" s="69">
        <v>1696</v>
      </c>
      <c r="O53" s="70">
        <v>1323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99" t="s">
        <v>23</v>
      </c>
      <c r="C41" s="1200"/>
      <c r="D41" s="81"/>
      <c r="E41" s="1205" t="s">
        <v>24</v>
      </c>
      <c r="F41" s="1205"/>
      <c r="G41" s="1205"/>
      <c r="H41" s="1206"/>
      <c r="I41" s="82">
        <v>61567</v>
      </c>
      <c r="J41" s="83">
        <v>60451</v>
      </c>
      <c r="K41" s="83">
        <v>59691</v>
      </c>
      <c r="L41" s="83">
        <v>59562</v>
      </c>
      <c r="M41" s="84">
        <v>58339</v>
      </c>
    </row>
    <row r="42" spans="2:13" ht="27.75" customHeight="1">
      <c r="B42" s="1201"/>
      <c r="C42" s="1202"/>
      <c r="D42" s="85"/>
      <c r="E42" s="1207" t="s">
        <v>25</v>
      </c>
      <c r="F42" s="1207"/>
      <c r="G42" s="1207"/>
      <c r="H42" s="1208"/>
      <c r="I42" s="86">
        <v>480</v>
      </c>
      <c r="J42" s="87">
        <v>415</v>
      </c>
      <c r="K42" s="87">
        <v>359</v>
      </c>
      <c r="L42" s="87">
        <v>310</v>
      </c>
      <c r="M42" s="88">
        <v>266</v>
      </c>
    </row>
    <row r="43" spans="2:13" ht="27.75" customHeight="1">
      <c r="B43" s="1201"/>
      <c r="C43" s="1202"/>
      <c r="D43" s="85"/>
      <c r="E43" s="1207" t="s">
        <v>26</v>
      </c>
      <c r="F43" s="1207"/>
      <c r="G43" s="1207"/>
      <c r="H43" s="1208"/>
      <c r="I43" s="86">
        <v>15555</v>
      </c>
      <c r="J43" s="87">
        <v>13920</v>
      </c>
      <c r="K43" s="87">
        <v>13701</v>
      </c>
      <c r="L43" s="87">
        <v>14709</v>
      </c>
      <c r="M43" s="88">
        <v>15568</v>
      </c>
    </row>
    <row r="44" spans="2:13" ht="27.75" customHeight="1">
      <c r="B44" s="1201"/>
      <c r="C44" s="1202"/>
      <c r="D44" s="85"/>
      <c r="E44" s="1207" t="s">
        <v>27</v>
      </c>
      <c r="F44" s="1207"/>
      <c r="G44" s="1207"/>
      <c r="H44" s="1208"/>
      <c r="I44" s="86">
        <v>51</v>
      </c>
      <c r="J44" s="87">
        <v>45</v>
      </c>
      <c r="K44" s="87">
        <v>41</v>
      </c>
      <c r="L44" s="87">
        <v>36</v>
      </c>
      <c r="M44" s="88">
        <v>29</v>
      </c>
    </row>
    <row r="45" spans="2:13" ht="27.75" customHeight="1">
      <c r="B45" s="1201"/>
      <c r="C45" s="1202"/>
      <c r="D45" s="85"/>
      <c r="E45" s="1207" t="s">
        <v>28</v>
      </c>
      <c r="F45" s="1207"/>
      <c r="G45" s="1207"/>
      <c r="H45" s="1208"/>
      <c r="I45" s="86">
        <v>6744</v>
      </c>
      <c r="J45" s="87">
        <v>6447</v>
      </c>
      <c r="K45" s="87">
        <v>6735</v>
      </c>
      <c r="L45" s="87">
        <v>6449</v>
      </c>
      <c r="M45" s="88">
        <v>6178</v>
      </c>
    </row>
    <row r="46" spans="2:13" ht="27.75" customHeight="1">
      <c r="B46" s="1201"/>
      <c r="C46" s="1202"/>
      <c r="D46" s="85"/>
      <c r="E46" s="1207" t="s">
        <v>29</v>
      </c>
      <c r="F46" s="1207"/>
      <c r="G46" s="1207"/>
      <c r="H46" s="1208"/>
      <c r="I46" s="86">
        <v>987</v>
      </c>
      <c r="J46" s="87">
        <v>8</v>
      </c>
      <c r="K46" s="87">
        <v>6</v>
      </c>
      <c r="L46" s="87">
        <v>4</v>
      </c>
      <c r="M46" s="88">
        <v>2</v>
      </c>
    </row>
    <row r="47" spans="2:13" ht="27.75" customHeight="1">
      <c r="B47" s="1201"/>
      <c r="C47" s="1202"/>
      <c r="D47" s="85"/>
      <c r="E47" s="1207" t="s">
        <v>30</v>
      </c>
      <c r="F47" s="1207"/>
      <c r="G47" s="1207"/>
      <c r="H47" s="1208"/>
      <c r="I47" s="86" t="s">
        <v>479</v>
      </c>
      <c r="J47" s="87" t="s">
        <v>479</v>
      </c>
      <c r="K47" s="87" t="s">
        <v>479</v>
      </c>
      <c r="L47" s="87" t="s">
        <v>479</v>
      </c>
      <c r="M47" s="88" t="s">
        <v>479</v>
      </c>
    </row>
    <row r="48" spans="2:13" ht="27.75" customHeight="1">
      <c r="B48" s="1203"/>
      <c r="C48" s="1204"/>
      <c r="D48" s="85"/>
      <c r="E48" s="1207" t="s">
        <v>31</v>
      </c>
      <c r="F48" s="1207"/>
      <c r="G48" s="1207"/>
      <c r="H48" s="1208"/>
      <c r="I48" s="86" t="s">
        <v>479</v>
      </c>
      <c r="J48" s="87" t="s">
        <v>479</v>
      </c>
      <c r="K48" s="87" t="s">
        <v>479</v>
      </c>
      <c r="L48" s="87" t="s">
        <v>479</v>
      </c>
      <c r="M48" s="88" t="s">
        <v>479</v>
      </c>
    </row>
    <row r="49" spans="2:13" ht="27.75" customHeight="1">
      <c r="B49" s="1209" t="s">
        <v>32</v>
      </c>
      <c r="C49" s="1210"/>
      <c r="D49" s="89"/>
      <c r="E49" s="1207" t="s">
        <v>33</v>
      </c>
      <c r="F49" s="1207"/>
      <c r="G49" s="1207"/>
      <c r="H49" s="1208"/>
      <c r="I49" s="86">
        <v>10292</v>
      </c>
      <c r="J49" s="87">
        <v>10882</v>
      </c>
      <c r="K49" s="87">
        <v>12936</v>
      </c>
      <c r="L49" s="87">
        <v>11858</v>
      </c>
      <c r="M49" s="88">
        <v>13132</v>
      </c>
    </row>
    <row r="50" spans="2:13" ht="27.75" customHeight="1">
      <c r="B50" s="1201"/>
      <c r="C50" s="1202"/>
      <c r="D50" s="85"/>
      <c r="E50" s="1207" t="s">
        <v>34</v>
      </c>
      <c r="F50" s="1207"/>
      <c r="G50" s="1207"/>
      <c r="H50" s="1208"/>
      <c r="I50" s="86">
        <v>4843</v>
      </c>
      <c r="J50" s="87">
        <v>4806</v>
      </c>
      <c r="K50" s="87">
        <v>4318</v>
      </c>
      <c r="L50" s="87">
        <v>4316</v>
      </c>
      <c r="M50" s="88">
        <v>3817</v>
      </c>
    </row>
    <row r="51" spans="2:13" ht="27.75" customHeight="1">
      <c r="B51" s="1203"/>
      <c r="C51" s="1204"/>
      <c r="D51" s="85"/>
      <c r="E51" s="1207" t="s">
        <v>35</v>
      </c>
      <c r="F51" s="1207"/>
      <c r="G51" s="1207"/>
      <c r="H51" s="1208"/>
      <c r="I51" s="86">
        <v>52802</v>
      </c>
      <c r="J51" s="87">
        <v>52797</v>
      </c>
      <c r="K51" s="87">
        <v>53967</v>
      </c>
      <c r="L51" s="87">
        <v>55263</v>
      </c>
      <c r="M51" s="88">
        <v>54356</v>
      </c>
    </row>
    <row r="52" spans="2:13" ht="27.75" customHeight="1" thickBot="1">
      <c r="B52" s="1211" t="s">
        <v>36</v>
      </c>
      <c r="C52" s="1212"/>
      <c r="D52" s="90"/>
      <c r="E52" s="1213" t="s">
        <v>37</v>
      </c>
      <c r="F52" s="1213"/>
      <c r="G52" s="1213"/>
      <c r="H52" s="1214"/>
      <c r="I52" s="91">
        <v>17448</v>
      </c>
      <c r="J52" s="92">
        <v>12802</v>
      </c>
      <c r="K52" s="92">
        <v>9310</v>
      </c>
      <c r="L52" s="92">
        <v>9632</v>
      </c>
      <c r="M52" s="93">
        <v>9076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8"/>
      <c r="H50" s="1239"/>
      <c r="I50" s="1239"/>
      <c r="J50" s="1240"/>
      <c r="K50" s="354" t="s">
        <v>519</v>
      </c>
      <c r="L50" s="354" t="s">
        <v>520</v>
      </c>
      <c r="M50" s="354" t="s">
        <v>521</v>
      </c>
      <c r="N50" s="354" t="s">
        <v>522</v>
      </c>
      <c r="O50" s="354" t="s">
        <v>523</v>
      </c>
    </row>
    <row r="51" spans="1:17">
      <c r="B51" s="248"/>
      <c r="C51" s="244"/>
      <c r="D51" s="244"/>
      <c r="E51" s="244"/>
      <c r="F51" s="244"/>
      <c r="G51" s="1241" t="s">
        <v>555</v>
      </c>
      <c r="H51" s="1242"/>
      <c r="I51" s="1247" t="s">
        <v>556</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557</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558</v>
      </c>
      <c r="H55" s="1222"/>
      <c r="I55" s="1227" t="s">
        <v>556</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557</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29" t="s">
        <v>562</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38"/>
      <c r="H72" s="1239"/>
      <c r="I72" s="1239"/>
      <c r="J72" s="1240"/>
      <c r="K72" s="354" t="s">
        <v>519</v>
      </c>
      <c r="L72" s="354" t="s">
        <v>520</v>
      </c>
      <c r="M72" s="354" t="s">
        <v>521</v>
      </c>
      <c r="N72" s="354" t="s">
        <v>522</v>
      </c>
      <c r="O72" s="354" t="s">
        <v>523</v>
      </c>
    </row>
    <row r="73" spans="2:30">
      <c r="B73" s="248"/>
      <c r="C73" s="244"/>
      <c r="D73" s="244"/>
      <c r="E73" s="244"/>
      <c r="F73" s="244"/>
      <c r="G73" s="1241" t="s">
        <v>555</v>
      </c>
      <c r="H73" s="1242"/>
      <c r="I73" s="1247" t="s">
        <v>556</v>
      </c>
      <c r="J73" s="1247"/>
      <c r="K73" s="1228">
        <v>93.1</v>
      </c>
      <c r="L73" s="1228">
        <v>69.599999999999994</v>
      </c>
      <c r="M73" s="1215">
        <v>49.6</v>
      </c>
      <c r="N73" s="1215">
        <v>52.5</v>
      </c>
      <c r="O73" s="1215">
        <v>49.1</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561</v>
      </c>
      <c r="J75" s="1227"/>
      <c r="K75" s="1219">
        <v>13.7</v>
      </c>
      <c r="L75" s="1219">
        <v>13.1</v>
      </c>
      <c r="M75" s="1219">
        <v>12.6</v>
      </c>
      <c r="N75" s="1219">
        <v>11.3</v>
      </c>
      <c r="O75" s="1219">
        <v>9.3000000000000007</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558</v>
      </c>
      <c r="H77" s="1222"/>
      <c r="I77" s="1227" t="s">
        <v>556</v>
      </c>
      <c r="J77" s="1227"/>
      <c r="K77" s="1228">
        <v>69.2</v>
      </c>
      <c r="L77" s="1228">
        <v>58.2</v>
      </c>
      <c r="M77" s="1215">
        <v>50.3</v>
      </c>
      <c r="N77" s="1215">
        <v>45.9</v>
      </c>
      <c r="O77" s="1215">
        <v>39</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561</v>
      </c>
      <c r="J79" s="1217"/>
      <c r="K79" s="1218">
        <v>11.1</v>
      </c>
      <c r="L79" s="1218">
        <v>10.3</v>
      </c>
      <c r="M79" s="1218">
        <v>9.6</v>
      </c>
      <c r="N79" s="1218">
        <v>8.8000000000000007</v>
      </c>
      <c r="O79" s="1218">
        <v>9</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123116</v>
      </c>
      <c r="E3" s="116"/>
      <c r="F3" s="117">
        <v>47569</v>
      </c>
      <c r="G3" s="118"/>
      <c r="H3" s="119"/>
    </row>
    <row r="4" spans="1:8">
      <c r="A4" s="120"/>
      <c r="B4" s="121"/>
      <c r="C4" s="122"/>
      <c r="D4" s="123">
        <v>86503</v>
      </c>
      <c r="E4" s="124"/>
      <c r="F4" s="125">
        <v>26255</v>
      </c>
      <c r="G4" s="126"/>
      <c r="H4" s="127"/>
    </row>
    <row r="5" spans="1:8">
      <c r="A5" s="108" t="s">
        <v>513</v>
      </c>
      <c r="B5" s="113"/>
      <c r="C5" s="114"/>
      <c r="D5" s="115">
        <v>110944</v>
      </c>
      <c r="E5" s="116"/>
      <c r="F5" s="117">
        <v>50880</v>
      </c>
      <c r="G5" s="118"/>
      <c r="H5" s="119"/>
    </row>
    <row r="6" spans="1:8">
      <c r="A6" s="120"/>
      <c r="B6" s="121"/>
      <c r="C6" s="122"/>
      <c r="D6" s="123">
        <v>48621</v>
      </c>
      <c r="E6" s="124"/>
      <c r="F6" s="125">
        <v>26879</v>
      </c>
      <c r="G6" s="126"/>
      <c r="H6" s="127"/>
    </row>
    <row r="7" spans="1:8">
      <c r="A7" s="108" t="s">
        <v>514</v>
      </c>
      <c r="B7" s="113"/>
      <c r="C7" s="114"/>
      <c r="D7" s="115">
        <v>166760</v>
      </c>
      <c r="E7" s="116"/>
      <c r="F7" s="117">
        <v>63956</v>
      </c>
      <c r="G7" s="118"/>
      <c r="H7" s="119"/>
    </row>
    <row r="8" spans="1:8">
      <c r="A8" s="120"/>
      <c r="B8" s="121"/>
      <c r="C8" s="122"/>
      <c r="D8" s="123">
        <v>74709</v>
      </c>
      <c r="E8" s="124"/>
      <c r="F8" s="125">
        <v>29239</v>
      </c>
      <c r="G8" s="126"/>
      <c r="H8" s="127"/>
    </row>
    <row r="9" spans="1:8">
      <c r="A9" s="108" t="s">
        <v>515</v>
      </c>
      <c r="B9" s="113"/>
      <c r="C9" s="114"/>
      <c r="D9" s="115">
        <v>191276</v>
      </c>
      <c r="E9" s="116"/>
      <c r="F9" s="117">
        <v>66255</v>
      </c>
      <c r="G9" s="118"/>
      <c r="H9" s="119"/>
    </row>
    <row r="10" spans="1:8">
      <c r="A10" s="120"/>
      <c r="B10" s="121"/>
      <c r="C10" s="122"/>
      <c r="D10" s="123">
        <v>130476</v>
      </c>
      <c r="E10" s="124"/>
      <c r="F10" s="125">
        <v>31822</v>
      </c>
      <c r="G10" s="126"/>
      <c r="H10" s="127"/>
    </row>
    <row r="11" spans="1:8">
      <c r="A11" s="108" t="s">
        <v>516</v>
      </c>
      <c r="B11" s="113"/>
      <c r="C11" s="114"/>
      <c r="D11" s="115">
        <v>96986</v>
      </c>
      <c r="E11" s="116"/>
      <c r="F11" s="117">
        <v>92247</v>
      </c>
      <c r="G11" s="118"/>
      <c r="H11" s="119"/>
    </row>
    <row r="12" spans="1:8">
      <c r="A12" s="120"/>
      <c r="B12" s="121"/>
      <c r="C12" s="128"/>
      <c r="D12" s="123">
        <v>62926</v>
      </c>
      <c r="E12" s="124"/>
      <c r="F12" s="125">
        <v>37204</v>
      </c>
      <c r="G12" s="126"/>
      <c r="H12" s="127"/>
    </row>
    <row r="13" spans="1:8">
      <c r="A13" s="108"/>
      <c r="B13" s="113"/>
      <c r="C13" s="129"/>
      <c r="D13" s="130">
        <v>137816</v>
      </c>
      <c r="E13" s="131"/>
      <c r="F13" s="132">
        <v>64181</v>
      </c>
      <c r="G13" s="133"/>
      <c r="H13" s="119"/>
    </row>
    <row r="14" spans="1:8">
      <c r="A14" s="120"/>
      <c r="B14" s="121"/>
      <c r="C14" s="122"/>
      <c r="D14" s="123">
        <v>80647</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4.38</v>
      </c>
      <c r="C19" s="134">
        <f>ROUND(VALUE(SUBSTITUTE(実質収支比率等に係る経年分析!G$48,"▲","-")),2)</f>
        <v>4.28</v>
      </c>
      <c r="D19" s="134">
        <f>ROUND(VALUE(SUBSTITUTE(実質収支比率等に係る経年分析!H$48,"▲","-")),2)</f>
        <v>3.6</v>
      </c>
      <c r="E19" s="134">
        <f>ROUND(VALUE(SUBSTITUTE(実質収支比率等に係る経年分析!I$48,"▲","-")),2)</f>
        <v>3.93</v>
      </c>
      <c r="F19" s="134">
        <f>ROUND(VALUE(SUBSTITUTE(実質収支比率等に係る経年分析!J$48,"▲","-")),2)</f>
        <v>4.09</v>
      </c>
    </row>
    <row r="20" spans="1:11">
      <c r="A20" s="134" t="s">
        <v>42</v>
      </c>
      <c r="B20" s="134">
        <f>ROUND(VALUE(SUBSTITUTE(実質収支比率等に係る経年分析!F$47,"▲","-")),2)</f>
        <v>13.18</v>
      </c>
      <c r="C20" s="134">
        <f>ROUND(VALUE(SUBSTITUTE(実質収支比率等に係る経年分析!G$47,"▲","-")),2)</f>
        <v>15.93</v>
      </c>
      <c r="D20" s="134">
        <f>ROUND(VALUE(SUBSTITUTE(実質収支比率等に係る経年分析!H$47,"▲","-")),2)</f>
        <v>16.63</v>
      </c>
      <c r="E20" s="134">
        <f>ROUND(VALUE(SUBSTITUTE(実質収支比率等に係る経年分析!I$47,"▲","-")),2)</f>
        <v>16.79</v>
      </c>
      <c r="F20" s="134">
        <f>ROUND(VALUE(SUBSTITUTE(実質収支比率等に係る経年分析!J$47,"▲","-")),2)</f>
        <v>17</v>
      </c>
    </row>
    <row r="21" spans="1:11">
      <c r="A21" s="134" t="s">
        <v>43</v>
      </c>
      <c r="B21" s="134">
        <f>IF(ISNUMBER(VALUE(SUBSTITUTE(実質収支比率等に係る経年分析!F$49,"▲","-"))),ROUND(VALUE(SUBSTITUTE(実質収支比率等に係る経年分析!F$49,"▲","-")),2),NA())</f>
        <v>3.73</v>
      </c>
      <c r="C21" s="134">
        <f>IF(ISNUMBER(VALUE(SUBSTITUTE(実質収支比率等に係る経年分析!G$49,"▲","-"))),ROUND(VALUE(SUBSTITUTE(実質収支比率等に係る経年分析!G$49,"▲","-")),2),NA())</f>
        <v>3.19</v>
      </c>
      <c r="D21" s="134">
        <f>IF(ISNUMBER(VALUE(SUBSTITUTE(実質収支比率等に係る経年分析!H$49,"▲","-"))),ROUND(VALUE(SUBSTITUTE(実質収支比率等に係る経年分析!H$49,"▲","-")),2),NA())</f>
        <v>6.35</v>
      </c>
      <c r="E21" s="134">
        <f>IF(ISNUMBER(VALUE(SUBSTITUTE(実質収支比率等に係る経年分析!I$49,"▲","-"))),ROUND(VALUE(SUBSTITUTE(実質収支比率等に係る経年分析!I$49,"▲","-")),2),NA())</f>
        <v>8.3699999999999992</v>
      </c>
      <c r="F21" s="134">
        <f>IF(ISNUMBER(VALUE(SUBSTITUTE(実質収支比率等に係る経年分析!J$49,"▲","-"))),ROUND(VALUE(SUBSTITUTE(実質収支比率等に係る経年分析!J$49,"▲","-")),2),NA())</f>
        <v>3.71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2.83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5.41</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17.600000000000001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19.760000000000002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6323</v>
      </c>
      <c r="E42" s="136"/>
      <c r="F42" s="136"/>
      <c r="G42" s="136">
        <f>'実質公債費比率（分子）の構造'!L$52</f>
        <v>6269</v>
      </c>
      <c r="H42" s="136"/>
      <c r="I42" s="136"/>
      <c r="J42" s="136">
        <f>'実質公債費比率（分子）の構造'!M$52</f>
        <v>6481</v>
      </c>
      <c r="K42" s="136"/>
      <c r="L42" s="136"/>
      <c r="M42" s="136">
        <f>'実質公債費比率（分子）の構造'!N$52</f>
        <v>6767</v>
      </c>
      <c r="N42" s="136"/>
      <c r="O42" s="136"/>
      <c r="P42" s="136">
        <f>'実質公債費比率（分子）の構造'!O$52</f>
        <v>6515</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106</v>
      </c>
      <c r="C44" s="136"/>
      <c r="D44" s="136"/>
      <c r="E44" s="136">
        <f>'実質公債費比率（分子）の構造'!L$50</f>
        <v>88</v>
      </c>
      <c r="F44" s="136"/>
      <c r="G44" s="136"/>
      <c r="H44" s="136">
        <f>'実質公債費比率（分子）の構造'!M$50</f>
        <v>77</v>
      </c>
      <c r="I44" s="136"/>
      <c r="J44" s="136"/>
      <c r="K44" s="136">
        <f>'実質公債費比率（分子）の構造'!N$50</f>
        <v>64</v>
      </c>
      <c r="L44" s="136"/>
      <c r="M44" s="136"/>
      <c r="N44" s="136">
        <f>'実質公債費比率（分子）の構造'!O$50</f>
        <v>55</v>
      </c>
      <c r="O44" s="136"/>
      <c r="P44" s="136"/>
    </row>
    <row r="45" spans="1:16">
      <c r="A45" s="136" t="s">
        <v>53</v>
      </c>
      <c r="B45" s="136">
        <f>'実質公債費比率（分子）の構造'!K$49</f>
        <v>7</v>
      </c>
      <c r="C45" s="136"/>
      <c r="D45" s="136"/>
      <c r="E45" s="136">
        <f>'実質公債費比率（分子）の構造'!L$49</f>
        <v>7</v>
      </c>
      <c r="F45" s="136"/>
      <c r="G45" s="136"/>
      <c r="H45" s="136">
        <f>'実質公債費比率（分子）の構造'!M$49</f>
        <v>7</v>
      </c>
      <c r="I45" s="136"/>
      <c r="J45" s="136"/>
      <c r="K45" s="136">
        <f>'実質公債費比率（分子）の構造'!N$49</f>
        <v>7</v>
      </c>
      <c r="L45" s="136"/>
      <c r="M45" s="136"/>
      <c r="N45" s="136">
        <f>'実質公債費比率（分子）の構造'!O$49</f>
        <v>7</v>
      </c>
      <c r="O45" s="136"/>
      <c r="P45" s="136"/>
    </row>
    <row r="46" spans="1:16">
      <c r="A46" s="136" t="s">
        <v>54</v>
      </c>
      <c r="B46" s="136">
        <f>'実質公債費比率（分子）の構造'!K$48</f>
        <v>969</v>
      </c>
      <c r="C46" s="136"/>
      <c r="D46" s="136"/>
      <c r="E46" s="136">
        <f>'実質公債費比率（分子）の構造'!L$48</f>
        <v>1024</v>
      </c>
      <c r="F46" s="136"/>
      <c r="G46" s="136"/>
      <c r="H46" s="136">
        <f>'実質公債費比率（分子）の構造'!M$48</f>
        <v>1069</v>
      </c>
      <c r="I46" s="136"/>
      <c r="J46" s="136"/>
      <c r="K46" s="136">
        <f>'実質公債費比率（分子）の構造'!N$48</f>
        <v>1265</v>
      </c>
      <c r="L46" s="136"/>
      <c r="M46" s="136"/>
      <c r="N46" s="136">
        <f>'実質公債費比率（分子）の構造'!O$48</f>
        <v>1308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7673</v>
      </c>
      <c r="C49" s="136"/>
      <c r="D49" s="136"/>
      <c r="E49" s="136">
        <f>'実質公債費比率（分子）の構造'!L$45</f>
        <v>7559</v>
      </c>
      <c r="F49" s="136"/>
      <c r="G49" s="136"/>
      <c r="H49" s="136">
        <f>'実質公債費比率（分子）の構造'!M$45</f>
        <v>7528</v>
      </c>
      <c r="I49" s="136"/>
      <c r="J49" s="136"/>
      <c r="K49" s="136">
        <f>'実質公債費比率（分子）の構造'!N$45</f>
        <v>7127</v>
      </c>
      <c r="L49" s="136"/>
      <c r="M49" s="136"/>
      <c r="N49" s="136">
        <f>'実質公債費比率（分子）の構造'!O$45</f>
        <v>6468</v>
      </c>
      <c r="O49" s="136"/>
      <c r="P49" s="136"/>
    </row>
    <row r="50" spans="1:16">
      <c r="A50" s="136" t="s">
        <v>58</v>
      </c>
      <c r="B50" s="136" t="e">
        <f>NA()</f>
        <v>#N/A</v>
      </c>
      <c r="C50" s="136">
        <f>IF(ISNUMBER('実質公債費比率（分子）の構造'!K$53),'実質公債費比率（分子）の構造'!K$53,NA())</f>
        <v>2432</v>
      </c>
      <c r="D50" s="136" t="e">
        <f>NA()</f>
        <v>#N/A</v>
      </c>
      <c r="E50" s="136" t="e">
        <f>NA()</f>
        <v>#N/A</v>
      </c>
      <c r="F50" s="136">
        <f>IF(ISNUMBER('実質公債費比率（分子）の構造'!L$53),'実質公債費比率（分子）の構造'!L$53,NA())</f>
        <v>2409</v>
      </c>
      <c r="G50" s="136" t="e">
        <f>NA()</f>
        <v>#N/A</v>
      </c>
      <c r="H50" s="136" t="e">
        <f>NA()</f>
        <v>#N/A</v>
      </c>
      <c r="I50" s="136">
        <f>IF(ISNUMBER('実質公債費比率（分子）の構造'!M$53),'実質公債費比率（分子）の構造'!M$53,NA())</f>
        <v>2200</v>
      </c>
      <c r="J50" s="136" t="e">
        <f>NA()</f>
        <v>#N/A</v>
      </c>
      <c r="K50" s="136" t="e">
        <f>NA()</f>
        <v>#N/A</v>
      </c>
      <c r="L50" s="136">
        <f>IF(ISNUMBER('実質公債費比率（分子）の構造'!N$53),'実質公債費比率（分子）の構造'!N$53,NA())</f>
        <v>1696</v>
      </c>
      <c r="M50" s="136" t="e">
        <f>NA()</f>
        <v>#N/A</v>
      </c>
      <c r="N50" s="136" t="e">
        <f>NA()</f>
        <v>#N/A</v>
      </c>
      <c r="O50" s="136">
        <f>IF(ISNUMBER('実質公債費比率（分子）の構造'!O$53),'実質公債費比率（分子）の構造'!O$53,NA())</f>
        <v>1323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52802</v>
      </c>
      <c r="E56" s="135"/>
      <c r="F56" s="135"/>
      <c r="G56" s="135">
        <f>'将来負担比率（分子）の構造'!J$51</f>
        <v>52797</v>
      </c>
      <c r="H56" s="135"/>
      <c r="I56" s="135"/>
      <c r="J56" s="135">
        <f>'将来負担比率（分子）の構造'!K$51</f>
        <v>53967</v>
      </c>
      <c r="K56" s="135"/>
      <c r="L56" s="135"/>
      <c r="M56" s="135">
        <f>'将来負担比率（分子）の構造'!L$51</f>
        <v>55263</v>
      </c>
      <c r="N56" s="135"/>
      <c r="O56" s="135"/>
      <c r="P56" s="135">
        <f>'将来負担比率（分子）の構造'!M$51</f>
        <v>54356</v>
      </c>
    </row>
    <row r="57" spans="1:16">
      <c r="A57" s="135" t="s">
        <v>34</v>
      </c>
      <c r="B57" s="135"/>
      <c r="C57" s="135"/>
      <c r="D57" s="135">
        <f>'将来負担比率（分子）の構造'!I$50</f>
        <v>4843</v>
      </c>
      <c r="E57" s="135"/>
      <c r="F57" s="135"/>
      <c r="G57" s="135">
        <f>'将来負担比率（分子）の構造'!J$50</f>
        <v>4806</v>
      </c>
      <c r="H57" s="135"/>
      <c r="I57" s="135"/>
      <c r="J57" s="135">
        <f>'将来負担比率（分子）の構造'!K$50</f>
        <v>4318</v>
      </c>
      <c r="K57" s="135"/>
      <c r="L57" s="135"/>
      <c r="M57" s="135">
        <f>'将来負担比率（分子）の構造'!L$50</f>
        <v>4316</v>
      </c>
      <c r="N57" s="135"/>
      <c r="O57" s="135"/>
      <c r="P57" s="135">
        <f>'将来負担比率（分子）の構造'!M$50</f>
        <v>3817</v>
      </c>
    </row>
    <row r="58" spans="1:16">
      <c r="A58" s="135" t="s">
        <v>33</v>
      </c>
      <c r="B58" s="135"/>
      <c r="C58" s="135"/>
      <c r="D58" s="135">
        <f>'将来負担比率（分子）の構造'!I$49</f>
        <v>10292</v>
      </c>
      <c r="E58" s="135"/>
      <c r="F58" s="135"/>
      <c r="G58" s="135">
        <f>'将来負担比率（分子）の構造'!J$49</f>
        <v>10882</v>
      </c>
      <c r="H58" s="135"/>
      <c r="I58" s="135"/>
      <c r="J58" s="135">
        <f>'将来負担比率（分子）の構造'!K$49</f>
        <v>12936</v>
      </c>
      <c r="K58" s="135"/>
      <c r="L58" s="135"/>
      <c r="M58" s="135">
        <f>'将来負担比率（分子）の構造'!L$49</f>
        <v>11858</v>
      </c>
      <c r="N58" s="135"/>
      <c r="O58" s="135"/>
      <c r="P58" s="135">
        <f>'将来負担比率（分子）の構造'!M$49</f>
        <v>13132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987</v>
      </c>
      <c r="C61" s="135"/>
      <c r="D61" s="135"/>
      <c r="E61" s="135">
        <f>'将来負担比率（分子）の構造'!J$46</f>
        <v>8</v>
      </c>
      <c r="F61" s="135"/>
      <c r="G61" s="135"/>
      <c r="H61" s="135">
        <f>'将来負担比率（分子）の構造'!K$46</f>
        <v>6</v>
      </c>
      <c r="I61" s="135"/>
      <c r="J61" s="135"/>
      <c r="K61" s="135">
        <f>'将来負担比率（分子）の構造'!L$46</f>
        <v>4</v>
      </c>
      <c r="L61" s="135"/>
      <c r="M61" s="135"/>
      <c r="N61" s="135">
        <f>'将来負担比率（分子）の構造'!M$46</f>
        <v>2</v>
      </c>
      <c r="O61" s="135"/>
      <c r="P61" s="135"/>
    </row>
    <row r="62" spans="1:16">
      <c r="A62" s="135" t="s">
        <v>28</v>
      </c>
      <c r="B62" s="135">
        <f>'将来負担比率（分子）の構造'!I$45</f>
        <v>6744</v>
      </c>
      <c r="C62" s="135"/>
      <c r="D62" s="135"/>
      <c r="E62" s="135">
        <f>'将来負担比率（分子）の構造'!J$45</f>
        <v>6447</v>
      </c>
      <c r="F62" s="135"/>
      <c r="G62" s="135"/>
      <c r="H62" s="135">
        <f>'将来負担比率（分子）の構造'!K$45</f>
        <v>6735</v>
      </c>
      <c r="I62" s="135"/>
      <c r="J62" s="135"/>
      <c r="K62" s="135">
        <f>'将来負担比率（分子）の構造'!L$45</f>
        <v>6449</v>
      </c>
      <c r="L62" s="135"/>
      <c r="M62" s="135"/>
      <c r="N62" s="135">
        <f>'将来負担比率（分子）の構造'!M$45</f>
        <v>6178</v>
      </c>
      <c r="O62" s="135"/>
      <c r="P62" s="135"/>
    </row>
    <row r="63" spans="1:16">
      <c r="A63" s="135" t="s">
        <v>27</v>
      </c>
      <c r="B63" s="135">
        <f>'将来負担比率（分子）の構造'!I$44</f>
        <v>51</v>
      </c>
      <c r="C63" s="135"/>
      <c r="D63" s="135"/>
      <c r="E63" s="135">
        <f>'将来負担比率（分子）の構造'!J$44</f>
        <v>45</v>
      </c>
      <c r="F63" s="135"/>
      <c r="G63" s="135"/>
      <c r="H63" s="135">
        <f>'将来負担比率（分子）の構造'!K$44</f>
        <v>41</v>
      </c>
      <c r="I63" s="135"/>
      <c r="J63" s="135"/>
      <c r="K63" s="135">
        <f>'将来負担比率（分子）の構造'!L$44</f>
        <v>36</v>
      </c>
      <c r="L63" s="135"/>
      <c r="M63" s="135"/>
      <c r="N63" s="135">
        <f>'将来負担比率（分子）の構造'!M$44</f>
        <v>29</v>
      </c>
      <c r="O63" s="135"/>
      <c r="P63" s="135"/>
    </row>
    <row r="64" spans="1:16">
      <c r="A64" s="135" t="s">
        <v>26</v>
      </c>
      <c r="B64" s="135">
        <f>'将来負担比率（分子）の構造'!I$43</f>
        <v>15555</v>
      </c>
      <c r="C64" s="135"/>
      <c r="D64" s="135"/>
      <c r="E64" s="135">
        <f>'将来負担比率（分子）の構造'!J$43</f>
        <v>13920</v>
      </c>
      <c r="F64" s="135"/>
      <c r="G64" s="135"/>
      <c r="H64" s="135">
        <f>'将来負担比率（分子）の構造'!K$43</f>
        <v>13701</v>
      </c>
      <c r="I64" s="135"/>
      <c r="J64" s="135"/>
      <c r="K64" s="135">
        <f>'将来負担比率（分子）の構造'!L$43</f>
        <v>14709</v>
      </c>
      <c r="L64" s="135"/>
      <c r="M64" s="135"/>
      <c r="N64" s="135">
        <f>'将来負担比率（分子）の構造'!M$43</f>
        <v>15568</v>
      </c>
      <c r="O64" s="135"/>
      <c r="P64" s="135"/>
    </row>
    <row r="65" spans="1:16">
      <c r="A65" s="135" t="s">
        <v>25</v>
      </c>
      <c r="B65" s="135">
        <f>'将来負担比率（分子）の構造'!I$42</f>
        <v>480</v>
      </c>
      <c r="C65" s="135"/>
      <c r="D65" s="135"/>
      <c r="E65" s="135">
        <f>'将来負担比率（分子）の構造'!J$42</f>
        <v>415</v>
      </c>
      <c r="F65" s="135"/>
      <c r="G65" s="135"/>
      <c r="H65" s="135">
        <f>'将来負担比率（分子）の構造'!K$42</f>
        <v>359</v>
      </c>
      <c r="I65" s="135"/>
      <c r="J65" s="135"/>
      <c r="K65" s="135">
        <f>'将来負担比率（分子）の構造'!L$42</f>
        <v>310</v>
      </c>
      <c r="L65" s="135"/>
      <c r="M65" s="135"/>
      <c r="N65" s="135">
        <f>'将来負担比率（分子）の構造'!M$42</f>
        <v>266</v>
      </c>
      <c r="O65" s="135"/>
      <c r="P65" s="135"/>
    </row>
    <row r="66" spans="1:16">
      <c r="A66" s="135" t="s">
        <v>24</v>
      </c>
      <c r="B66" s="135">
        <f>'将来負担比率（分子）の構造'!I$41</f>
        <v>61567</v>
      </c>
      <c r="C66" s="135"/>
      <c r="D66" s="135"/>
      <c r="E66" s="135">
        <f>'将来負担比率（分子）の構造'!J$41</f>
        <v>60451</v>
      </c>
      <c r="F66" s="135"/>
      <c r="G66" s="135"/>
      <c r="H66" s="135">
        <f>'将来負担比率（分子）の構造'!K$41</f>
        <v>59691</v>
      </c>
      <c r="I66" s="135"/>
      <c r="J66" s="135"/>
      <c r="K66" s="135">
        <f>'将来負担比率（分子）の構造'!L$41</f>
        <v>59562</v>
      </c>
      <c r="L66" s="135"/>
      <c r="M66" s="135"/>
      <c r="N66" s="135">
        <f>'将来負担比率（分子）の構造'!M$41</f>
        <v>58339</v>
      </c>
      <c r="O66" s="135"/>
      <c r="P66" s="135"/>
    </row>
    <row r="67" spans="1:16">
      <c r="A67" s="135" t="s">
        <v>62</v>
      </c>
      <c r="B67" s="135" t="e">
        <f>NA()</f>
        <v>#N/A</v>
      </c>
      <c r="C67" s="135">
        <f>IF(ISNUMBER('将来負担比率（分子）の構造'!I$52), IF('将来負担比率（分子）の構造'!I$52 &lt; 0, 0, '将来負担比率（分子）の構造'!I$52), NA())</f>
        <v>17448</v>
      </c>
      <c r="D67" s="135" t="e">
        <f>NA()</f>
        <v>#N/A</v>
      </c>
      <c r="E67" s="135" t="e">
        <f>NA()</f>
        <v>#N/A</v>
      </c>
      <c r="F67" s="135">
        <f>IF(ISNUMBER('将来負担比率（分子）の構造'!J$52), IF('将来負担比率（分子）の構造'!J$52 &lt; 0, 0, '将来負担比率（分子）の構造'!J$52), NA())</f>
        <v>12802</v>
      </c>
      <c r="G67" s="135" t="e">
        <f>NA()</f>
        <v>#N/A</v>
      </c>
      <c r="H67" s="135" t="e">
        <f>NA()</f>
        <v>#N/A</v>
      </c>
      <c r="I67" s="135">
        <f>IF(ISNUMBER('将来負担比率（分子）の構造'!K$52), IF('将来負担比率（分子）の構造'!K$52 &lt; 0, 0, '将来負担比率（分子）の構造'!K$52), NA())</f>
        <v>9310</v>
      </c>
      <c r="J67" s="135" t="e">
        <f>NA()</f>
        <v>#N/A</v>
      </c>
      <c r="K67" s="135" t="e">
        <f>NA()</f>
        <v>#N/A</v>
      </c>
      <c r="L67" s="135">
        <f>IF(ISNUMBER('将来負担比率（分子）の構造'!L$52), IF('将来負担比率（分子）の構造'!L$52 &lt; 0, 0, '将来負担比率（分子）の構造'!L$52), NA())</f>
        <v>9632</v>
      </c>
      <c r="M67" s="135" t="e">
        <f>NA()</f>
        <v>#N/A</v>
      </c>
      <c r="N67" s="135" t="e">
        <f>NA()</f>
        <v>#N/A</v>
      </c>
      <c r="O67" s="135">
        <f>IF(ISNUMBER('将来負担比率（分子）の構造'!M$52), IF('将来負担比率（分子）の構造'!M$52 &lt; 0, 0, '将来負担比率（分子）の構造'!M$52), NA())</f>
        <v>9076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2017-03-29T01:38:42Z</cp:lastPrinted>
  <dcterms:created xsi:type="dcterms:W3CDTF">2017-02-15T21:39:31Z</dcterms:created>
  <dcterms:modified xsi:type="dcterms:W3CDTF">2017-05-15T07:48:46Z</dcterms:modified>
</cp:coreProperties>
</file>