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20病院事業局\010県立病院課\002 経営戦略G\100 決算\01 決算統計\経営比較分析表\R元\"/>
    </mc:Choice>
  </mc:AlternateContent>
  <workbookProtection workbookAlgorithmName="SHA-512" workbookHashValue="2LZrHuExsAsH2n5D+m2k4YWksbcLuvv72VQ/o9cf3Xa2SBrtQPHf1mZkp0w9bTkOkU+3JRswWhGQVdglaAUHKg==" workbookSaltValue="U2ColChb3wmNzkMSyqeWDQ==" workbookSpinCount="100000" lockStructure="1"/>
  <bookViews>
    <workbookView xWindow="0" yWindow="0" windowWidth="19200" windowHeight="7320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C78" i="4" s="1"/>
  <c r="EW7" i="5"/>
  <c r="EV7" i="5"/>
  <c r="EU7" i="5"/>
  <c r="KV80" i="4" s="1"/>
  <c r="ET7" i="5"/>
  <c r="ES7" i="5"/>
  <c r="ER7" i="5"/>
  <c r="EQ7" i="5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DX7" i="5"/>
  <c r="DW7" i="5"/>
  <c r="DV7" i="5"/>
  <c r="DU7" i="5"/>
  <c r="BZ79" i="4" s="1"/>
  <c r="DT7" i="5"/>
  <c r="DS7" i="5"/>
  <c r="DR7" i="5"/>
  <c r="DP7" i="5"/>
  <c r="MN56" i="4" s="1"/>
  <c r="DO7" i="5"/>
  <c r="DN7" i="5"/>
  <c r="DM7" i="5"/>
  <c r="DL7" i="5"/>
  <c r="KF56" i="4" s="1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BI55" i="4" s="1"/>
  <c r="CB7" i="5"/>
  <c r="CA7" i="5"/>
  <c r="BZ7" i="5"/>
  <c r="BX7" i="5"/>
  <c r="MN34" i="4" s="1"/>
  <c r="BW7" i="5"/>
  <c r="BV7" i="5"/>
  <c r="BU7" i="5"/>
  <c r="BT7" i="5"/>
  <c r="KF34" i="4" s="1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BI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T80" i="4"/>
  <c r="GA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G79" i="4"/>
  <c r="AN79" i="4"/>
  <c r="U79" i="4"/>
  <c r="LY56" i="4"/>
  <c r="LJ56" i="4"/>
  <c r="KU56" i="4"/>
  <c r="IZ56" i="4"/>
  <c r="IK56" i="4"/>
  <c r="HV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AT55" i="4"/>
  <c r="AE55" i="4"/>
  <c r="P55" i="4"/>
  <c r="KU54" i="4"/>
  <c r="LY34" i="4"/>
  <c r="LJ34" i="4"/>
  <c r="KU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W33" i="4"/>
  <c r="EH33" i="4"/>
  <c r="DD33" i="4"/>
  <c r="BX33" i="4"/>
  <c r="AT33" i="4"/>
  <c r="AE33" i="4"/>
  <c r="P33" i="4"/>
  <c r="KU32" i="4"/>
  <c r="DS32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BX32" i="4"/>
  <c r="MH78" i="4"/>
  <c r="IZ54" i="4"/>
  <c r="IZ32" i="4"/>
  <c r="CS78" i="4"/>
  <c r="BX54" i="4"/>
  <c r="HM78" i="4"/>
  <c r="FL54" i="4"/>
  <c r="FL32" i="4"/>
  <c r="AE32" i="4"/>
  <c r="AE54" i="4"/>
  <c r="AN78" i="4"/>
  <c r="D11" i="5"/>
  <c r="DS54" i="4"/>
  <c r="FH78" i="4"/>
  <c r="E11" i="5"/>
  <c r="HG32" i="4"/>
  <c r="HG54" i="4"/>
  <c r="B11" i="5"/>
  <c r="BZ78" i="4" l="1"/>
  <c r="BI54" i="4"/>
  <c r="BI32" i="4"/>
  <c r="GT78" i="4"/>
  <c r="LY54" i="4"/>
  <c r="LY32" i="4"/>
  <c r="EW32" i="4"/>
  <c r="LO78" i="4"/>
  <c r="IK54" i="4"/>
  <c r="IK32" i="4"/>
  <c r="EW54" i="4"/>
  <c r="GA78" i="4"/>
  <c r="EH54" i="4"/>
  <c r="EH32" i="4"/>
  <c r="HV32" i="4"/>
  <c r="BG78" i="4"/>
  <c r="AT54" i="4"/>
  <c r="AT32" i="4"/>
  <c r="HV54" i="4"/>
  <c r="LJ54" i="4"/>
  <c r="LJ32" i="4"/>
  <c r="KV78" i="4"/>
  <c r="KF54" i="4"/>
  <c r="KF32" i="4"/>
  <c r="JJ78" i="4"/>
  <c r="GR54" i="4"/>
  <c r="GR32" i="4"/>
  <c r="P54" i="4"/>
  <c r="P32" i="4"/>
  <c r="EO78" i="4"/>
  <c r="DD54" i="4"/>
  <c r="DD32" i="4"/>
  <c r="U78" i="4"/>
</calcChain>
</file>

<file path=xl/sharedStrings.xml><?xml version="1.0" encoding="utf-8"?>
<sst xmlns="http://schemas.openxmlformats.org/spreadsheetml/2006/main" count="321" uniqueCount="187">
  <si>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</si>
  <si>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</si>
  <si>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</si>
  <si>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</si>
  <si>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</si>
  <si>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</si>
  <si>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</si>
  <si>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</si>
  <si>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</si>
  <si>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</si>
  <si>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</si>
  <si>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</si>
  <si>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</si>
  <si>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</si>
  <si>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</si>
  <si>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</si>
  <si>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</si>
  <si>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</si>
  <si>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</si>
  <si>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</si>
  <si>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</si>
  <si>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</si>
  <si>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</si>
  <si>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</si>
  <si>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</si>
  <si>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</si>
  <si>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</si>
  <si>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</si>
  <si>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</si>
  <si>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</si>
  <si>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</si>
  <si>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</si>
  <si>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</si>
  <si>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</si>
  <si>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</si>
  <si>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</si>
  <si>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</si>
  <si>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</si>
  <si>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</si>
  <si>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</si>
  <si>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</si>
  <si>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</si>
  <si>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</si>
  <si>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</si>
  <si>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</si>
  <si>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</si>
  <si>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</si>
  <si>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</si>
  <si>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</si>
  <si>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</si>
  <si>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</si>
  <si>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</si>
  <si>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</si>
  <si>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</si>
  <si>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</si>
  <si>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</si>
  <si>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</si>
  <si>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</si>
  <si>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</si>
  <si>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</si>
  <si>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</si>
  <si>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</si>
  <si>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</si>
  <si>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</si>
  <si>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</si>
  <si>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</si>
  <si>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</si>
  <si>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</si>
  <si>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</si>
  <si>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</si>
  <si>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</si>
  <si>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</si>
  <si>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</si>
  <si>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</si>
  <si>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</si>
  <si>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</si>
  <si>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</si>
  <si>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</si>
  <si>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</si>
  <si>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</si>
  <si>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</si>
  <si>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</si>
  <si>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</si>
  <si>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</si>
  <si>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</si>
  <si>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</si>
  <si>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</si>
  <si>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</si>
  <si>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</si>
  <si>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</si>
  <si>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</si>
  <si>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</si>
  <si>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</si>
  <si>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</si>
  <si>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</si>
  <si>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</si>
  <si>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</si>
  <si>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</si>
  <si>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</si>
  <si>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</si>
  <si>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</si>
  <si>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</si>
  <si>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</si>
  <si>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</si>
  <si>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</si>
  <si>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</si>
  <si>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</si>
  <si>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</si>
  <si>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</si>
  <si>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</si>
  <si>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</si>
  <si>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</si>
  <si>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</si>
  <si>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</si>
  <si>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</si>
  <si>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</si>
  <si>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</si>
  <si>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</si>
  <si>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</si>
  <si>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</si>
  <si>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</si>
  <si>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</si>
  <si>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</si>
  <si>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</si>
  <si>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</si>
  <si>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</si>
  <si>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</si>
  <si>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</si>
  <si>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</si>
  <si>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</si>
  <si>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</si>
  <si>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</si>
  <si>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</si>
  <si>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</si>
  <si>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</si>
  <si>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</si>
  <si>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</si>
  <si>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</si>
  <si>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</si>
  <si>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</si>
  <si>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</si>
  <si>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</si>
  <si>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</si>
  <si>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</si>
  <si>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</si>
  <si>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</si>
  <si>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</si>
  <si>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</si>
  <si>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</si>
  <si>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</si>
  <si>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</si>
  <si>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</si>
  <si>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</si>
  <si>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</si>
  <si>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</si>
  <si>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</si>
  <si>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</si>
  <si>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</si>
  <si>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当該値(N-1)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</si>
  <si>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</si>
  <si>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</si>
  <si>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</si>
  <si>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</si>
  <si>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</si>
  <si>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</si>
  <si>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</si>
  <si>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県立広島病院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</si>
  <si>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</si>
  <si>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</si>
  <si>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</si>
  <si>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</si>
  <si>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</si>
  <si>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</si>
  <si>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</si>
  <si>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</si>
  <si>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</si>
  <si>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</si>
  <si>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</si>
  <si>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</si>
  <si>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</si>
  <si>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</si>
  <si>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</si>
  <si>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</si>
  <si>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・救急医療や母子・周産期医療をはじめとする高度医療，災害医療，地域医療支援などの政策医療を実施し，県全体を視野に入れた基幹病院としての役割を果たしている。
・また，臨床研修指定病院としての医師育成や，看護師等全職種での研修・学生実習の受け入れなど，県内の医療水準の向上に寄与している。</t>
    <phoneticPr fontId="5"/>
  </si>
  <si>
    <t>・減価償却率は全国平均を上回って推移しており，器械備品については老朽化が進んでいる。
・県の基幹病院として，政策医療をはじめ，高度急性期病院の役割を発揮するため，高額医療機器の整備を行っており，１床当り有形固定資産は全国平均を上回っている。</t>
    <rPh sb="23" eb="25">
      <t>キカイ</t>
    </rPh>
    <rPh sb="69" eb="71">
      <t>ビョウイン</t>
    </rPh>
    <phoneticPr fontId="5"/>
  </si>
  <si>
    <t>・経常収支比率は継続して100％前後を推移しており，医業収支比率も，全国平均を上回る水準で推移している。
・累積欠損金については，全国平均を大きく上回っているが，これは，企業債の元金償還に対する一般会計繰入金が全額自己資本金（繰入資本金）として計上されていたためである。
・職員給与費対医業収益比率は，全国平均を下回っているが，依然として類似病院平均を上回っているため，病床数に見合った職員配置となっているか検証し，引き続き職員の適正配置等に努める。</t>
    <rPh sb="16" eb="18">
      <t>ゼンゴ</t>
    </rPh>
    <rPh sb="19" eb="21">
      <t>スイイ</t>
    </rPh>
    <rPh sb="153" eb="155">
      <t>ゼンコク</t>
    </rPh>
    <rPh sb="155" eb="157">
      <t>ヘイキン</t>
    </rPh>
    <rPh sb="158" eb="160">
      <t>シタマワ</t>
    </rPh>
    <phoneticPr fontId="5"/>
  </si>
  <si>
    <t>・コロナ禍により厳しい経営環境となることが見込まれることから，更なる収支の改善や経営力の強化に取り組んでいく必要がある。</t>
    <rPh sb="4" eb="5">
      <t>ワザワイ</t>
    </rPh>
    <rPh sb="8" eb="9">
      <t>キビ</t>
    </rPh>
    <rPh sb="11" eb="13">
      <t>ケイエイ</t>
    </rPh>
    <rPh sb="13" eb="15">
      <t>カンキョウ</t>
    </rPh>
    <rPh sb="21" eb="23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</si>
</sst>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85.9</c:v>
                </c:pt>
                <c:pt idx="2">
                  <c:v>85.1</c:v>
                </c:pt>
                <c:pt idx="3">
                  <c:v>78.099999999999994</c:v>
                </c:pt>
                <c:pt idx="4">
                  <c:v>77.3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9F-40A0-943B-A5B97F77E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227648"/>
        <c:axId val="36122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9F-40A0-943B-A5B97F77E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27648"/>
        <c:axId val="361228032"/>
      </c:lineChart>
      <c:catAx>
        <c:axId val="361227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1228032"/>
        <c:crosses val="autoZero"/>
        <c:auto val="1"/>
        <c:lblAlgn val="ctr"/>
        <c:lblOffset val="100"/>
        <c:noMultiLvlLbl val="1"/>
      </c:catAx>
      <c:valAx>
        <c:axId val="36122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1227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17293</c:v>
                </c:pt>
                <c:pt idx="1">
                  <c:v>18756</c:v>
                </c:pt>
                <c:pt idx="2">
                  <c:v>19943</c:v>
                </c:pt>
                <c:pt idx="3">
                  <c:v>21285</c:v>
                </c:pt>
                <c:pt idx="4">
                  <c:v>23156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73-4610-BA83-CCEB69065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03696"/>
        <c:axId val="48260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73-4610-BA83-CCEB69065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603696"/>
        <c:axId val="482602520"/>
      </c:lineChart>
      <c:catAx>
        <c:axId val="48260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602520"/>
        <c:crosses val="autoZero"/>
        <c:auto val="1"/>
        <c:lblAlgn val="ctr"/>
        <c:lblOffset val="100"/>
        <c:noMultiLvlLbl val="1"/>
      </c:catAx>
      <c:valAx>
        <c:axId val="482602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260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67152</c:v>
                </c:pt>
                <c:pt idx="1">
                  <c:v>68521</c:v>
                </c:pt>
                <c:pt idx="2">
                  <c:v>71965</c:v>
                </c:pt>
                <c:pt idx="3">
                  <c:v>76739</c:v>
                </c:pt>
                <c:pt idx="4">
                  <c:v>78960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AC-4AB1-9CBD-BF6544F6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02912"/>
        <c:axId val="482603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AC-4AB1-9CBD-BF6544F6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602912"/>
        <c:axId val="482603304"/>
      </c:lineChart>
      <c:catAx>
        <c:axId val="482602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603304"/>
        <c:crosses val="autoZero"/>
        <c:auto val="1"/>
        <c:lblAlgn val="ctr"/>
        <c:lblOffset val="100"/>
        <c:noMultiLvlLbl val="1"/>
      </c:catAx>
      <c:valAx>
        <c:axId val="482603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2602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105.3</c:v>
                </c:pt>
                <c:pt idx="1">
                  <c:v>104.7</c:v>
                </c:pt>
                <c:pt idx="2">
                  <c:v>103</c:v>
                </c:pt>
                <c:pt idx="3">
                  <c:v>106.7</c:v>
                </c:pt>
                <c:pt idx="4">
                  <c:v>105.1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99-4E54-A775-FBFBC1151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49128"/>
        <c:axId val="481949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99-4E54-A775-FBFBC1151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49128"/>
        <c:axId val="481949512"/>
      </c:lineChart>
      <c:catAx>
        <c:axId val="481949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949512"/>
        <c:crosses val="autoZero"/>
        <c:auto val="1"/>
        <c:lblAlgn val="ctr"/>
        <c:lblOffset val="100"/>
        <c:noMultiLvlLbl val="1"/>
      </c:catAx>
      <c:valAx>
        <c:axId val="481949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949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98.3</c:v>
                </c:pt>
                <c:pt idx="2">
                  <c:v>99.3</c:v>
                </c:pt>
                <c:pt idx="3">
                  <c:v>97.7</c:v>
                </c:pt>
                <c:pt idx="4">
                  <c:v>97.8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E8-4059-8880-53B223C7B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52384"/>
        <c:axId val="48205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E8-4059-8880-53B223C7B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52384"/>
        <c:axId val="482052768"/>
      </c:lineChart>
      <c:catAx>
        <c:axId val="482052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052768"/>
        <c:crosses val="autoZero"/>
        <c:auto val="1"/>
        <c:lblAlgn val="ctr"/>
        <c:lblOffset val="100"/>
        <c:noMultiLvlLbl val="1"/>
      </c:catAx>
      <c:valAx>
        <c:axId val="48205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2052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101.3</c:v>
                </c:pt>
                <c:pt idx="2">
                  <c:v>102.1</c:v>
                </c:pt>
                <c:pt idx="3">
                  <c:v>101.3</c:v>
                </c:pt>
                <c:pt idx="4">
                  <c:v>99.5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2-42C4-8B85-E8BED9E04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71992"/>
        <c:axId val="48263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42-42C4-8B85-E8BED9E04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71992"/>
        <c:axId val="482631264"/>
      </c:lineChart>
      <c:catAx>
        <c:axId val="482071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631264"/>
        <c:crosses val="autoZero"/>
        <c:auto val="1"/>
        <c:lblAlgn val="ctr"/>
        <c:lblOffset val="100"/>
        <c:noMultiLvlLbl val="1"/>
      </c:catAx>
      <c:valAx>
        <c:axId val="48263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82071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66.900000000000006</c:v>
                </c:pt>
                <c:pt idx="2">
                  <c:v>66.400000000000006</c:v>
                </c:pt>
                <c:pt idx="3">
                  <c:v>68.3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6-4673-87CA-EB68632DC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65104"/>
        <c:axId val="48265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C6-4673-87CA-EB68632DC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65104"/>
        <c:axId val="482658640"/>
      </c:lineChart>
      <c:catAx>
        <c:axId val="482065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658640"/>
        <c:crosses val="autoZero"/>
        <c:auto val="1"/>
        <c:lblAlgn val="ctr"/>
        <c:lblOffset val="100"/>
        <c:noMultiLvlLbl val="1"/>
      </c:catAx>
      <c:valAx>
        <c:axId val="48265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2065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74</c:v>
                </c:pt>
                <c:pt idx="2">
                  <c:v>66.900000000000006</c:v>
                </c:pt>
                <c:pt idx="3">
                  <c:v>70.400000000000006</c:v>
                </c:pt>
                <c:pt idx="4">
                  <c:v>72.400000000000006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9-4467-9B9B-64C696CE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412592"/>
        <c:axId val="48241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89-4467-9B9B-64C696CE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12592"/>
        <c:axId val="482413376"/>
      </c:lineChart>
      <c:catAx>
        <c:axId val="482412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413376"/>
        <c:crosses val="autoZero"/>
        <c:auto val="1"/>
        <c:lblAlgn val="ctr"/>
        <c:lblOffset val="100"/>
        <c:noMultiLvlLbl val="1"/>
      </c:catAx>
      <c:valAx>
        <c:axId val="48241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241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61068436</c:v>
                </c:pt>
                <c:pt idx="1">
                  <c:v>61380551</c:v>
                </c:pt>
                <c:pt idx="2">
                  <c:v>62934621</c:v>
                </c:pt>
                <c:pt idx="3">
                  <c:v>63538413</c:v>
                </c:pt>
                <c:pt idx="4">
                  <c:v>63431244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7F-43F1-9424-9D8594DA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411024"/>
        <c:axId val="48241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7F-43F1-9424-9D8594DA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11024"/>
        <c:axId val="482412984"/>
      </c:lineChart>
      <c:catAx>
        <c:axId val="482411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412984"/>
        <c:crosses val="autoZero"/>
        <c:auto val="1"/>
        <c:lblAlgn val="ctr"/>
        <c:lblOffset val="100"/>
        <c:noMultiLvlLbl val="1"/>
      </c:catAx>
      <c:valAx>
        <c:axId val="48241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241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27.7</c:v>
                </c:pt>
                <c:pt idx="1">
                  <c:v>28.1</c:v>
                </c:pt>
                <c:pt idx="2">
                  <c:v>29.2</c:v>
                </c:pt>
                <c:pt idx="3">
                  <c:v>29.6</c:v>
                </c:pt>
                <c:pt idx="4">
                  <c:v>31.3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B-442C-8A68-9660E947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411416"/>
        <c:axId val="48241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5B-442C-8A68-9660E947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11416"/>
        <c:axId val="482410632"/>
      </c:lineChart>
      <c:catAx>
        <c:axId val="482411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410632"/>
        <c:crosses val="autoZero"/>
        <c:auto val="1"/>
        <c:lblAlgn val="ctr"/>
        <c:lblOffset val="100"/>
        <c:noMultiLvlLbl val="1"/>
      </c:catAx>
      <c:valAx>
        <c:axId val="48241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2411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56.4</c:v>
                </c:pt>
                <c:pt idx="1">
                  <c:v>55.6</c:v>
                </c:pt>
                <c:pt idx="2">
                  <c:v>53.9</c:v>
                </c:pt>
                <c:pt idx="3">
                  <c:v>54.2</c:v>
                </c:pt>
                <c:pt idx="4">
                  <c:v>52.6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D9-4CE6-BCCD-3E99F4DE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411808"/>
        <c:axId val="48260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D9-4CE6-BCCD-3E99F4DE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11808"/>
        <c:axId val="482602128"/>
      </c:lineChart>
      <c:catAx>
        <c:axId val="482411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602128"/>
        <c:crosses val="autoZero"/>
        <c:auto val="1"/>
        <c:lblAlgn val="ctr"/>
        <c:lblOffset val="100"/>
        <c:noMultiLvlLbl val="1"/>
      </c:catAx>
      <c:valAx>
        <c:axId val="48260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241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>
      <selection activeCell="NJ70" sqref="NJ70:NX84"/>
    </sheetView>
  </sheetViews>
  <sheetFormatPr defaultColWidth="2.6328125" defaultRowHeight="13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広島県　県立広島病院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650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へ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50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700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2826858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68179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602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602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183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100.4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101.3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102.1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101.3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99.5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97.7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98.3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99.3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97.7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97.8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105.3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104.7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103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106.7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105.1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84.6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85.9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85.1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78.099999999999994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77.3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100.3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99.8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94.4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93.6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94.1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93.7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36.799999999999997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33.9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34.9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32.6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27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80.7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79.5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79.900000000000006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80.2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185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20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184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67152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68521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71965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76739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78960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17293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18756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19943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21285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23156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56.4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55.6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53.9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54.2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52.6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27.7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28.1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29.2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29.6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31.3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62913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64765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66228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68751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70630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16993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17680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18393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19207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20687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48.5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49.2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48.7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48.3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47.7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27.5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27.4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27.8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29.2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186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65.400000000000006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66.900000000000006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66.400000000000006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68.3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70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72.099999999999994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74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66.900000000000006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70.400000000000006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72.400000000000006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61068436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61380551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62934621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63538413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63431244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51.3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51.2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52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52.5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64.099999999999994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64.3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67.099999999999994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67.900000000000006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51238617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51669762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53351028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55620962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57155394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KfZRyR47ED936hLTdG17ep+nFwVpE8C3yMdWNQs+fsYpFYirQUKJyQPpJp2Fc057OzJWtbHNyFfzQNgVNNNhhg==" saltValue="Hvdv6Fvz9i8IoDLX3b2DHA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"/>
  <cols>
    <col min="1" max="1" width="14.6328125" customWidth="1"/>
    <col min="2" max="7" width="11.90625" customWidth="1"/>
    <col min="8" max="10" width="15.90625" bestFit="1" customWidth="1"/>
    <col min="11" max="153" width="11.90625" customWidth="1"/>
    <col min="154" max="154" width="10.90625" customWidth="1"/>
  </cols>
  <sheetData>
    <row r="1" spans="1:154">
      <c r="A1" t="s">
        <v>95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96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105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107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108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109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110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111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112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113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114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115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116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117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143</v>
      </c>
      <c r="AV5" s="62" t="s">
        <v>154</v>
      </c>
      <c r="AW5" s="62" t="s">
        <v>155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156</v>
      </c>
      <c r="BF5" s="62" t="s">
        <v>143</v>
      </c>
      <c r="BG5" s="62" t="s">
        <v>144</v>
      </c>
      <c r="BH5" s="62" t="s">
        <v>155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157</v>
      </c>
      <c r="BP5" s="62" t="s">
        <v>156</v>
      </c>
      <c r="BQ5" s="62" t="s">
        <v>143</v>
      </c>
      <c r="BR5" s="62" t="s">
        <v>144</v>
      </c>
      <c r="BS5" s="62" t="s">
        <v>155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158</v>
      </c>
      <c r="CD5" s="62" t="s">
        <v>155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156</v>
      </c>
      <c r="CM5" s="62" t="s">
        <v>143</v>
      </c>
      <c r="CN5" s="62" t="s">
        <v>159</v>
      </c>
      <c r="CO5" s="62" t="s">
        <v>155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153</v>
      </c>
      <c r="CX5" s="62" t="s">
        <v>143</v>
      </c>
      <c r="CY5" s="62" t="s">
        <v>159</v>
      </c>
      <c r="CZ5" s="62" t="s">
        <v>155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156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156</v>
      </c>
      <c r="DT5" s="62" t="s">
        <v>143</v>
      </c>
      <c r="DU5" s="62" t="s">
        <v>144</v>
      </c>
      <c r="DV5" s="62" t="s">
        <v>160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157</v>
      </c>
      <c r="ED5" s="62" t="s">
        <v>142</v>
      </c>
      <c r="EE5" s="62" t="s">
        <v>143</v>
      </c>
      <c r="EF5" s="62" t="s">
        <v>144</v>
      </c>
      <c r="EG5" s="62" t="s">
        <v>155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161</v>
      </c>
      <c r="EN5" s="62" t="s">
        <v>152</v>
      </c>
      <c r="EO5" s="62" t="s">
        <v>156</v>
      </c>
      <c r="EP5" s="62" t="s">
        <v>162</v>
      </c>
      <c r="EQ5" s="62" t="s">
        <v>154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>
      <c r="A6" s="48" t="s">
        <v>163</v>
      </c>
      <c r="B6" s="63">
        <f>B8</f>
        <v>2019</v>
      </c>
      <c r="C6" s="63">
        <f t="shared" ref="C6:M6" si="2">C8</f>
        <v>340006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広島県　県立広島病院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学術・研究機関出身</v>
      </c>
      <c r="P6" s="63" t="str">
        <f>P8</f>
        <v>直営</v>
      </c>
      <c r="Q6" s="64">
        <f t="shared" ref="Q6:AG6" si="3">Q8</f>
        <v>34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へ 災 地 輪</v>
      </c>
      <c r="U6" s="64">
        <f>U8</f>
        <v>2826858</v>
      </c>
      <c r="V6" s="64">
        <f>V8</f>
        <v>68179</v>
      </c>
      <c r="W6" s="63" t="str">
        <f>W8</f>
        <v>非該当</v>
      </c>
      <c r="X6" s="63" t="str">
        <f t="shared" si="3"/>
        <v>７：１</v>
      </c>
      <c r="Y6" s="64">
        <f t="shared" si="3"/>
        <v>650</v>
      </c>
      <c r="Z6" s="64" t="str">
        <f t="shared" si="3"/>
        <v>-</v>
      </c>
      <c r="AA6" s="64" t="str">
        <f t="shared" si="3"/>
        <v>-</v>
      </c>
      <c r="AB6" s="64">
        <f t="shared" si="3"/>
        <v>50</v>
      </c>
      <c r="AC6" s="64" t="str">
        <f t="shared" si="3"/>
        <v>-</v>
      </c>
      <c r="AD6" s="64">
        <f t="shared" si="3"/>
        <v>700</v>
      </c>
      <c r="AE6" s="64">
        <f t="shared" si="3"/>
        <v>602</v>
      </c>
      <c r="AF6" s="64" t="str">
        <f t="shared" si="3"/>
        <v>-</v>
      </c>
      <c r="AG6" s="64">
        <f t="shared" si="3"/>
        <v>602</v>
      </c>
      <c r="AH6" s="65">
        <f>IF(AH8="-",NA(),AH8)</f>
        <v>100.4</v>
      </c>
      <c r="AI6" s="65">
        <f t="shared" ref="AI6:AQ6" si="4">IF(AI8="-",NA(),AI8)</f>
        <v>101.3</v>
      </c>
      <c r="AJ6" s="65">
        <f t="shared" si="4"/>
        <v>102.1</v>
      </c>
      <c r="AK6" s="65">
        <f t="shared" si="4"/>
        <v>101.3</v>
      </c>
      <c r="AL6" s="65">
        <f t="shared" si="4"/>
        <v>99.5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97.7</v>
      </c>
      <c r="AT6" s="65">
        <f t="shared" ref="AT6:BB6" si="5">IF(AT8="-",NA(),AT8)</f>
        <v>98.3</v>
      </c>
      <c r="AU6" s="65">
        <f t="shared" si="5"/>
        <v>99.3</v>
      </c>
      <c r="AV6" s="65">
        <f t="shared" si="5"/>
        <v>97.7</v>
      </c>
      <c r="AW6" s="65">
        <f t="shared" si="5"/>
        <v>97.8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105.3</v>
      </c>
      <c r="BE6" s="65">
        <f t="shared" ref="BE6:BM6" si="6">IF(BE8="-",NA(),BE8)</f>
        <v>104.7</v>
      </c>
      <c r="BF6" s="65">
        <f t="shared" si="6"/>
        <v>103</v>
      </c>
      <c r="BG6" s="65">
        <f t="shared" si="6"/>
        <v>106.7</v>
      </c>
      <c r="BH6" s="65">
        <f t="shared" si="6"/>
        <v>105.1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84.6</v>
      </c>
      <c r="BP6" s="65">
        <f t="shared" ref="BP6:BX6" si="7">IF(BP8="-",NA(),BP8)</f>
        <v>85.9</v>
      </c>
      <c r="BQ6" s="65">
        <f t="shared" si="7"/>
        <v>85.1</v>
      </c>
      <c r="BR6" s="65">
        <f t="shared" si="7"/>
        <v>78.099999999999994</v>
      </c>
      <c r="BS6" s="65">
        <f t="shared" si="7"/>
        <v>77.3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67152</v>
      </c>
      <c r="CA6" s="66">
        <f t="shared" ref="CA6:CI6" si="8">IF(CA8="-",NA(),CA8)</f>
        <v>68521</v>
      </c>
      <c r="CB6" s="66">
        <f t="shared" si="8"/>
        <v>71965</v>
      </c>
      <c r="CC6" s="66">
        <f t="shared" si="8"/>
        <v>76739</v>
      </c>
      <c r="CD6" s="66">
        <f t="shared" si="8"/>
        <v>78960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17293</v>
      </c>
      <c r="CL6" s="66">
        <f t="shared" ref="CL6:CT6" si="9">IF(CL8="-",NA(),CL8)</f>
        <v>18756</v>
      </c>
      <c r="CM6" s="66">
        <f t="shared" si="9"/>
        <v>19943</v>
      </c>
      <c r="CN6" s="66">
        <f t="shared" si="9"/>
        <v>21285</v>
      </c>
      <c r="CO6" s="66">
        <f t="shared" si="9"/>
        <v>23156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56.4</v>
      </c>
      <c r="CW6" s="65">
        <f t="shared" ref="CW6:DE6" si="10">IF(CW8="-",NA(),CW8)</f>
        <v>55.6</v>
      </c>
      <c r="CX6" s="65">
        <f t="shared" si="10"/>
        <v>53.9</v>
      </c>
      <c r="CY6" s="65">
        <f t="shared" si="10"/>
        <v>54.2</v>
      </c>
      <c r="CZ6" s="65">
        <f t="shared" si="10"/>
        <v>52.6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27.7</v>
      </c>
      <c r="DH6" s="65">
        <f t="shared" ref="DH6:DP6" si="11">IF(DH8="-",NA(),DH8)</f>
        <v>28.1</v>
      </c>
      <c r="DI6" s="65">
        <f t="shared" si="11"/>
        <v>29.2</v>
      </c>
      <c r="DJ6" s="65">
        <f t="shared" si="11"/>
        <v>29.6</v>
      </c>
      <c r="DK6" s="65">
        <f t="shared" si="11"/>
        <v>31.3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65.400000000000006</v>
      </c>
      <c r="DS6" s="65">
        <f t="shared" ref="DS6:EA6" si="12">IF(DS8="-",NA(),DS8)</f>
        <v>66.900000000000006</v>
      </c>
      <c r="DT6" s="65">
        <f t="shared" si="12"/>
        <v>66.400000000000006</v>
      </c>
      <c r="DU6" s="65">
        <f t="shared" si="12"/>
        <v>68.3</v>
      </c>
      <c r="DV6" s="65">
        <f t="shared" si="12"/>
        <v>70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72.099999999999994</v>
      </c>
      <c r="ED6" s="65">
        <f t="shared" ref="ED6:EL6" si="13">IF(ED8="-",NA(),ED8)</f>
        <v>74</v>
      </c>
      <c r="EE6" s="65">
        <f t="shared" si="13"/>
        <v>66.900000000000006</v>
      </c>
      <c r="EF6" s="65">
        <f t="shared" si="13"/>
        <v>70.400000000000006</v>
      </c>
      <c r="EG6" s="65">
        <f t="shared" si="13"/>
        <v>72.400000000000006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61068436</v>
      </c>
      <c r="EO6" s="66">
        <f t="shared" ref="EO6:EW6" si="14">IF(EO8="-",NA(),EO8)</f>
        <v>61380551</v>
      </c>
      <c r="EP6" s="66">
        <f t="shared" si="14"/>
        <v>62934621</v>
      </c>
      <c r="EQ6" s="66">
        <f t="shared" si="14"/>
        <v>63538413</v>
      </c>
      <c r="ER6" s="66">
        <f t="shared" si="14"/>
        <v>63431244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164</v>
      </c>
      <c r="B7" s="63">
        <f t="shared" ref="B7:AG7" si="15">B8</f>
        <v>2019</v>
      </c>
      <c r="C7" s="63">
        <f t="shared" si="15"/>
        <v>340006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学術・研究機関出身</v>
      </c>
      <c r="P7" s="63" t="str">
        <f>P8</f>
        <v>直営</v>
      </c>
      <c r="Q7" s="64">
        <f t="shared" si="15"/>
        <v>34</v>
      </c>
      <c r="R7" s="63" t="str">
        <f t="shared" si="15"/>
        <v>対象</v>
      </c>
      <c r="S7" s="63" t="str">
        <f t="shared" si="15"/>
        <v>透 I 未 訓 ガ</v>
      </c>
      <c r="T7" s="63" t="str">
        <f t="shared" si="15"/>
        <v>救 臨 が へ 災 地 輪</v>
      </c>
      <c r="U7" s="64">
        <f>U8</f>
        <v>2826858</v>
      </c>
      <c r="V7" s="64">
        <f>V8</f>
        <v>68179</v>
      </c>
      <c r="W7" s="63" t="str">
        <f>W8</f>
        <v>非該当</v>
      </c>
      <c r="X7" s="63" t="str">
        <f t="shared" si="15"/>
        <v>７：１</v>
      </c>
      <c r="Y7" s="64">
        <f t="shared" si="15"/>
        <v>650</v>
      </c>
      <c r="Z7" s="64" t="str">
        <f t="shared" si="15"/>
        <v>-</v>
      </c>
      <c r="AA7" s="64" t="str">
        <f t="shared" si="15"/>
        <v>-</v>
      </c>
      <c r="AB7" s="64">
        <f t="shared" si="15"/>
        <v>50</v>
      </c>
      <c r="AC7" s="64" t="str">
        <f t="shared" si="15"/>
        <v>-</v>
      </c>
      <c r="AD7" s="64">
        <f t="shared" si="15"/>
        <v>700</v>
      </c>
      <c r="AE7" s="64">
        <f t="shared" si="15"/>
        <v>602</v>
      </c>
      <c r="AF7" s="64" t="str">
        <f t="shared" si="15"/>
        <v>-</v>
      </c>
      <c r="AG7" s="64">
        <f t="shared" si="15"/>
        <v>602</v>
      </c>
      <c r="AH7" s="65">
        <f>AH8</f>
        <v>100.4</v>
      </c>
      <c r="AI7" s="65">
        <f t="shared" ref="AI7:AQ7" si="16">AI8</f>
        <v>101.3</v>
      </c>
      <c r="AJ7" s="65">
        <f t="shared" si="16"/>
        <v>102.1</v>
      </c>
      <c r="AK7" s="65">
        <f t="shared" si="16"/>
        <v>101.3</v>
      </c>
      <c r="AL7" s="65">
        <f t="shared" si="16"/>
        <v>99.5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97.7</v>
      </c>
      <c r="AT7" s="65">
        <f t="shared" ref="AT7:BB7" si="17">AT8</f>
        <v>98.3</v>
      </c>
      <c r="AU7" s="65">
        <f t="shared" si="17"/>
        <v>99.3</v>
      </c>
      <c r="AV7" s="65">
        <f t="shared" si="17"/>
        <v>97.7</v>
      </c>
      <c r="AW7" s="65">
        <f t="shared" si="17"/>
        <v>97.8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105.3</v>
      </c>
      <c r="BE7" s="65">
        <f t="shared" ref="BE7:BM7" si="18">BE8</f>
        <v>104.7</v>
      </c>
      <c r="BF7" s="65">
        <f t="shared" si="18"/>
        <v>103</v>
      </c>
      <c r="BG7" s="65">
        <f t="shared" si="18"/>
        <v>106.7</v>
      </c>
      <c r="BH7" s="65">
        <f t="shared" si="18"/>
        <v>105.1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84.6</v>
      </c>
      <c r="BP7" s="65">
        <f t="shared" ref="BP7:BX7" si="19">BP8</f>
        <v>85.9</v>
      </c>
      <c r="BQ7" s="65">
        <f t="shared" si="19"/>
        <v>85.1</v>
      </c>
      <c r="BR7" s="65">
        <f t="shared" si="19"/>
        <v>78.099999999999994</v>
      </c>
      <c r="BS7" s="65">
        <f t="shared" si="19"/>
        <v>77.3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67152</v>
      </c>
      <c r="CA7" s="66">
        <f t="shared" ref="CA7:CI7" si="20">CA8</f>
        <v>68521</v>
      </c>
      <c r="CB7" s="66">
        <f t="shared" si="20"/>
        <v>71965</v>
      </c>
      <c r="CC7" s="66">
        <f t="shared" si="20"/>
        <v>76739</v>
      </c>
      <c r="CD7" s="66">
        <f t="shared" si="20"/>
        <v>78960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17293</v>
      </c>
      <c r="CL7" s="66">
        <f t="shared" ref="CL7:CT7" si="21">CL8</f>
        <v>18756</v>
      </c>
      <c r="CM7" s="66">
        <f t="shared" si="21"/>
        <v>19943</v>
      </c>
      <c r="CN7" s="66">
        <f t="shared" si="21"/>
        <v>21285</v>
      </c>
      <c r="CO7" s="66">
        <f t="shared" si="21"/>
        <v>23156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56.4</v>
      </c>
      <c r="CW7" s="65">
        <f t="shared" ref="CW7:DE7" si="22">CW8</f>
        <v>55.6</v>
      </c>
      <c r="CX7" s="65">
        <f t="shared" si="22"/>
        <v>53.9</v>
      </c>
      <c r="CY7" s="65">
        <f t="shared" si="22"/>
        <v>54.2</v>
      </c>
      <c r="CZ7" s="65">
        <f t="shared" si="22"/>
        <v>52.6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27.7</v>
      </c>
      <c r="DH7" s="65">
        <f t="shared" ref="DH7:DP7" si="23">DH8</f>
        <v>28.1</v>
      </c>
      <c r="DI7" s="65">
        <f t="shared" si="23"/>
        <v>29.2</v>
      </c>
      <c r="DJ7" s="65">
        <f t="shared" si="23"/>
        <v>29.6</v>
      </c>
      <c r="DK7" s="65">
        <f t="shared" si="23"/>
        <v>31.3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65.400000000000006</v>
      </c>
      <c r="DS7" s="65">
        <f t="shared" ref="DS7:EA7" si="24">DS8</f>
        <v>66.900000000000006</v>
      </c>
      <c r="DT7" s="65">
        <f t="shared" si="24"/>
        <v>66.400000000000006</v>
      </c>
      <c r="DU7" s="65">
        <f t="shared" si="24"/>
        <v>68.3</v>
      </c>
      <c r="DV7" s="65">
        <f t="shared" si="24"/>
        <v>70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72.099999999999994</v>
      </c>
      <c r="ED7" s="65">
        <f t="shared" ref="ED7:EL7" si="25">ED8</f>
        <v>74</v>
      </c>
      <c r="EE7" s="65">
        <f t="shared" si="25"/>
        <v>66.900000000000006</v>
      </c>
      <c r="EF7" s="65">
        <f t="shared" si="25"/>
        <v>70.400000000000006</v>
      </c>
      <c r="EG7" s="65">
        <f t="shared" si="25"/>
        <v>72.400000000000006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61068436</v>
      </c>
      <c r="EO7" s="66">
        <f t="shared" ref="EO7:EW7" si="26">EO8</f>
        <v>61380551</v>
      </c>
      <c r="EP7" s="66">
        <f t="shared" si="26"/>
        <v>62934621</v>
      </c>
      <c r="EQ7" s="66">
        <f t="shared" si="26"/>
        <v>63538413</v>
      </c>
      <c r="ER7" s="66">
        <f t="shared" si="26"/>
        <v>63431244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>
      <c r="A8" s="48"/>
      <c r="B8" s="68">
        <v>2019</v>
      </c>
      <c r="C8" s="68">
        <v>340006</v>
      </c>
      <c r="D8" s="68">
        <v>46</v>
      </c>
      <c r="E8" s="68">
        <v>6</v>
      </c>
      <c r="F8" s="68">
        <v>0</v>
      </c>
      <c r="G8" s="68">
        <v>1</v>
      </c>
      <c r="H8" s="68" t="s">
        <v>165</v>
      </c>
      <c r="I8" s="68" t="s">
        <v>165</v>
      </c>
      <c r="J8" s="68" t="s">
        <v>166</v>
      </c>
      <c r="K8" s="68" t="s">
        <v>167</v>
      </c>
      <c r="L8" s="68" t="s">
        <v>168</v>
      </c>
      <c r="M8" s="68" t="s">
        <v>169</v>
      </c>
      <c r="N8" s="68" t="s">
        <v>170</v>
      </c>
      <c r="O8" s="68" t="s">
        <v>171</v>
      </c>
      <c r="P8" s="68" t="s">
        <v>172</v>
      </c>
      <c r="Q8" s="69">
        <v>34</v>
      </c>
      <c r="R8" s="68" t="s">
        <v>173</v>
      </c>
      <c r="S8" s="68" t="s">
        <v>174</v>
      </c>
      <c r="T8" s="68" t="s">
        <v>175</v>
      </c>
      <c r="U8" s="69">
        <v>2826858</v>
      </c>
      <c r="V8" s="69">
        <v>68179</v>
      </c>
      <c r="W8" s="68" t="s">
        <v>176</v>
      </c>
      <c r="X8" s="70" t="s">
        <v>177</v>
      </c>
      <c r="Y8" s="69">
        <v>650</v>
      </c>
      <c r="Z8" s="69" t="s">
        <v>38</v>
      </c>
      <c r="AA8" s="69" t="s">
        <v>38</v>
      </c>
      <c r="AB8" s="69">
        <v>50</v>
      </c>
      <c r="AC8" s="69" t="s">
        <v>38</v>
      </c>
      <c r="AD8" s="69">
        <v>700</v>
      </c>
      <c r="AE8" s="69">
        <v>602</v>
      </c>
      <c r="AF8" s="69" t="s">
        <v>38</v>
      </c>
      <c r="AG8" s="69">
        <v>602</v>
      </c>
      <c r="AH8" s="71">
        <v>100.4</v>
      </c>
      <c r="AI8" s="71">
        <v>101.3</v>
      </c>
      <c r="AJ8" s="71">
        <v>102.1</v>
      </c>
      <c r="AK8" s="71">
        <v>101.3</v>
      </c>
      <c r="AL8" s="71">
        <v>99.5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97.7</v>
      </c>
      <c r="AT8" s="71">
        <v>98.3</v>
      </c>
      <c r="AU8" s="71">
        <v>99.3</v>
      </c>
      <c r="AV8" s="71">
        <v>97.7</v>
      </c>
      <c r="AW8" s="71">
        <v>97.8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105.3</v>
      </c>
      <c r="BE8" s="72">
        <v>104.7</v>
      </c>
      <c r="BF8" s="72">
        <v>103</v>
      </c>
      <c r="BG8" s="72">
        <v>106.7</v>
      </c>
      <c r="BH8" s="72">
        <v>105.1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84.6</v>
      </c>
      <c r="BP8" s="71">
        <v>85.9</v>
      </c>
      <c r="BQ8" s="71">
        <v>85.1</v>
      </c>
      <c r="BR8" s="71">
        <v>78.099999999999994</v>
      </c>
      <c r="BS8" s="71">
        <v>77.3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67152</v>
      </c>
      <c r="CA8" s="72">
        <v>68521</v>
      </c>
      <c r="CB8" s="72">
        <v>71965</v>
      </c>
      <c r="CC8" s="72">
        <v>76739</v>
      </c>
      <c r="CD8" s="72">
        <v>78960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17293</v>
      </c>
      <c r="CL8" s="72">
        <v>18756</v>
      </c>
      <c r="CM8" s="72">
        <v>19943</v>
      </c>
      <c r="CN8" s="72">
        <v>21285</v>
      </c>
      <c r="CO8" s="72">
        <v>23156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56.4</v>
      </c>
      <c r="CW8" s="72">
        <v>55.6</v>
      </c>
      <c r="CX8" s="72">
        <v>53.9</v>
      </c>
      <c r="CY8" s="72">
        <v>54.2</v>
      </c>
      <c r="CZ8" s="72">
        <v>52.6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27.7</v>
      </c>
      <c r="DH8" s="72">
        <v>28.1</v>
      </c>
      <c r="DI8" s="72">
        <v>29.2</v>
      </c>
      <c r="DJ8" s="72">
        <v>29.6</v>
      </c>
      <c r="DK8" s="72">
        <v>31.3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65.400000000000006</v>
      </c>
      <c r="DS8" s="71">
        <v>66.900000000000006</v>
      </c>
      <c r="DT8" s="71">
        <v>66.400000000000006</v>
      </c>
      <c r="DU8" s="71">
        <v>68.3</v>
      </c>
      <c r="DV8" s="71">
        <v>70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72.099999999999994</v>
      </c>
      <c r="ED8" s="71">
        <v>74</v>
      </c>
      <c r="EE8" s="71">
        <v>66.900000000000006</v>
      </c>
      <c r="EF8" s="71">
        <v>70.400000000000006</v>
      </c>
      <c r="EG8" s="71">
        <v>72.400000000000006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61068436</v>
      </c>
      <c r="EO8" s="72">
        <v>61380551</v>
      </c>
      <c r="EP8" s="72">
        <v>62934621</v>
      </c>
      <c r="EQ8" s="72">
        <v>63538413</v>
      </c>
      <c r="ER8" s="72">
        <v>63431244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178</v>
      </c>
      <c r="C10" s="77" t="s">
        <v>179</v>
      </c>
      <c r="D10" s="77" t="s">
        <v>180</v>
      </c>
      <c r="E10" s="77" t="s">
        <v>181</v>
      </c>
      <c r="F10" s="77" t="s">
        <v>182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広島県</cp:lastModifiedBy>
  <cp:lastPrinted>2021-01-27T04:34:22Z</cp:lastPrinted>
  <dcterms:created xsi:type="dcterms:W3CDTF">2020-12-15T03:56:58Z</dcterms:created>
  <dcterms:modified xsi:type="dcterms:W3CDTF">2021-01-27T04:34:33Z</dcterms:modified>
  <cp:category/>
</cp:coreProperties>
</file>