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Wu+Cv8exhzFfA2TqK4NHMJwxsqplldrajBYMh8MeuuRh57XtxgcqobClm1dA/SeCGBnFOqQqASgW3Wox/YQOg==" workbookSaltValue="LRP72feXO0l1tM3Z7Ow64A==" workbookSpinCount="100000" lockStructure="1"/>
  <bookViews>
    <workbookView xWindow="0" yWindow="0" windowWidth="18990" windowHeight="7640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FL54" i="4"/>
  <c r="HM78" i="4"/>
  <c r="FL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E32" i="4"/>
  <c r="AN78" i="4"/>
  <c r="AE54" i="4"/>
  <c r="HG32" i="4"/>
  <c r="KU54" i="4"/>
  <c r="KU32" i="4"/>
  <c r="JJ78" i="4"/>
  <c r="GR54" i="4"/>
  <c r="GR32" i="4"/>
  <c r="DD54" i="4"/>
  <c r="EO78" i="4"/>
  <c r="DD32" i="4"/>
  <c r="U78" i="4"/>
  <c r="P54" i="4"/>
  <c r="P32" i="4"/>
  <c r="KF54" i="4"/>
  <c r="KF32" i="4"/>
  <c r="BI54" i="4"/>
  <c r="BI32" i="4"/>
  <c r="LY54" i="4"/>
  <c r="LY32" i="4"/>
  <c r="IK54" i="4"/>
  <c r="IK32" i="4"/>
  <c r="LO78" i="4"/>
  <c r="GT78" i="4"/>
  <c r="EW54" i="4"/>
  <c r="EW32" i="4"/>
  <c r="BZ78" i="4"/>
  <c r="GA78" i="4"/>
  <c r="BG78" i="4"/>
  <c r="AT54" i="4"/>
  <c r="AT32" i="4"/>
  <c r="LJ54" i="4"/>
  <c r="LJ32" i="4"/>
  <c r="KV78" i="4"/>
  <c r="HV54" i="4"/>
  <c r="HV32" i="4"/>
  <c r="EH54" i="4"/>
  <c r="EH32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<sst xmlns="http://schemas.openxmlformats.org/spreadsheetml/2006/main" count="287" uniqueCount="148">
  <si>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</si>
  <si>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</si>
  <si>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</si>
  <si>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</si>
  <si>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</si>
  <si>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</si>
  <si>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</si>
  <si>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</si>
  <si>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</si>
  <si>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</si>
  <si>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</si>
  <si>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</si>
  <si>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</si>
  <si>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</si>
  <si>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</si>
  <si>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</si>
  <si>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</si>
  <si>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</si>
  <si>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</si>
  <si>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</si>
  <si>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</si>
  <si>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</si>
  <si>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</si>
  <si>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</si>
  <si>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</si>
  <si>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</si>
  <si>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</si>
  <si>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</si>
  <si>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</si>
  <si>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</si>
  <si>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</si>
  <si>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</si>
  <si>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</si>
  <si>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</si>
  <si>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</si>
  <si>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</si>
  <si>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</si>
  <si>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</si>
  <si>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</si>
  <si>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</si>
  <si>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</si>
  <si>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</si>
  <si>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</si>
  <si>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</si>
  <si>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</si>
  <si>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</si>
  <si>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</si>
  <si>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</si>
  <si>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</si>
  <si>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</si>
  <si>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</si>
  <si>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</si>
  <si>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</si>
  <si>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</si>
  <si>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</si>
  <si>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</si>
  <si>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</si>
  <si>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</si>
  <si>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</si>
  <si>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</si>
  <si>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</si>
  <si>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</si>
  <si>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</si>
  <si>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</si>
  <si>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</si>
  <si>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</si>
  <si>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</si>
  <si>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</si>
  <si>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</si>
  <si>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</si>
  <si>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</si>
  <si>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</si>
  <si>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</si>
  <si>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</si>
  <si>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</si>
  <si>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</si>
  <si>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</si>
  <si>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</si>
  <si>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</si>
  <si>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</si>
  <si>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</si>
  <si>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</si>
  <si>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</si>
  <si>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</si>
  <si>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</si>
  <si>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</si>
  <si>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</si>
  <si>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</si>
  <si>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</si>
  <si>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</si>
  <si>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</si>
  <si>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</si>
  <si>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</si>
  <si>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</si>
  <si>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</si>
  <si>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</si>
  <si>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</si>
  <si>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</si>
  <si>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</si>
  <si>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</si>
  <si>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</si>
  <si>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</si>
  <si>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</si>
  <si>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</si>
  <si>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</si>
  <si>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</si>
  <si>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</si>
  <si>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</si>
  <si>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</si>
  <si>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</si>
  <si>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</si>
  <si>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</si>
  <si>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</si>
  <si>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</si>
  <si>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</si>
  <si>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</si>
  <si>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</si>
  <si>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</si>
  <si>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</si>
  <si>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</si>
  <si>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</si>
  <si>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</si>
  <si>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</si>
  <si>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</si>
  <si>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</si>
  <si>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</si>
  <si>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</si>
  <si>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</si>
  <si>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</si>
  <si>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</si>
  <si>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</si>
  <si>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</si>
  <si>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</si>
  <si>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</si>
  <si>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</si>
  <si>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</si>
  <si>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</si>
  <si>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</si>
  <si>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</si>
  <si>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</si>
  <si>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</si>
  <si>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</si>
  <si>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</si>
  <si>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</si>
  <si>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・現時点で経営状況が著しく悪化している状況にはないが，病院経営を取り巻く厳しい環境を踏まえ，更なる収支の改善や経営力の強化に取り組んでいく必要がある。
</t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</si>
  <si>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・また臨床研修指定病院としての医師育成や，看護師等全職種での研修・学生実習の受け入れなど，県内の医療水準の向上に寄与している。</t>
    <phoneticPr fontId="5"/>
  </si>
  <si>
    <t>・減価償却率は全国平均を上回って推移しており，器械備品については老朽化が進んでいる。
・県の基幹病院として，政策医療をはじめ，高度急性期病院の役割を発揮するため，高額医療機器の整備を行っており，１床当り有形固定資産は全国平均を上回っている。</t>
    <rPh sb="23" eb="25">
      <t>キカイ</t>
    </rPh>
    <rPh sb="69" eb="71">
      <t>ビョウイン</t>
    </rPh>
    <phoneticPr fontId="5"/>
  </si>
  <si>
    <t>・経常収支比率は継続して100％を上回っており，医業収支比率も，全国平均を上回る水準で推移している。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り，これを考慮した実質的な累積欠損額は全国平均を下回る。
・職員給与費対医業収益比率は低下しているが，依然として全国平均を上回っているため，病床数に見合った職員配置となっているか検証し，引き続き職員の適正配置等に努める。</t>
    <rPh sb="176" eb="178">
      <t>テイカ</t>
    </rPh>
    <rPh sb="184" eb="186">
      <t>イゼン</t>
    </rPh>
    <rPh sb="226" eb="227">
      <t>ヒ</t>
    </rPh>
    <rPh sb="228" eb="229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</si>
</sst>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87</c:v>
                </c:pt>
                <c:pt idx="1">
                  <c:v>84.5</c:v>
                </c:pt>
                <c:pt idx="2">
                  <c:v>84.6</c:v>
                </c:pt>
                <c:pt idx="3">
                  <c:v>85.9</c:v>
                </c:pt>
                <c:pt idx="4">
                  <c:v>85.1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7-4BB2-9B30-1A1ABA8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59424"/>
        <c:axId val="2287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A7-4BB2-9B30-1A1ABA8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59424"/>
        <c:axId val="228769792"/>
      </c:lineChart>
      <c:dateAx>
        <c:axId val="22875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769792"/>
        <c:crosses val="autoZero"/>
        <c:auto val="1"/>
        <c:lblOffset val="100"/>
        <c:baseTimeUnit val="years"/>
      </c:dateAx>
      <c:valAx>
        <c:axId val="2287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759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101.9</c:v>
                </c:pt>
                <c:pt idx="1">
                  <c:v>105.8</c:v>
                </c:pt>
                <c:pt idx="2">
                  <c:v>105.3</c:v>
                </c:pt>
                <c:pt idx="3">
                  <c:v>104.7</c:v>
                </c:pt>
                <c:pt idx="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26-4DE9-962F-99A207E2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13376"/>
        <c:axId val="22901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26-4DE9-962F-99A207E2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13376"/>
        <c:axId val="229019648"/>
      </c:lineChart>
      <c:dateAx>
        <c:axId val="22901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19648"/>
        <c:crosses val="autoZero"/>
        <c:auto val="1"/>
        <c:lblOffset val="100"/>
        <c:baseTimeUnit val="years"/>
      </c:dateAx>
      <c:valAx>
        <c:axId val="22901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013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97.6</c:v>
                </c:pt>
                <c:pt idx="2">
                  <c:v>97.7</c:v>
                </c:pt>
                <c:pt idx="3">
                  <c:v>98.3</c:v>
                </c:pt>
                <c:pt idx="4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A-4F79-A4FE-CAEA9B87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7680"/>
        <c:axId val="22912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A-4F79-A4FE-CAEA9B87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27680"/>
        <c:axId val="229129600"/>
      </c:lineChart>
      <c:dateAx>
        <c:axId val="22912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129600"/>
        <c:crosses val="autoZero"/>
        <c:auto val="1"/>
        <c:lblOffset val="100"/>
        <c:baseTimeUnit val="years"/>
      </c:dateAx>
      <c:valAx>
        <c:axId val="22912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12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100.7</c:v>
                </c:pt>
                <c:pt idx="2">
                  <c:v>100.4</c:v>
                </c:pt>
                <c:pt idx="3">
                  <c:v>101.3</c:v>
                </c:pt>
                <c:pt idx="4">
                  <c:v>102.1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7-4C55-AF74-5C579D9A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76448"/>
        <c:axId val="2291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37-4C55-AF74-5C579D9A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76448"/>
        <c:axId val="229178368"/>
      </c:lineChart>
      <c:dateAx>
        <c:axId val="22917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178368"/>
        <c:crosses val="autoZero"/>
        <c:auto val="1"/>
        <c:lblOffset val="100"/>
        <c:baseTimeUnit val="years"/>
      </c:dateAx>
      <c:valAx>
        <c:axId val="2291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9176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65.3</c:v>
                </c:pt>
                <c:pt idx="2">
                  <c:v>65.400000000000006</c:v>
                </c:pt>
                <c:pt idx="3">
                  <c:v>66.900000000000006</c:v>
                </c:pt>
                <c:pt idx="4">
                  <c:v>66.400000000000006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1-47B8-BE27-9CF898EF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96768"/>
        <c:axId val="22930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1-47B8-BE27-9CF898EF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96768"/>
        <c:axId val="229303040"/>
      </c:lineChart>
      <c:dateAx>
        <c:axId val="2292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303040"/>
        <c:crosses val="autoZero"/>
        <c:auto val="1"/>
        <c:lblOffset val="100"/>
        <c:baseTimeUnit val="years"/>
      </c:dateAx>
      <c:valAx>
        <c:axId val="22930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29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73.099999999999994</c:v>
                </c:pt>
                <c:pt idx="2">
                  <c:v>72.099999999999994</c:v>
                </c:pt>
                <c:pt idx="3">
                  <c:v>74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5-4C12-9784-BF462DB9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25056"/>
        <c:axId val="22933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85-4C12-9784-BF462DB9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25056"/>
        <c:axId val="229339520"/>
      </c:lineChart>
      <c:dateAx>
        <c:axId val="22932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339520"/>
        <c:crosses val="autoZero"/>
        <c:auto val="1"/>
        <c:lblOffset val="100"/>
        <c:baseTimeUnit val="years"/>
      </c:dateAx>
      <c:valAx>
        <c:axId val="22933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32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59686014</c:v>
                </c:pt>
                <c:pt idx="1">
                  <c:v>59649744</c:v>
                </c:pt>
                <c:pt idx="2">
                  <c:v>61068436</c:v>
                </c:pt>
                <c:pt idx="3">
                  <c:v>61380551</c:v>
                </c:pt>
                <c:pt idx="4">
                  <c:v>62934621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F-4170-99B1-79B2D62D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69728"/>
        <c:axId val="22945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9F-4170-99B1-79B2D62D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69728"/>
        <c:axId val="229457920"/>
      </c:lineChart>
      <c:dateAx>
        <c:axId val="22936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457920"/>
        <c:crosses val="autoZero"/>
        <c:auto val="1"/>
        <c:lblOffset val="100"/>
        <c:baseTimeUnit val="years"/>
      </c:dateAx>
      <c:valAx>
        <c:axId val="22945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9369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26.6</c:v>
                </c:pt>
                <c:pt idx="1">
                  <c:v>27.2</c:v>
                </c:pt>
                <c:pt idx="2">
                  <c:v>27.7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9-4898-B45B-6C4660E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96320"/>
        <c:axId val="2294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A9-4898-B45B-6C4660E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96320"/>
        <c:axId val="229498240"/>
      </c:lineChart>
      <c:dateAx>
        <c:axId val="2294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498240"/>
        <c:crosses val="autoZero"/>
        <c:auto val="1"/>
        <c:lblOffset val="100"/>
        <c:baseTimeUnit val="years"/>
      </c:dateAx>
      <c:valAx>
        <c:axId val="2294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49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55.9</c:v>
                </c:pt>
                <c:pt idx="2">
                  <c:v>56.4</c:v>
                </c:pt>
                <c:pt idx="3">
                  <c:v>55.6</c:v>
                </c:pt>
                <c:pt idx="4">
                  <c:v>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A7-4F34-B0DA-18EFBD21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40992"/>
        <c:axId val="2295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A7-4F34-B0DA-18EFBD21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0992"/>
        <c:axId val="229542912"/>
      </c:lineChart>
      <c:dateAx>
        <c:axId val="2295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542912"/>
        <c:crosses val="autoZero"/>
        <c:auto val="1"/>
        <c:lblOffset val="100"/>
        <c:baseTimeUnit val="years"/>
      </c:dateAx>
      <c:valAx>
        <c:axId val="2295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54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15537</c:v>
                </c:pt>
                <c:pt idx="1">
                  <c:v>16347</c:v>
                </c:pt>
                <c:pt idx="2">
                  <c:v>17293</c:v>
                </c:pt>
                <c:pt idx="3">
                  <c:v>18756</c:v>
                </c:pt>
                <c:pt idx="4">
                  <c:v>19943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7-4019-8F3F-A45B10AD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71200"/>
        <c:axId val="22958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7-4019-8F3F-A45B10AD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1200"/>
        <c:axId val="229585664"/>
      </c:lineChart>
      <c:dateAx>
        <c:axId val="22957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585664"/>
        <c:crosses val="autoZero"/>
        <c:auto val="1"/>
        <c:lblOffset val="100"/>
        <c:baseTimeUnit val="years"/>
      </c:dateAx>
      <c:valAx>
        <c:axId val="22958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9571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62755</c:v>
                </c:pt>
                <c:pt idx="1">
                  <c:v>65364</c:v>
                </c:pt>
                <c:pt idx="2">
                  <c:v>67152</c:v>
                </c:pt>
                <c:pt idx="3">
                  <c:v>68521</c:v>
                </c:pt>
                <c:pt idx="4">
                  <c:v>71965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E-49CF-B714-667CC69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24064"/>
        <c:axId val="2296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4E-49CF-B714-667CC69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24064"/>
        <c:axId val="229634432"/>
      </c:lineChart>
      <c:dateAx>
        <c:axId val="22962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634432"/>
        <c:crosses val="autoZero"/>
        <c:auto val="1"/>
        <c:lblOffset val="100"/>
        <c:baseTimeUnit val="years"/>
      </c:dateAx>
      <c:valAx>
        <c:axId val="2296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962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/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広島県　県立広島病院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条例全部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500床以上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学術・研究機関出身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650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35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透 I 未 訓 ガ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が へ 災 地 輪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>
        <f>データ!AB6</f>
        <v>50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700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2848846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68179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700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700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145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147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102.2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100.7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100.4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101.3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102.1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101.1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97.6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97.7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98.3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99.3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101.9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105.8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105.3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104.7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103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87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84.5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84.6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85.9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85.1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101.7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101.1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100.3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99.8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100.1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94.6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94.4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93.6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94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41.7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37.700000000000003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36.799999999999997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33.9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34.9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80.3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80.7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80.7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79.5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79.900000000000006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146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62755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65364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67152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68521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71965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15537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16347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17293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18756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19943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53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55.9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56.4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55.6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53.9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26.6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27.2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27.7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28.1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29.2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59159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60787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62913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64765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66228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14865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15610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16993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17680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18393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47.8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48.7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48.5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49.2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48.7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26.2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26.3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27.5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27.4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27.8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144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63.5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65.3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65.400000000000006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66.900000000000006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66.400000000000006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71.7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73.099999999999994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66.900000000000006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59686014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59649744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61068436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61380551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62934621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50.7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51.2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56.6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62.6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64.099999999999994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64.3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50135188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50543381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51238617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51669762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53351028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qa1h4mZbsxZamxaCOcrTjOPEujIwsSHy1+Dp5VfCV/pu08E6dZ6PeDZIBnNL0fudho17dD+x3WdwQtJmIQa12w==" saltValue="joQe8goH+x2wpGvEi4tJt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3" width="11.90625" customWidth="1"/>
    <col min="154" max="154" width="10.9062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79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84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112</v>
      </c>
      <c r="AV5" s="61" t="s">
        <v>113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111</v>
      </c>
      <c r="BF5" s="61" t="s">
        <v>112</v>
      </c>
      <c r="BG5" s="61" t="s">
        <v>113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111</v>
      </c>
      <c r="BQ5" s="61" t="s">
        <v>112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112</v>
      </c>
      <c r="CC5" s="61" t="s">
        <v>113</v>
      </c>
      <c r="CD5" s="61" t="s">
        <v>114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111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111</v>
      </c>
      <c r="CX5" s="61" t="s">
        <v>112</v>
      </c>
      <c r="CY5" s="61" t="s">
        <v>113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111</v>
      </c>
      <c r="DI5" s="61" t="s">
        <v>112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111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112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121</v>
      </c>
      <c r="EN5" s="61" t="s">
        <v>110</v>
      </c>
      <c r="EO5" s="61" t="s">
        <v>111</v>
      </c>
      <c r="EP5" s="61" t="s">
        <v>112</v>
      </c>
      <c r="EQ5" s="61" t="s">
        <v>113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340006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広島県　県立広島病院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学術・研究機関出身</v>
      </c>
      <c r="P6" s="62" t="str">
        <f>P8</f>
        <v>直営</v>
      </c>
      <c r="Q6" s="63">
        <f t="shared" ref="Q6:AG6" si="3">Q8</f>
        <v>35</v>
      </c>
      <c r="R6" s="62" t="str">
        <f t="shared" si="3"/>
        <v>対象</v>
      </c>
      <c r="S6" s="62" t="str">
        <f t="shared" si="3"/>
        <v>透 I 未 訓 ガ</v>
      </c>
      <c r="T6" s="62" t="str">
        <f t="shared" si="3"/>
        <v>救 臨 が へ 災 地 輪</v>
      </c>
      <c r="U6" s="63">
        <f>U8</f>
        <v>2848846</v>
      </c>
      <c r="V6" s="63">
        <f>V8</f>
        <v>68179</v>
      </c>
      <c r="W6" s="62" t="str">
        <f>W8</f>
        <v>非該当</v>
      </c>
      <c r="X6" s="62" t="str">
        <f t="shared" si="3"/>
        <v>７：１</v>
      </c>
      <c r="Y6" s="63">
        <f t="shared" si="3"/>
        <v>650</v>
      </c>
      <c r="Z6" s="63" t="str">
        <f t="shared" si="3"/>
        <v>-</v>
      </c>
      <c r="AA6" s="63" t="str">
        <f t="shared" si="3"/>
        <v>-</v>
      </c>
      <c r="AB6" s="63">
        <f t="shared" si="3"/>
        <v>50</v>
      </c>
      <c r="AC6" s="63" t="str">
        <f t="shared" si="3"/>
        <v>-</v>
      </c>
      <c r="AD6" s="63">
        <f t="shared" si="3"/>
        <v>700</v>
      </c>
      <c r="AE6" s="63">
        <f t="shared" si="3"/>
        <v>700</v>
      </c>
      <c r="AF6" s="63" t="str">
        <f t="shared" si="3"/>
        <v>-</v>
      </c>
      <c r="AG6" s="63">
        <f t="shared" si="3"/>
        <v>700</v>
      </c>
      <c r="AH6" s="64">
        <f>IF(AH8="-",NA(),AH8)</f>
        <v>102.2</v>
      </c>
      <c r="AI6" s="64">
        <f t="shared" ref="AI6:AQ6" si="4">IF(AI8="-",NA(),AI8)</f>
        <v>100.7</v>
      </c>
      <c r="AJ6" s="64">
        <f t="shared" si="4"/>
        <v>100.4</v>
      </c>
      <c r="AK6" s="64">
        <f t="shared" si="4"/>
        <v>101.3</v>
      </c>
      <c r="AL6" s="64">
        <f t="shared" si="4"/>
        <v>102.1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101.1</v>
      </c>
      <c r="AT6" s="64">
        <f t="shared" ref="AT6:BB6" si="5">IF(AT8="-",NA(),AT8)</f>
        <v>97.6</v>
      </c>
      <c r="AU6" s="64">
        <f t="shared" si="5"/>
        <v>97.7</v>
      </c>
      <c r="AV6" s="64">
        <f t="shared" si="5"/>
        <v>98.3</v>
      </c>
      <c r="AW6" s="64">
        <f t="shared" si="5"/>
        <v>99.3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101.9</v>
      </c>
      <c r="BE6" s="64">
        <f t="shared" ref="BE6:BM6" si="6">IF(BE8="-",NA(),BE8)</f>
        <v>105.8</v>
      </c>
      <c r="BF6" s="64">
        <f t="shared" si="6"/>
        <v>105.3</v>
      </c>
      <c r="BG6" s="64">
        <f t="shared" si="6"/>
        <v>104.7</v>
      </c>
      <c r="BH6" s="64">
        <f t="shared" si="6"/>
        <v>103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87</v>
      </c>
      <c r="BP6" s="64">
        <f t="shared" ref="BP6:BX6" si="7">IF(BP8="-",NA(),BP8)</f>
        <v>84.5</v>
      </c>
      <c r="BQ6" s="64">
        <f t="shared" si="7"/>
        <v>84.6</v>
      </c>
      <c r="BR6" s="64">
        <f t="shared" si="7"/>
        <v>85.9</v>
      </c>
      <c r="BS6" s="64">
        <f t="shared" si="7"/>
        <v>85.1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62755</v>
      </c>
      <c r="CA6" s="65">
        <f t="shared" ref="CA6:CI6" si="8">IF(CA8="-",NA(),CA8)</f>
        <v>65364</v>
      </c>
      <c r="CB6" s="65">
        <f t="shared" si="8"/>
        <v>67152</v>
      </c>
      <c r="CC6" s="65">
        <f t="shared" si="8"/>
        <v>68521</v>
      </c>
      <c r="CD6" s="65">
        <f t="shared" si="8"/>
        <v>71965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15537</v>
      </c>
      <c r="CL6" s="65">
        <f t="shared" ref="CL6:CT6" si="9">IF(CL8="-",NA(),CL8)</f>
        <v>16347</v>
      </c>
      <c r="CM6" s="65">
        <f t="shared" si="9"/>
        <v>17293</v>
      </c>
      <c r="CN6" s="65">
        <f t="shared" si="9"/>
        <v>18756</v>
      </c>
      <c r="CO6" s="65">
        <f t="shared" si="9"/>
        <v>19943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53</v>
      </c>
      <c r="CW6" s="64">
        <f t="shared" ref="CW6:DE6" si="10">IF(CW8="-",NA(),CW8)</f>
        <v>55.9</v>
      </c>
      <c r="CX6" s="64">
        <f t="shared" si="10"/>
        <v>56.4</v>
      </c>
      <c r="CY6" s="64">
        <f t="shared" si="10"/>
        <v>55.6</v>
      </c>
      <c r="CZ6" s="64">
        <f t="shared" si="10"/>
        <v>53.9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26.6</v>
      </c>
      <c r="DH6" s="64">
        <f t="shared" ref="DH6:DP6" si="11">IF(DH8="-",NA(),DH8)</f>
        <v>27.2</v>
      </c>
      <c r="DI6" s="64">
        <f t="shared" si="11"/>
        <v>27.7</v>
      </c>
      <c r="DJ6" s="64">
        <f t="shared" si="11"/>
        <v>28.1</v>
      </c>
      <c r="DK6" s="64">
        <f t="shared" si="11"/>
        <v>29.2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63.5</v>
      </c>
      <c r="DS6" s="64">
        <f t="shared" ref="DS6:EA6" si="12">IF(DS8="-",NA(),DS8)</f>
        <v>65.3</v>
      </c>
      <c r="DT6" s="64">
        <f t="shared" si="12"/>
        <v>65.400000000000006</v>
      </c>
      <c r="DU6" s="64">
        <f t="shared" si="12"/>
        <v>66.900000000000006</v>
      </c>
      <c r="DV6" s="64">
        <f t="shared" si="12"/>
        <v>66.400000000000006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71.7</v>
      </c>
      <c r="ED6" s="64">
        <f t="shared" ref="ED6:EL6" si="13">IF(ED8="-",NA(),ED8)</f>
        <v>73.099999999999994</v>
      </c>
      <c r="EE6" s="64">
        <f t="shared" si="13"/>
        <v>72.099999999999994</v>
      </c>
      <c r="EF6" s="64">
        <f t="shared" si="13"/>
        <v>74</v>
      </c>
      <c r="EG6" s="64">
        <f t="shared" si="13"/>
        <v>66.900000000000006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59686014</v>
      </c>
      <c r="EO6" s="65">
        <f t="shared" ref="EO6:EW6" si="14">IF(EO8="-",NA(),EO8)</f>
        <v>59649744</v>
      </c>
      <c r="EP6" s="65">
        <f t="shared" si="14"/>
        <v>61068436</v>
      </c>
      <c r="EQ6" s="65">
        <f t="shared" si="14"/>
        <v>61380551</v>
      </c>
      <c r="ER6" s="65">
        <f t="shared" si="14"/>
        <v>62934621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340006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学術・研究機関出身</v>
      </c>
      <c r="P7" s="62" t="str">
        <f>P8</f>
        <v>直営</v>
      </c>
      <c r="Q7" s="63">
        <f t="shared" si="15"/>
        <v>35</v>
      </c>
      <c r="R7" s="62" t="str">
        <f t="shared" si="15"/>
        <v>対象</v>
      </c>
      <c r="S7" s="62" t="str">
        <f t="shared" si="15"/>
        <v>透 I 未 訓 ガ</v>
      </c>
      <c r="T7" s="62" t="str">
        <f t="shared" si="15"/>
        <v>救 臨 が へ 災 地 輪</v>
      </c>
      <c r="U7" s="63">
        <f>U8</f>
        <v>2848846</v>
      </c>
      <c r="V7" s="63">
        <f>V8</f>
        <v>68179</v>
      </c>
      <c r="W7" s="62" t="str">
        <f>W8</f>
        <v>非該当</v>
      </c>
      <c r="X7" s="62" t="str">
        <f t="shared" si="15"/>
        <v>７：１</v>
      </c>
      <c r="Y7" s="63">
        <f t="shared" si="15"/>
        <v>650</v>
      </c>
      <c r="Z7" s="63" t="str">
        <f t="shared" si="15"/>
        <v>-</v>
      </c>
      <c r="AA7" s="63" t="str">
        <f t="shared" si="15"/>
        <v>-</v>
      </c>
      <c r="AB7" s="63">
        <f t="shared" si="15"/>
        <v>50</v>
      </c>
      <c r="AC7" s="63" t="str">
        <f t="shared" si="15"/>
        <v>-</v>
      </c>
      <c r="AD7" s="63">
        <f t="shared" si="15"/>
        <v>700</v>
      </c>
      <c r="AE7" s="63">
        <f t="shared" si="15"/>
        <v>700</v>
      </c>
      <c r="AF7" s="63" t="str">
        <f t="shared" si="15"/>
        <v>-</v>
      </c>
      <c r="AG7" s="63">
        <f t="shared" si="15"/>
        <v>700</v>
      </c>
      <c r="AH7" s="64">
        <f>AH8</f>
        <v>102.2</v>
      </c>
      <c r="AI7" s="64">
        <f t="shared" ref="AI7:AQ7" si="16">AI8</f>
        <v>100.7</v>
      </c>
      <c r="AJ7" s="64">
        <f t="shared" si="16"/>
        <v>100.4</v>
      </c>
      <c r="AK7" s="64">
        <f t="shared" si="16"/>
        <v>101.3</v>
      </c>
      <c r="AL7" s="64">
        <f t="shared" si="16"/>
        <v>102.1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101.1</v>
      </c>
      <c r="AT7" s="64">
        <f t="shared" ref="AT7:BB7" si="17">AT8</f>
        <v>97.6</v>
      </c>
      <c r="AU7" s="64">
        <f t="shared" si="17"/>
        <v>97.7</v>
      </c>
      <c r="AV7" s="64">
        <f t="shared" si="17"/>
        <v>98.3</v>
      </c>
      <c r="AW7" s="64">
        <f t="shared" si="17"/>
        <v>99.3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101.9</v>
      </c>
      <c r="BE7" s="64">
        <f t="shared" ref="BE7:BM7" si="18">BE8</f>
        <v>105.8</v>
      </c>
      <c r="BF7" s="64">
        <f t="shared" si="18"/>
        <v>105.3</v>
      </c>
      <c r="BG7" s="64">
        <f t="shared" si="18"/>
        <v>104.7</v>
      </c>
      <c r="BH7" s="64">
        <f t="shared" si="18"/>
        <v>103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87</v>
      </c>
      <c r="BP7" s="64">
        <f t="shared" ref="BP7:BX7" si="19">BP8</f>
        <v>84.5</v>
      </c>
      <c r="BQ7" s="64">
        <f t="shared" si="19"/>
        <v>84.6</v>
      </c>
      <c r="BR7" s="64">
        <f t="shared" si="19"/>
        <v>85.9</v>
      </c>
      <c r="BS7" s="64">
        <f t="shared" si="19"/>
        <v>85.1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62755</v>
      </c>
      <c r="CA7" s="65">
        <f t="shared" ref="CA7:CI7" si="20">CA8</f>
        <v>65364</v>
      </c>
      <c r="CB7" s="65">
        <f t="shared" si="20"/>
        <v>67152</v>
      </c>
      <c r="CC7" s="65">
        <f t="shared" si="20"/>
        <v>68521</v>
      </c>
      <c r="CD7" s="65">
        <f t="shared" si="20"/>
        <v>71965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15537</v>
      </c>
      <c r="CL7" s="65">
        <f t="shared" ref="CL7:CT7" si="21">CL8</f>
        <v>16347</v>
      </c>
      <c r="CM7" s="65">
        <f t="shared" si="21"/>
        <v>17293</v>
      </c>
      <c r="CN7" s="65">
        <f t="shared" si="21"/>
        <v>18756</v>
      </c>
      <c r="CO7" s="65">
        <f t="shared" si="21"/>
        <v>19943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53</v>
      </c>
      <c r="CW7" s="64">
        <f t="shared" ref="CW7:DE7" si="22">CW8</f>
        <v>55.9</v>
      </c>
      <c r="CX7" s="64">
        <f t="shared" si="22"/>
        <v>56.4</v>
      </c>
      <c r="CY7" s="64">
        <f t="shared" si="22"/>
        <v>55.6</v>
      </c>
      <c r="CZ7" s="64">
        <f t="shared" si="22"/>
        <v>53.9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26.6</v>
      </c>
      <c r="DH7" s="64">
        <f t="shared" ref="DH7:DP7" si="23">DH8</f>
        <v>27.2</v>
      </c>
      <c r="DI7" s="64">
        <f t="shared" si="23"/>
        <v>27.7</v>
      </c>
      <c r="DJ7" s="64">
        <f t="shared" si="23"/>
        <v>28.1</v>
      </c>
      <c r="DK7" s="64">
        <f t="shared" si="23"/>
        <v>29.2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63.5</v>
      </c>
      <c r="DS7" s="64">
        <f t="shared" ref="DS7:EA7" si="24">DS8</f>
        <v>65.3</v>
      </c>
      <c r="DT7" s="64">
        <f t="shared" si="24"/>
        <v>65.400000000000006</v>
      </c>
      <c r="DU7" s="64">
        <f t="shared" si="24"/>
        <v>66.900000000000006</v>
      </c>
      <c r="DV7" s="64">
        <f t="shared" si="24"/>
        <v>66.400000000000006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71.7</v>
      </c>
      <c r="ED7" s="64">
        <f t="shared" ref="ED7:EL7" si="25">ED8</f>
        <v>73.099999999999994</v>
      </c>
      <c r="EE7" s="64">
        <f t="shared" si="25"/>
        <v>72.099999999999994</v>
      </c>
      <c r="EF7" s="64">
        <f t="shared" si="25"/>
        <v>74</v>
      </c>
      <c r="EG7" s="64">
        <f t="shared" si="25"/>
        <v>66.900000000000006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59686014</v>
      </c>
      <c r="EO7" s="65">
        <f t="shared" ref="EO7:EW7" si="26">EO8</f>
        <v>59649744</v>
      </c>
      <c r="EP7" s="65">
        <f t="shared" si="26"/>
        <v>61068436</v>
      </c>
      <c r="EQ7" s="65">
        <f t="shared" si="26"/>
        <v>61380551</v>
      </c>
      <c r="ER7" s="65">
        <f t="shared" si="26"/>
        <v>62934621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340006</v>
      </c>
      <c r="D8" s="67">
        <v>46</v>
      </c>
      <c r="E8" s="67">
        <v>6</v>
      </c>
      <c r="F8" s="67">
        <v>0</v>
      </c>
      <c r="G8" s="67">
        <v>1</v>
      </c>
      <c r="H8" s="67" t="s">
        <v>124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7" t="s">
        <v>130</v>
      </c>
      <c r="P8" s="67" t="s">
        <v>131</v>
      </c>
      <c r="Q8" s="68">
        <v>35</v>
      </c>
      <c r="R8" s="67" t="s">
        <v>132</v>
      </c>
      <c r="S8" s="67" t="s">
        <v>133</v>
      </c>
      <c r="T8" s="67" t="s">
        <v>134</v>
      </c>
      <c r="U8" s="68">
        <v>2848846</v>
      </c>
      <c r="V8" s="68">
        <v>68179</v>
      </c>
      <c r="W8" s="67" t="s">
        <v>135</v>
      </c>
      <c r="X8" s="69" t="s">
        <v>136</v>
      </c>
      <c r="Y8" s="68">
        <v>650</v>
      </c>
      <c r="Z8" s="68" t="s">
        <v>137</v>
      </c>
      <c r="AA8" s="68" t="s">
        <v>137</v>
      </c>
      <c r="AB8" s="68">
        <v>50</v>
      </c>
      <c r="AC8" s="68" t="s">
        <v>137</v>
      </c>
      <c r="AD8" s="68">
        <v>700</v>
      </c>
      <c r="AE8" s="68">
        <v>700</v>
      </c>
      <c r="AF8" s="68" t="s">
        <v>137</v>
      </c>
      <c r="AG8" s="68">
        <v>700</v>
      </c>
      <c r="AH8" s="70">
        <v>102.2</v>
      </c>
      <c r="AI8" s="70">
        <v>100.7</v>
      </c>
      <c r="AJ8" s="70">
        <v>100.4</v>
      </c>
      <c r="AK8" s="70">
        <v>101.3</v>
      </c>
      <c r="AL8" s="70">
        <v>102.1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101.1</v>
      </c>
      <c r="AT8" s="70">
        <v>97.6</v>
      </c>
      <c r="AU8" s="70">
        <v>97.7</v>
      </c>
      <c r="AV8" s="70">
        <v>98.3</v>
      </c>
      <c r="AW8" s="70">
        <v>99.3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101.9</v>
      </c>
      <c r="BE8" s="71">
        <v>105.8</v>
      </c>
      <c r="BF8" s="71">
        <v>105.3</v>
      </c>
      <c r="BG8" s="71">
        <v>104.7</v>
      </c>
      <c r="BH8" s="71">
        <v>103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87</v>
      </c>
      <c r="BP8" s="70">
        <v>84.5</v>
      </c>
      <c r="BQ8" s="70">
        <v>84.6</v>
      </c>
      <c r="BR8" s="70">
        <v>85.9</v>
      </c>
      <c r="BS8" s="70">
        <v>85.1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62755</v>
      </c>
      <c r="CA8" s="71">
        <v>65364</v>
      </c>
      <c r="CB8" s="71">
        <v>67152</v>
      </c>
      <c r="CC8" s="71">
        <v>68521</v>
      </c>
      <c r="CD8" s="71">
        <v>71965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15537</v>
      </c>
      <c r="CL8" s="71">
        <v>16347</v>
      </c>
      <c r="CM8" s="71">
        <v>17293</v>
      </c>
      <c r="CN8" s="71">
        <v>18756</v>
      </c>
      <c r="CO8" s="71">
        <v>19943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53</v>
      </c>
      <c r="CW8" s="71">
        <v>55.9</v>
      </c>
      <c r="CX8" s="71">
        <v>56.4</v>
      </c>
      <c r="CY8" s="71">
        <v>55.6</v>
      </c>
      <c r="CZ8" s="71">
        <v>53.9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26.6</v>
      </c>
      <c r="DH8" s="71">
        <v>27.2</v>
      </c>
      <c r="DI8" s="71">
        <v>27.7</v>
      </c>
      <c r="DJ8" s="71">
        <v>28.1</v>
      </c>
      <c r="DK8" s="71">
        <v>29.2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63.5</v>
      </c>
      <c r="DS8" s="70">
        <v>65.3</v>
      </c>
      <c r="DT8" s="70">
        <v>65.400000000000006</v>
      </c>
      <c r="DU8" s="70">
        <v>66.900000000000006</v>
      </c>
      <c r="DV8" s="70">
        <v>66.400000000000006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71.7</v>
      </c>
      <c r="ED8" s="70">
        <v>73.099999999999994</v>
      </c>
      <c r="EE8" s="70">
        <v>72.099999999999994</v>
      </c>
      <c r="EF8" s="70">
        <v>74</v>
      </c>
      <c r="EG8" s="70">
        <v>66.900000000000006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59686014</v>
      </c>
      <c r="EO8" s="71">
        <v>59649744</v>
      </c>
      <c r="EP8" s="71">
        <v>61068436</v>
      </c>
      <c r="EQ8" s="71">
        <v>61380551</v>
      </c>
      <c r="ER8" s="71">
        <v>62934621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広島県</cp:lastModifiedBy>
  <cp:lastPrinted>2019-01-23T05:15:30Z</cp:lastPrinted>
  <dcterms:created xsi:type="dcterms:W3CDTF">2018-12-07T10:47:34Z</dcterms:created>
  <dcterms:modified xsi:type="dcterms:W3CDTF">2020-01-15T07:56:21Z</dcterms:modified>
  <cp:category/>
</cp:coreProperties>
</file>