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80" yWindow="-140" windowWidth="19420" windowHeight="950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MH79" i="4" s="1"/>
  <c r="EQ7" i="5"/>
  <c r="LO79" i="4" s="1"/>
  <c r="EP7" i="5"/>
  <c r="EO7" i="5"/>
  <c r="EN7" i="5"/>
  <c r="JJ79" i="4" s="1"/>
  <c r="EL7" i="5"/>
  <c r="HM80" i="4" s="1"/>
  <c r="EK7" i="5"/>
  <c r="EJ7" i="5"/>
  <c r="EI7" i="5"/>
  <c r="FH80" i="4" s="1"/>
  <c r="EH7" i="5"/>
  <c r="EO80" i="4" s="1"/>
  <c r="EG7" i="5"/>
  <c r="EF7" i="5"/>
  <c r="EE7" i="5"/>
  <c r="ED7" i="5"/>
  <c r="FH79" i="4" s="1"/>
  <c r="EC7" i="5"/>
  <c r="EA7" i="5"/>
  <c r="DZ7" i="5"/>
  <c r="BZ80" i="4" s="1"/>
  <c r="DY7" i="5"/>
  <c r="BG80" i="4" s="1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LJ55" i="4" s="1"/>
  <c r="DH7" i="5"/>
  <c r="KU55" i="4" s="1"/>
  <c r="DG7" i="5"/>
  <c r="DE7" i="5"/>
  <c r="DD7" i="5"/>
  <c r="IK56" i="4" s="1"/>
  <c r="DC7" i="5"/>
  <c r="HV56" i="4" s="1"/>
  <c r="DB7" i="5"/>
  <c r="DA7" i="5"/>
  <c r="CZ7" i="5"/>
  <c r="IZ55" i="4" s="1"/>
  <c r="CY7" i="5"/>
  <c r="IK55" i="4" s="1"/>
  <c r="CX7" i="5"/>
  <c r="CW7" i="5"/>
  <c r="CV7" i="5"/>
  <c r="GR55" i="4" s="1"/>
  <c r="CT7" i="5"/>
  <c r="FL56" i="4" s="1"/>
  <c r="CS7" i="5"/>
  <c r="CR7" i="5"/>
  <c r="CQ7" i="5"/>
  <c r="DS56" i="4" s="1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LJ33" i="4" s="1"/>
  <c r="BP7" i="5"/>
  <c r="KU33" i="4" s="1"/>
  <c r="BO7" i="5"/>
  <c r="BM7" i="5"/>
  <c r="BL7" i="5"/>
  <c r="IK34" i="4" s="1"/>
  <c r="BK7" i="5"/>
  <c r="HV34" i="4" s="1"/>
  <c r="BJ7" i="5"/>
  <c r="BI7" i="5"/>
  <c r="BH7" i="5"/>
  <c r="IZ33" i="4" s="1"/>
  <c r="BG7" i="5"/>
  <c r="IK33" i="4" s="1"/>
  <c r="BF7" i="5"/>
  <c r="BE7" i="5"/>
  <c r="BD7" i="5"/>
  <c r="GR33" i="4" s="1"/>
  <c r="BB7" i="5"/>
  <c r="FL34" i="4" s="1"/>
  <c r="BA7" i="5"/>
  <c r="AZ7" i="5"/>
  <c r="AY7" i="5"/>
  <c r="DS34" i="4" s="1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GT80" i="4"/>
  <c r="GA80" i="4"/>
  <c r="CS80" i="4"/>
  <c r="AN80" i="4"/>
  <c r="U80" i="4"/>
  <c r="KV79" i="4"/>
  <c r="KC79" i="4"/>
  <c r="HM79" i="4"/>
  <c r="GT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HG56" i="4"/>
  <c r="GR56" i="4"/>
  <c r="EW56" i="4"/>
  <c r="EH56" i="4"/>
  <c r="BX56" i="4"/>
  <c r="BI56" i="4"/>
  <c r="AE56" i="4"/>
  <c r="P56" i="4"/>
  <c r="MN55" i="4"/>
  <c r="LY55" i="4"/>
  <c r="KF55" i="4"/>
  <c r="HV55" i="4"/>
  <c r="HG55" i="4"/>
  <c r="FL55" i="4"/>
  <c r="EW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HG34" i="4"/>
  <c r="GR34" i="4"/>
  <c r="EW34" i="4"/>
  <c r="EH34" i="4"/>
  <c r="BX34" i="4"/>
  <c r="BI34" i="4"/>
  <c r="AE34" i="4"/>
  <c r="P34" i="4"/>
  <c r="MN33" i="4"/>
  <c r="LY33" i="4"/>
  <c r="KF33" i="4"/>
  <c r="HV33" i="4"/>
  <c r="HG33" i="4"/>
  <c r="FL33" i="4"/>
  <c r="EW33" i="4"/>
  <c r="EH33" i="4"/>
  <c r="DD33" i="4"/>
  <c r="BX33" i="4"/>
  <c r="BI33" i="4"/>
  <c r="AT33" i="4"/>
  <c r="AE33" i="4"/>
  <c r="P33" i="4"/>
  <c r="LP12" i="4"/>
  <c r="JW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AU8" i="4"/>
  <c r="B8" i="4"/>
  <c r="HM78" i="4" l="1"/>
  <c r="FL54" i="4"/>
  <c r="FL32" i="4"/>
  <c r="CS78" i="4"/>
  <c r="BX54" i="4"/>
  <c r="MN32" i="4"/>
  <c r="BX32" i="4"/>
  <c r="MN54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KC78" i="4"/>
  <c r="HG54" i="4"/>
  <c r="HG32" i="4"/>
  <c r="FH78" i="4"/>
  <c r="DS54" i="4"/>
  <c r="DS32" i="4"/>
  <c r="EO78" i="4"/>
  <c r="DD54" i="4"/>
  <c r="DD32" i="4"/>
  <c r="U78" i="4"/>
  <c r="P54" i="4"/>
  <c r="P32" i="4"/>
  <c r="KF54" i="4"/>
  <c r="JJ78" i="4"/>
  <c r="GR54" i="4"/>
  <c r="GR32" i="4"/>
  <c r="KF32" i="4"/>
  <c r="LO78" i="4"/>
  <c r="IK54" i="4"/>
  <c r="IK32" i="4"/>
  <c r="EW32" i="4"/>
  <c r="BI54" i="4"/>
  <c r="BI32" i="4"/>
  <c r="GT78" i="4"/>
  <c r="EW54" i="4"/>
  <c r="BZ78" i="4"/>
  <c r="LY54" i="4"/>
  <c r="LY32" i="4"/>
  <c r="LJ54" i="4"/>
  <c r="LJ32" i="4"/>
  <c r="KV78" i="4"/>
  <c r="HV54" i="4"/>
  <c r="HV32" i="4"/>
  <c r="EH54" i="4"/>
  <c r="EH32" i="4"/>
  <c r="GA78" i="4"/>
  <c r="BG78" i="4"/>
  <c r="AT54" i="4"/>
  <c r="AT32" i="4"/>
</calcChain>
</file>

<file path=xl/sharedStrings.xml><?xml version="1.0" encoding="utf-8"?>
<sst xmlns="http://schemas.openxmlformats.org/spreadsheetml/2006/main" count="287" uniqueCount="147">
  <si>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</si>
  <si>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</si>
  <si>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</si>
  <si>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</si>
  <si>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</si>
  <si>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</si>
  <si>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</si>
  <si>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</si>
  <si>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</si>
  <si>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</si>
  <si>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</si>
  <si>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</si>
  <si>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</si>
  <si>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</si>
  <si>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</si>
  <si>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</si>
  <si>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</si>
  <si>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</si>
  <si>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</si>
  <si>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</si>
  <si>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</si>
  <si>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</si>
  <si>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</si>
  <si>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</si>
  <si>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</si>
  <si>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</si>
  <si>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</si>
  <si>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</si>
  <si>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</si>
  <si>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</si>
  <si>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</si>
  <si>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</si>
  <si>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</si>
  <si>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</si>
  <si>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</si>
  <si>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</si>
  <si>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</si>
  <si>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</si>
  <si>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</si>
  <si>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</si>
  <si>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</si>
  <si>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</si>
  <si>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</si>
  <si>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</si>
  <si>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</si>
  <si>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</si>
  <si>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</si>
  <si>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</si>
  <si>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</si>
  <si>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</si>
  <si>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</si>
  <si>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</si>
  <si>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</si>
  <si>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</si>
  <si>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</si>
  <si>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</si>
  <si>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</si>
  <si>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</si>
  <si>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</si>
  <si>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</si>
  <si>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</si>
  <si>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</si>
  <si>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</si>
  <si>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</si>
  <si>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</si>
  <si>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</si>
  <si>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</si>
  <si>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</si>
  <si>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</si>
  <si>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</si>
  <si>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</si>
  <si>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</si>
  <si>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</si>
  <si>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</si>
  <si>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</si>
  <si>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</si>
  <si>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</si>
  <si>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</si>
  <si>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</si>
  <si>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</si>
  <si>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</si>
  <si>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</si>
  <si>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</si>
  <si>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</si>
  <si>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</si>
  <si>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</si>
  <si>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</si>
  <si>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</si>
  <si>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</si>
  <si>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</si>
  <si>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</si>
  <si>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</si>
  <si>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</si>
  <si>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</si>
  <si>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</si>
  <si>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</si>
  <si>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</si>
  <si>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</si>
  <si>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</si>
  <si>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</si>
  <si>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</si>
  <si>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</si>
  <si>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</si>
  <si>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</si>
  <si>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</si>
  <si>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</si>
  <si>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</si>
  <si>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</si>
  <si>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</si>
  <si>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</si>
  <si>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</si>
  <si>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</si>
  <si>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</si>
  <si>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</si>
  <si>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</si>
  <si>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</si>
  <si>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</si>
  <si>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</si>
  <si>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</si>
  <si>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</si>
  <si>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</si>
  <si>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</si>
  <si>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</si>
  <si>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広島県</t>
  </si>
  <si>
    <t>県立広島病院</t>
  </si>
  <si>
    <t>条例全部</t>
  </si>
  <si>
    <t>病院事業</t>
  </si>
  <si>
    <t>一般病院</t>
  </si>
  <si>
    <t>500床以上</t>
  </si>
  <si>
    <t>直営</t>
  </si>
  <si>
    <t>対象</t>
  </si>
  <si>
    <t>透 I 未 訓 ガ</t>
  </si>
  <si>
    <t>救 臨 が へ 災 地 輪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</si>
  <si>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</si>
  <si>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</si>
  <si>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</si>
  <si>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</si>
  <si>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</si>
  <si>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</si>
  <si>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</si>
  <si>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</si>
  <si>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</si>
  <si>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</si>
  <si>
    <t xml:space="preserve">・現時点で経営状況が著しく悪化している状況にはないが，病院経営を取り巻く厳しい環境を踏まえ，更なる収支の改善や経営力の強化に取り組んでいく必要がある。
</t>
    <rPh sb="1" eb="4">
      <t>ゲンジテン</t>
    </rPh>
    <rPh sb="5" eb="7">
      <t>ケイエイ</t>
    </rPh>
    <rPh sb="7" eb="9">
      <t>ジョウキョウ</t>
    </rPh>
    <rPh sb="10" eb="11">
      <t>イチジル</t>
    </rPh>
    <rPh sb="13" eb="15">
      <t>アッカ</t>
    </rPh>
    <rPh sb="19" eb="21">
      <t>ジョウキョウ</t>
    </rPh>
    <rPh sb="27" eb="29">
      <t>ビョウイン</t>
    </rPh>
    <rPh sb="29" eb="31">
      <t>ケイエイ</t>
    </rPh>
    <rPh sb="32" eb="33">
      <t>ト</t>
    </rPh>
    <rPh sb="34" eb="35">
      <t>マ</t>
    </rPh>
    <rPh sb="36" eb="37">
      <t>キビ</t>
    </rPh>
    <rPh sb="39" eb="41">
      <t>カンキョウ</t>
    </rPh>
    <rPh sb="42" eb="43">
      <t>フ</t>
    </rPh>
    <rPh sb="46" eb="47">
      <t>サラ</t>
    </rPh>
    <rPh sb="49" eb="51">
      <t>シュウシ</t>
    </rPh>
    <rPh sb="52" eb="54">
      <t>カイゼン</t>
    </rPh>
    <rPh sb="55" eb="57">
      <t>ケイエイ</t>
    </rPh>
    <rPh sb="57" eb="58">
      <t>リョク</t>
    </rPh>
    <rPh sb="59" eb="61">
      <t>キョウカ</t>
    </rPh>
    <rPh sb="62" eb="63">
      <t>ト</t>
    </rPh>
    <rPh sb="64" eb="65">
      <t>ク</t>
    </rPh>
    <rPh sb="69" eb="71">
      <t>ヒツヨウ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</si>
  <si>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・また臨床研修指定病院としての医師育成や，看護師等全職種での研修・学生実習の受け入れなど，県内の医療水準の向上に寄与している。</t>
    <rPh sb="1" eb="3">
      <t>キュウキュウ</t>
    </rPh>
    <rPh sb="3" eb="5">
      <t>イリョウ</t>
    </rPh>
    <rPh sb="6" eb="8">
      <t>ボシ</t>
    </rPh>
    <rPh sb="9" eb="12">
      <t>シュウサンキ</t>
    </rPh>
    <rPh sb="12" eb="14">
      <t>イリョウ</t>
    </rPh>
    <rPh sb="21" eb="23">
      <t>コウド</t>
    </rPh>
    <rPh sb="23" eb="25">
      <t>イリョウ</t>
    </rPh>
    <rPh sb="26" eb="28">
      <t>サイガイ</t>
    </rPh>
    <rPh sb="28" eb="30">
      <t>イリョウ</t>
    </rPh>
    <rPh sb="31" eb="33">
      <t>チイキ</t>
    </rPh>
    <rPh sb="33" eb="35">
      <t>イリョウ</t>
    </rPh>
    <rPh sb="35" eb="37">
      <t>シエン</t>
    </rPh>
    <rPh sb="40" eb="42">
      <t>セイサク</t>
    </rPh>
    <rPh sb="42" eb="44">
      <t>イリョウ</t>
    </rPh>
    <rPh sb="45" eb="47">
      <t>ジッシ</t>
    </rPh>
    <rPh sb="49" eb="52">
      <t>ケンゼンタイ</t>
    </rPh>
    <rPh sb="53" eb="55">
      <t>シヤ</t>
    </rPh>
    <rPh sb="56" eb="57">
      <t>イ</t>
    </rPh>
    <rPh sb="59" eb="61">
      <t>キカン</t>
    </rPh>
    <rPh sb="61" eb="63">
      <t>ビョウイン</t>
    </rPh>
    <rPh sb="67" eb="69">
      <t>ヤクワリ</t>
    </rPh>
    <rPh sb="70" eb="71">
      <t>ハ</t>
    </rPh>
    <rPh sb="82" eb="84">
      <t>リンショウ</t>
    </rPh>
    <rPh sb="84" eb="86">
      <t>ケンシュウ</t>
    </rPh>
    <rPh sb="86" eb="88">
      <t>シテイ</t>
    </rPh>
    <rPh sb="88" eb="90">
      <t>ビョウイン</t>
    </rPh>
    <rPh sb="94" eb="96">
      <t>イシ</t>
    </rPh>
    <rPh sb="96" eb="98">
      <t>イクセイ</t>
    </rPh>
    <rPh sb="100" eb="102">
      <t>カンゴ</t>
    </rPh>
    <rPh sb="102" eb="103">
      <t>シ</t>
    </rPh>
    <rPh sb="103" eb="104">
      <t>トウ</t>
    </rPh>
    <rPh sb="104" eb="105">
      <t>ゼン</t>
    </rPh>
    <rPh sb="105" eb="107">
      <t>ショクシュ</t>
    </rPh>
    <rPh sb="109" eb="111">
      <t>ケンシュウ</t>
    </rPh>
    <rPh sb="112" eb="114">
      <t>ガクセイ</t>
    </rPh>
    <rPh sb="114" eb="116">
      <t>ジッシュウ</t>
    </rPh>
    <rPh sb="117" eb="118">
      <t>ウ</t>
    </rPh>
    <rPh sb="119" eb="120">
      <t>イ</t>
    </rPh>
    <rPh sb="124" eb="126">
      <t>ケンナイ</t>
    </rPh>
    <rPh sb="127" eb="129">
      <t>イリョウ</t>
    </rPh>
    <rPh sb="129" eb="131">
      <t>スイジュン</t>
    </rPh>
    <rPh sb="132" eb="134">
      <t>コウジョウ</t>
    </rPh>
    <rPh sb="135" eb="137">
      <t>キヨ</t>
    </rPh>
    <phoneticPr fontId="5"/>
  </si>
  <si>
    <t>・減価償却率は年々増加傾向にあり，全国平均を上回って推移しており，器械備品については老朽化が進んでいる。
・県の基幹病院として，政策医療をはじめ，高度急性期病院の役割を発揮するため，高額医療機器の整備を行っており，１床当り有形固定資産は全国平均を上回っている。</t>
    <rPh sb="1" eb="3">
      <t>ゲンカ</t>
    </rPh>
    <rPh sb="3" eb="5">
      <t>ショウキャク</t>
    </rPh>
    <rPh sb="5" eb="6">
      <t>リツ</t>
    </rPh>
    <rPh sb="7" eb="9">
      <t>ネンネン</t>
    </rPh>
    <rPh sb="9" eb="11">
      <t>ゾウカ</t>
    </rPh>
    <rPh sb="11" eb="13">
      <t>ケイコウ</t>
    </rPh>
    <rPh sb="17" eb="19">
      <t>ゼンコク</t>
    </rPh>
    <rPh sb="19" eb="21">
      <t>ヘイキン</t>
    </rPh>
    <rPh sb="22" eb="24">
      <t>ウワマワ</t>
    </rPh>
    <rPh sb="26" eb="28">
      <t>スイイ</t>
    </rPh>
    <rPh sb="33" eb="35">
      <t>キカイ</t>
    </rPh>
    <rPh sb="35" eb="37">
      <t>ビヒン</t>
    </rPh>
    <rPh sb="42" eb="45">
      <t>ロウキュウカ</t>
    </rPh>
    <rPh sb="46" eb="47">
      <t>スス</t>
    </rPh>
    <rPh sb="55" eb="56">
      <t>ケン</t>
    </rPh>
    <rPh sb="57" eb="59">
      <t>キカン</t>
    </rPh>
    <rPh sb="59" eb="61">
      <t>ビョウイン</t>
    </rPh>
    <rPh sb="65" eb="67">
      <t>セイサク</t>
    </rPh>
    <rPh sb="67" eb="69">
      <t>イリョウ</t>
    </rPh>
    <rPh sb="74" eb="76">
      <t>コウド</t>
    </rPh>
    <rPh sb="76" eb="79">
      <t>キュウセイキ</t>
    </rPh>
    <rPh sb="79" eb="81">
      <t>ビョウイン</t>
    </rPh>
    <rPh sb="82" eb="84">
      <t>ヤクワリ</t>
    </rPh>
    <rPh sb="85" eb="87">
      <t>ハッキ</t>
    </rPh>
    <rPh sb="92" eb="94">
      <t>コウガク</t>
    </rPh>
    <rPh sb="94" eb="96">
      <t>イリョウ</t>
    </rPh>
    <rPh sb="96" eb="98">
      <t>キキ</t>
    </rPh>
    <rPh sb="99" eb="101">
      <t>セイビ</t>
    </rPh>
    <rPh sb="102" eb="103">
      <t>オコナ</t>
    </rPh>
    <rPh sb="109" eb="110">
      <t>ユカ</t>
    </rPh>
    <rPh sb="110" eb="111">
      <t>アタ</t>
    </rPh>
    <rPh sb="112" eb="114">
      <t>ユウケイ</t>
    </rPh>
    <rPh sb="114" eb="116">
      <t>コテイ</t>
    </rPh>
    <rPh sb="116" eb="118">
      <t>シサン</t>
    </rPh>
    <rPh sb="119" eb="121">
      <t>ゼンコク</t>
    </rPh>
    <rPh sb="121" eb="123">
      <t>ヘイキン</t>
    </rPh>
    <rPh sb="124" eb="126">
      <t>ウワマワ</t>
    </rPh>
    <phoneticPr fontId="5"/>
  </si>
  <si>
    <t>・経常収支比率は継続して100％を上回っており，医業収支比率も，全国平均を上回る水準で推移している。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り，これを考慮した実質的な累積欠損額は全国平均を下回る。
・職員給与費対医業収益比率が全国平均を上回り，増加傾向にある。それに伴い，医業収支比率が低下しているため，病床数に見合った職員配置となっているか検証し，職員の適正配置等に努める。</t>
    <rPh sb="1" eb="3">
      <t>ケイジョウ</t>
    </rPh>
    <rPh sb="3" eb="5">
      <t>シュウシ</t>
    </rPh>
    <rPh sb="5" eb="7">
      <t>ヒリツ</t>
    </rPh>
    <rPh sb="8" eb="10">
      <t>ケイゾク</t>
    </rPh>
    <rPh sb="17" eb="19">
      <t>ウワマワ</t>
    </rPh>
    <rPh sb="24" eb="26">
      <t>イギョウ</t>
    </rPh>
    <rPh sb="26" eb="28">
      <t>シュウシ</t>
    </rPh>
    <rPh sb="28" eb="30">
      <t>ヒリツ</t>
    </rPh>
    <rPh sb="32" eb="34">
      <t>ゼンコク</t>
    </rPh>
    <rPh sb="34" eb="36">
      <t>ヘイキン</t>
    </rPh>
    <rPh sb="37" eb="39">
      <t>ウワマワ</t>
    </rPh>
    <rPh sb="43" eb="45">
      <t>スイイ</t>
    </rPh>
    <rPh sb="53" eb="55">
      <t>ルイセキ</t>
    </rPh>
    <rPh sb="55" eb="58">
      <t>ケッソンキン</t>
    </rPh>
    <rPh sb="64" eb="66">
      <t>ゼンコク</t>
    </rPh>
    <rPh sb="66" eb="68">
      <t>ヘイキン</t>
    </rPh>
    <rPh sb="69" eb="70">
      <t>オオ</t>
    </rPh>
    <rPh sb="72" eb="74">
      <t>ウワマワ</t>
    </rPh>
    <rPh sb="84" eb="86">
      <t>キギョウ</t>
    </rPh>
    <rPh sb="86" eb="87">
      <t>サイ</t>
    </rPh>
    <rPh sb="88" eb="90">
      <t>ガンキン</t>
    </rPh>
    <rPh sb="90" eb="92">
      <t>ショウカン</t>
    </rPh>
    <rPh sb="93" eb="94">
      <t>タイ</t>
    </rPh>
    <rPh sb="96" eb="98">
      <t>イッパン</t>
    </rPh>
    <rPh sb="98" eb="100">
      <t>カイケイ</t>
    </rPh>
    <rPh sb="100" eb="102">
      <t>クリイレ</t>
    </rPh>
    <rPh sb="102" eb="103">
      <t>キン</t>
    </rPh>
    <rPh sb="104" eb="106">
      <t>ゼンガク</t>
    </rPh>
    <rPh sb="106" eb="108">
      <t>ジコ</t>
    </rPh>
    <rPh sb="108" eb="110">
      <t>シホン</t>
    </rPh>
    <rPh sb="110" eb="111">
      <t>キン</t>
    </rPh>
    <rPh sb="112" eb="114">
      <t>クリイレ</t>
    </rPh>
    <rPh sb="114" eb="116">
      <t>シホン</t>
    </rPh>
    <rPh sb="116" eb="117">
      <t>キン</t>
    </rPh>
    <rPh sb="121" eb="123">
      <t>ケイジョウ</t>
    </rPh>
    <rPh sb="137" eb="139">
      <t>コウリョ</t>
    </rPh>
    <rPh sb="141" eb="144">
      <t>ジッシツテキ</t>
    </rPh>
    <rPh sb="145" eb="147">
      <t>ルイセキ</t>
    </rPh>
    <rPh sb="149" eb="150">
      <t>ガク</t>
    </rPh>
    <rPh sb="151" eb="153">
      <t>ゼンコク</t>
    </rPh>
    <rPh sb="153" eb="155">
      <t>ヘイキン</t>
    </rPh>
    <rPh sb="156" eb="158">
      <t>シタマワ</t>
    </rPh>
    <rPh sb="163" eb="165">
      <t>ショクイン</t>
    </rPh>
    <rPh sb="165" eb="167">
      <t>キュウヨ</t>
    </rPh>
    <rPh sb="167" eb="168">
      <t>ヒ</t>
    </rPh>
    <rPh sb="168" eb="169">
      <t>タイ</t>
    </rPh>
    <rPh sb="169" eb="171">
      <t>イギョウ</t>
    </rPh>
    <rPh sb="173" eb="175">
      <t>ヒリツ</t>
    </rPh>
    <rPh sb="176" eb="178">
      <t>ゼンコク</t>
    </rPh>
    <rPh sb="178" eb="180">
      <t>ヘイキン</t>
    </rPh>
    <rPh sb="181" eb="183">
      <t>ウワマワ</t>
    </rPh>
    <rPh sb="185" eb="187">
      <t>ゾウカ</t>
    </rPh>
    <rPh sb="187" eb="189">
      <t>ケイコウ</t>
    </rPh>
    <rPh sb="196" eb="197">
      <t>トモナ</t>
    </rPh>
    <rPh sb="199" eb="201">
      <t>イギョウ</t>
    </rPh>
    <rPh sb="201" eb="203">
      <t>シュウシ</t>
    </rPh>
    <rPh sb="203" eb="205">
      <t>ヒリツ</t>
    </rPh>
    <rPh sb="206" eb="208">
      <t>テイカ</t>
    </rPh>
    <rPh sb="219" eb="221">
      <t>ミア</t>
    </rPh>
    <rPh sb="223" eb="225">
      <t>ショクイン</t>
    </rPh>
    <rPh sb="225" eb="227">
      <t>ハイチ</t>
    </rPh>
    <rPh sb="234" eb="236">
      <t>ケンショウ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</si>
</sst>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21" fillId="0" borderId="8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25" fillId="0" borderId="5" xfId="1" applyFont="1" applyBorder="1" applyAlignment="1">
      <alignment horizontal="left" vertical="center" shrinkToFit="1"/>
    </xf>
    <xf numFmtId="0" fontId="25" fillId="0" borderId="6" xfId="1" applyFont="1" applyBorder="1" applyAlignment="1">
      <alignment horizontal="left" vertical="center" shrinkToFit="1"/>
    </xf>
    <xf numFmtId="0" fontId="25" fillId="0" borderId="7" xfId="1" applyFont="1" applyBorder="1" applyAlignment="1">
      <alignment horizontal="left" vertical="center" shrinkToFit="1"/>
    </xf>
    <xf numFmtId="0" fontId="25" fillId="0" borderId="8" xfId="1" applyFont="1" applyBorder="1" applyAlignment="1">
      <alignment horizontal="left" vertical="center" shrinkToFit="1"/>
    </xf>
    <xf numFmtId="0" fontId="25" fillId="0" borderId="0" xfId="1" applyFont="1" applyBorder="1" applyAlignment="1">
      <alignment horizontal="left" vertical="center" shrinkToFit="1"/>
    </xf>
    <xf numFmtId="0" fontId="25" fillId="0" borderId="9" xfId="1" applyFont="1" applyBorder="1" applyAlignment="1">
      <alignment horizontal="left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87</c:v>
                </c:pt>
                <c:pt idx="2">
                  <c:v>84.5</c:v>
                </c:pt>
                <c:pt idx="3">
                  <c:v>84.6</c:v>
                </c:pt>
                <c:pt idx="4">
                  <c:v>85.9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27648"/>
        <c:axId val="18282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27648"/>
        <c:axId val="182829824"/>
      </c:lineChart>
      <c:dateAx>
        <c:axId val="18282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29824"/>
        <c:crosses val="autoZero"/>
        <c:auto val="1"/>
        <c:lblOffset val="100"/>
        <c:baseTimeUnit val="years"/>
      </c:dateAx>
      <c:valAx>
        <c:axId val="18282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827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108.7</c:v>
                </c:pt>
                <c:pt idx="1">
                  <c:v>101.9</c:v>
                </c:pt>
                <c:pt idx="2">
                  <c:v>105.8</c:v>
                </c:pt>
                <c:pt idx="3">
                  <c:v>105.3</c:v>
                </c:pt>
                <c:pt idx="4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51136"/>
        <c:axId val="2430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051136"/>
        <c:axId val="243057408"/>
      </c:lineChart>
      <c:dateAx>
        <c:axId val="2430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057408"/>
        <c:crosses val="autoZero"/>
        <c:auto val="1"/>
        <c:lblOffset val="100"/>
        <c:baseTimeUnit val="years"/>
      </c:dateAx>
      <c:valAx>
        <c:axId val="2430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05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101.1</c:v>
                </c:pt>
                <c:pt idx="2">
                  <c:v>97.6</c:v>
                </c:pt>
                <c:pt idx="3">
                  <c:v>97.7</c:v>
                </c:pt>
                <c:pt idx="4">
                  <c:v>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35648"/>
        <c:axId val="2422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35648"/>
        <c:axId val="242237824"/>
      </c:lineChart>
      <c:dateAx>
        <c:axId val="2422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237824"/>
        <c:crosses val="autoZero"/>
        <c:auto val="1"/>
        <c:lblOffset val="100"/>
        <c:baseTimeUnit val="years"/>
      </c:dateAx>
      <c:valAx>
        <c:axId val="2422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23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102.4</c:v>
                </c:pt>
                <c:pt idx="1">
                  <c:v>102.2</c:v>
                </c:pt>
                <c:pt idx="2">
                  <c:v>100.7</c:v>
                </c:pt>
                <c:pt idx="3">
                  <c:v>100.4</c:v>
                </c:pt>
                <c:pt idx="4">
                  <c:v>101.3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84416"/>
        <c:axId val="24230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84416"/>
        <c:axId val="242302976"/>
      </c:lineChart>
      <c:dateAx>
        <c:axId val="24228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02976"/>
        <c:crosses val="autoZero"/>
        <c:auto val="1"/>
        <c:lblOffset val="100"/>
        <c:baseTimeUnit val="years"/>
      </c:dateAx>
      <c:valAx>
        <c:axId val="24230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228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63.5</c:v>
                </c:pt>
                <c:pt idx="2">
                  <c:v>65.3</c:v>
                </c:pt>
                <c:pt idx="3">
                  <c:v>65.400000000000006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22432"/>
        <c:axId val="2423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22432"/>
        <c:axId val="242332800"/>
      </c:lineChart>
      <c:dateAx>
        <c:axId val="2423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32800"/>
        <c:crosses val="autoZero"/>
        <c:auto val="1"/>
        <c:lblOffset val="100"/>
        <c:baseTimeUnit val="years"/>
      </c:dateAx>
      <c:valAx>
        <c:axId val="2423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32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71.7</c:v>
                </c:pt>
                <c:pt idx="2">
                  <c:v>73.099999999999994</c:v>
                </c:pt>
                <c:pt idx="3">
                  <c:v>72.099999999999994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41920"/>
        <c:axId val="24264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1920"/>
        <c:axId val="242648192"/>
      </c:lineChart>
      <c:dateAx>
        <c:axId val="24264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648192"/>
        <c:crosses val="autoZero"/>
        <c:auto val="1"/>
        <c:lblOffset val="100"/>
        <c:baseTimeUnit val="years"/>
      </c:dateAx>
      <c:valAx>
        <c:axId val="24264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641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58985216</c:v>
                </c:pt>
                <c:pt idx="1">
                  <c:v>59686014</c:v>
                </c:pt>
                <c:pt idx="2">
                  <c:v>59649744</c:v>
                </c:pt>
                <c:pt idx="3">
                  <c:v>61068436</c:v>
                </c:pt>
                <c:pt idx="4">
                  <c:v>61380551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4816"/>
        <c:axId val="24236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54816"/>
        <c:axId val="242361088"/>
      </c:lineChart>
      <c:dateAx>
        <c:axId val="2423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61088"/>
        <c:crosses val="autoZero"/>
        <c:auto val="1"/>
        <c:lblOffset val="100"/>
        <c:baseTimeUnit val="years"/>
      </c:dateAx>
      <c:valAx>
        <c:axId val="24236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35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26.6</c:v>
                </c:pt>
                <c:pt idx="2">
                  <c:v>27.2</c:v>
                </c:pt>
                <c:pt idx="3">
                  <c:v>27.7</c:v>
                </c:pt>
                <c:pt idx="4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07680"/>
        <c:axId val="2424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07680"/>
        <c:axId val="242413952"/>
      </c:lineChart>
      <c:dateAx>
        <c:axId val="24240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13952"/>
        <c:crosses val="autoZero"/>
        <c:auto val="1"/>
        <c:lblOffset val="100"/>
        <c:baseTimeUnit val="years"/>
      </c:dateAx>
      <c:valAx>
        <c:axId val="2424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40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52.8</c:v>
                </c:pt>
                <c:pt idx="1">
                  <c:v>53</c:v>
                </c:pt>
                <c:pt idx="2">
                  <c:v>55.9</c:v>
                </c:pt>
                <c:pt idx="3">
                  <c:v>56.4</c:v>
                </c:pt>
                <c:pt idx="4">
                  <c:v>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40064"/>
        <c:axId val="24245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40064"/>
        <c:axId val="242454528"/>
      </c:lineChart>
      <c:dateAx>
        <c:axId val="24244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54528"/>
        <c:crosses val="autoZero"/>
        <c:auto val="1"/>
        <c:lblOffset val="100"/>
        <c:baseTimeUnit val="years"/>
      </c:dateAx>
      <c:valAx>
        <c:axId val="24245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44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14224</c:v>
                </c:pt>
                <c:pt idx="1">
                  <c:v>15537</c:v>
                </c:pt>
                <c:pt idx="2">
                  <c:v>16347</c:v>
                </c:pt>
                <c:pt idx="3">
                  <c:v>17293</c:v>
                </c:pt>
                <c:pt idx="4">
                  <c:v>18756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95488"/>
        <c:axId val="24249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95488"/>
        <c:axId val="242497408"/>
      </c:lineChart>
      <c:dateAx>
        <c:axId val="24249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97408"/>
        <c:crosses val="autoZero"/>
        <c:auto val="1"/>
        <c:lblOffset val="100"/>
        <c:baseTimeUnit val="years"/>
      </c:dateAx>
      <c:valAx>
        <c:axId val="24249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49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61456</c:v>
                </c:pt>
                <c:pt idx="1">
                  <c:v>62755</c:v>
                </c:pt>
                <c:pt idx="2">
                  <c:v>65364</c:v>
                </c:pt>
                <c:pt idx="3">
                  <c:v>67152</c:v>
                </c:pt>
                <c:pt idx="4">
                  <c:v>68521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31328"/>
        <c:axId val="2425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31328"/>
        <c:axId val="242541696"/>
      </c:lineChart>
      <c:dateAx>
        <c:axId val="24253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541696"/>
        <c:crosses val="autoZero"/>
        <c:auto val="1"/>
        <c:lblOffset val="100"/>
        <c:baseTimeUnit val="years"/>
      </c:dateAx>
      <c:valAx>
        <c:axId val="2425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53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/>
  </sheetViews>
  <sheetFormatPr defaultColWidth="2.6328125" defaultRowHeight="13"/>
  <cols>
    <col min="1" max="1" width="2" style="3" customWidth="1"/>
    <col min="2" max="2" width="0.90625" style="3" customWidth="1"/>
    <col min="3" max="372" width="0.6328125" style="3" customWidth="1"/>
    <col min="373" max="373" width="2.26953125" style="3" customWidth="1"/>
    <col min="374" max="388" width="3" style="3" customWidth="1"/>
    <col min="389" max="16384" width="2.63281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広島県　県立広島病院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142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650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へ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50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700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2857475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68179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700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700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9" t="s">
        <v>146</v>
      </c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25">
        <f>データ!$B$11</f>
        <v>40909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>
        <f>データ!$C$11</f>
        <v>41275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>
        <f>データ!$D$11</f>
        <v>41640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>
        <f>データ!$E$11</f>
        <v>42005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>
        <f>データ!$F$11</f>
        <v>42370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25">
        <f>データ!$B$11</f>
        <v>40909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>
        <f>データ!$C$11</f>
        <v>41275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>
        <f>データ!$D$11</f>
        <v>41640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>
        <f>データ!$E$11</f>
        <v>42005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>
        <f>データ!$F$11</f>
        <v>42370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25">
        <f>データ!$B$11</f>
        <v>40909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>
        <f>データ!$C$11</f>
        <v>41275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>
        <f>データ!$D$11</f>
        <v>41640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>
        <f>データ!$E$11</f>
        <v>42005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>
        <f>データ!$F$11</f>
        <v>42370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25">
        <f>データ!$B$11</f>
        <v>40909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>
        <f>データ!$C$11</f>
        <v>41275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>
        <f>データ!$D$11</f>
        <v>41640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>
        <f>データ!$E$11</f>
        <v>42005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>
        <f>データ!$F$11</f>
        <v>42370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6"/>
      <c r="NE32" s="6"/>
      <c r="NF32" s="6"/>
      <c r="NG32" s="6"/>
      <c r="NH32" s="28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</row>
    <row r="33" spans="1:388" ht="13.5" customHeight="1">
      <c r="A33" s="2"/>
      <c r="B33" s="26"/>
      <c r="D33" s="6"/>
      <c r="E33" s="6"/>
      <c r="F33" s="6"/>
      <c r="G33" s="131" t="s">
        <v>37</v>
      </c>
      <c r="H33" s="131"/>
      <c r="I33" s="131"/>
      <c r="J33" s="131"/>
      <c r="K33" s="131"/>
      <c r="L33" s="131"/>
      <c r="M33" s="131"/>
      <c r="N33" s="131"/>
      <c r="O33" s="131"/>
      <c r="P33" s="128">
        <f>データ!AH7</f>
        <v>102.4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データ!AI7</f>
        <v>102.2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データ!AJ7</f>
        <v>100.7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データ!AK7</f>
        <v>100.4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データ!AL7</f>
        <v>101.3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6"/>
      <c r="CP33" s="6"/>
      <c r="CQ33" s="6"/>
      <c r="CR33" s="6"/>
      <c r="CS33" s="6"/>
      <c r="CT33" s="6"/>
      <c r="CU33" s="131" t="s">
        <v>37</v>
      </c>
      <c r="CV33" s="131"/>
      <c r="CW33" s="131"/>
      <c r="CX33" s="131"/>
      <c r="CY33" s="131"/>
      <c r="CZ33" s="131"/>
      <c r="DA33" s="131"/>
      <c r="DB33" s="131"/>
      <c r="DC33" s="131"/>
      <c r="DD33" s="128">
        <f>データ!AS7</f>
        <v>101.8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データ!AT7</f>
        <v>101.1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データ!AU7</f>
        <v>97.6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データ!AV7</f>
        <v>97.7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データ!AW7</f>
        <v>98.3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6"/>
      <c r="GB33" s="6"/>
      <c r="GC33" s="6"/>
      <c r="GD33" s="6"/>
      <c r="GE33" s="6"/>
      <c r="GF33" s="6"/>
      <c r="GG33" s="6"/>
      <c r="GH33" s="6"/>
      <c r="GI33" s="131" t="s">
        <v>37</v>
      </c>
      <c r="GJ33" s="131"/>
      <c r="GK33" s="131"/>
      <c r="GL33" s="131"/>
      <c r="GM33" s="131"/>
      <c r="GN33" s="131"/>
      <c r="GO33" s="131"/>
      <c r="GP33" s="131"/>
      <c r="GQ33" s="131"/>
      <c r="GR33" s="128">
        <f>データ!BD7</f>
        <v>108.7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データ!BE7</f>
        <v>101.9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データ!BF7</f>
        <v>105.8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データ!BG7</f>
        <v>105.3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データ!BH7</f>
        <v>104.7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6"/>
      <c r="JP33" s="6"/>
      <c r="JQ33" s="6"/>
      <c r="JR33" s="6"/>
      <c r="JS33" s="6"/>
      <c r="JT33" s="6"/>
      <c r="JU33" s="6"/>
      <c r="JV33" s="6"/>
      <c r="JW33" s="131" t="s">
        <v>37</v>
      </c>
      <c r="JX33" s="131"/>
      <c r="JY33" s="131"/>
      <c r="JZ33" s="131"/>
      <c r="KA33" s="131"/>
      <c r="KB33" s="131"/>
      <c r="KC33" s="131"/>
      <c r="KD33" s="131"/>
      <c r="KE33" s="131"/>
      <c r="KF33" s="128">
        <f>データ!BO7</f>
        <v>86.2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データ!BP7</f>
        <v>87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データ!BQ7</f>
        <v>84.5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データ!BR7</f>
        <v>84.6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データ!BS7</f>
        <v>85.9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6"/>
      <c r="NE33" s="6"/>
      <c r="NF33" s="6"/>
      <c r="NG33" s="6"/>
      <c r="NH33" s="28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</row>
    <row r="34" spans="1:388" ht="13.5" customHeight="1">
      <c r="A34" s="2"/>
      <c r="B34" s="26"/>
      <c r="D34" s="6"/>
      <c r="E34" s="6"/>
      <c r="F34" s="6"/>
      <c r="G34" s="131" t="s">
        <v>38</v>
      </c>
      <c r="H34" s="131"/>
      <c r="I34" s="131"/>
      <c r="J34" s="131"/>
      <c r="K34" s="131"/>
      <c r="L34" s="131"/>
      <c r="M34" s="131"/>
      <c r="N34" s="131"/>
      <c r="O34" s="131"/>
      <c r="P34" s="128">
        <f>データ!AM7</f>
        <v>103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データ!AN7</f>
        <v>101.7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データ!AO7</f>
        <v>101.1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データ!AP7</f>
        <v>100.3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データ!AQ7</f>
        <v>99.8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6"/>
      <c r="CP34" s="6"/>
      <c r="CQ34" s="6"/>
      <c r="CR34" s="6"/>
      <c r="CS34" s="6"/>
      <c r="CT34" s="6"/>
      <c r="CU34" s="131" t="s">
        <v>38</v>
      </c>
      <c r="CV34" s="131"/>
      <c r="CW34" s="131"/>
      <c r="CX34" s="131"/>
      <c r="CY34" s="131"/>
      <c r="CZ34" s="131"/>
      <c r="DA34" s="131"/>
      <c r="DB34" s="131"/>
      <c r="DC34" s="131"/>
      <c r="DD34" s="128">
        <f>データ!AX7</f>
        <v>97.2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データ!AY7</f>
        <v>96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データ!AZ7</f>
        <v>94.6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データ!BA7</f>
        <v>94.4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データ!BB7</f>
        <v>93.6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6"/>
      <c r="GB34" s="6"/>
      <c r="GC34" s="6"/>
      <c r="GD34" s="6"/>
      <c r="GE34" s="6"/>
      <c r="GF34" s="6"/>
      <c r="GG34" s="6"/>
      <c r="GH34" s="6"/>
      <c r="GI34" s="131" t="s">
        <v>38</v>
      </c>
      <c r="GJ34" s="131"/>
      <c r="GK34" s="131"/>
      <c r="GL34" s="131"/>
      <c r="GM34" s="131"/>
      <c r="GN34" s="131"/>
      <c r="GO34" s="131"/>
      <c r="GP34" s="131"/>
      <c r="GQ34" s="131"/>
      <c r="GR34" s="128">
        <f>データ!BI7</f>
        <v>45.6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データ!BJ7</f>
        <v>41.7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データ!BK7</f>
        <v>37.700000000000003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データ!BL7</f>
        <v>36.799999999999997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データ!BM7</f>
        <v>33.9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6"/>
      <c r="JP34" s="6"/>
      <c r="JQ34" s="6"/>
      <c r="JR34" s="6"/>
      <c r="JS34" s="6"/>
      <c r="JT34" s="6"/>
      <c r="JU34" s="6"/>
      <c r="JV34" s="6"/>
      <c r="JW34" s="131" t="s">
        <v>38</v>
      </c>
      <c r="JX34" s="131"/>
      <c r="JY34" s="131"/>
      <c r="JZ34" s="131"/>
      <c r="KA34" s="131"/>
      <c r="KB34" s="131"/>
      <c r="KC34" s="131"/>
      <c r="KD34" s="131"/>
      <c r="KE34" s="131"/>
      <c r="KF34" s="128">
        <f>データ!BT7</f>
        <v>81.2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データ!BU7</f>
        <v>80.3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データ!BV7</f>
        <v>80.7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データ!BW7</f>
        <v>80.7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データ!BX7</f>
        <v>79.5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6"/>
      <c r="NE34" s="6"/>
      <c r="NF34" s="6"/>
      <c r="NG34" s="6"/>
      <c r="NH34" s="28"/>
      <c r="NI34" s="2"/>
      <c r="NJ34" s="119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1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9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1"/>
    </row>
    <row r="36" spans="1:388" ht="13.5" customHeight="1">
      <c r="A36" s="2"/>
      <c r="B36" s="26"/>
      <c r="C36" s="27"/>
      <c r="D36" s="6"/>
      <c r="E36" s="135" t="s">
        <v>39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6"/>
      <c r="CQ36" s="6"/>
      <c r="CR36" s="6"/>
      <c r="CS36" s="135" t="s">
        <v>40</v>
      </c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27"/>
      <c r="GE36" s="27"/>
      <c r="GF36" s="27"/>
      <c r="GG36" s="135" t="s">
        <v>41</v>
      </c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35"/>
      <c r="JA36" s="135"/>
      <c r="JB36" s="135"/>
      <c r="JC36" s="135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35"/>
      <c r="JO36" s="135"/>
      <c r="JP36" s="135"/>
      <c r="JQ36" s="135"/>
      <c r="JR36" s="6"/>
      <c r="JS36" s="6"/>
      <c r="JT36" s="6"/>
      <c r="JU36" s="135" t="s">
        <v>42</v>
      </c>
      <c r="JV36" s="135"/>
      <c r="JW36" s="135"/>
      <c r="JX36" s="135"/>
      <c r="JY36" s="135"/>
      <c r="JZ36" s="135"/>
      <c r="KA36" s="135"/>
      <c r="KB36" s="135"/>
      <c r="KC36" s="135"/>
      <c r="KD36" s="135"/>
      <c r="KE36" s="135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35"/>
      <c r="KQ36" s="135"/>
      <c r="KR36" s="135"/>
      <c r="KS36" s="135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35"/>
      <c r="LE36" s="135"/>
      <c r="LF36" s="135"/>
      <c r="LG36" s="135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35"/>
      <c r="LS36" s="135"/>
      <c r="LT36" s="135"/>
      <c r="LU36" s="135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35"/>
      <c r="MG36" s="135"/>
      <c r="MH36" s="135"/>
      <c r="MI36" s="135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35"/>
      <c r="MU36" s="135"/>
      <c r="MV36" s="135"/>
      <c r="MW36" s="135"/>
      <c r="MX36" s="135"/>
      <c r="MY36" s="135"/>
      <c r="MZ36" s="135"/>
      <c r="NA36" s="135"/>
      <c r="NB36" s="135"/>
      <c r="NC36" s="135"/>
      <c r="ND36" s="135"/>
      <c r="NE36" s="27"/>
      <c r="NF36" s="27"/>
      <c r="NG36" s="27"/>
      <c r="NH36" s="28"/>
      <c r="NI36" s="2"/>
      <c r="NJ36" s="119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1"/>
    </row>
    <row r="37" spans="1:388" ht="13.5" customHeight="1">
      <c r="A37" s="2"/>
      <c r="B37" s="26"/>
      <c r="C37" s="27"/>
      <c r="D37" s="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6"/>
      <c r="CQ37" s="6"/>
      <c r="CR37" s="6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27"/>
      <c r="GE37" s="27"/>
      <c r="GF37" s="27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/>
      <c r="IZ37" s="135"/>
      <c r="JA37" s="135"/>
      <c r="JB37" s="135"/>
      <c r="JC37" s="135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135"/>
      <c r="JO37" s="135"/>
      <c r="JP37" s="135"/>
      <c r="JQ37" s="135"/>
      <c r="JR37" s="6"/>
      <c r="JS37" s="6"/>
      <c r="JT37" s="6"/>
      <c r="JU37" s="135"/>
      <c r="JV37" s="135"/>
      <c r="JW37" s="135"/>
      <c r="JX37" s="135"/>
      <c r="JY37" s="135"/>
      <c r="JZ37" s="135"/>
      <c r="KA37" s="135"/>
      <c r="KB37" s="135"/>
      <c r="KC37" s="135"/>
      <c r="KD37" s="135"/>
      <c r="KE37" s="135"/>
      <c r="KF37" s="135"/>
      <c r="KG37" s="135"/>
      <c r="KH37" s="135"/>
      <c r="KI37" s="135"/>
      <c r="KJ37" s="135"/>
      <c r="KK37" s="135"/>
      <c r="KL37" s="135"/>
      <c r="KM37" s="135"/>
      <c r="KN37" s="135"/>
      <c r="KO37" s="135"/>
      <c r="KP37" s="135"/>
      <c r="KQ37" s="135"/>
      <c r="KR37" s="135"/>
      <c r="KS37" s="135"/>
      <c r="KT37" s="135"/>
      <c r="KU37" s="135"/>
      <c r="KV37" s="135"/>
      <c r="KW37" s="135"/>
      <c r="KX37" s="135"/>
      <c r="KY37" s="135"/>
      <c r="KZ37" s="135"/>
      <c r="LA37" s="135"/>
      <c r="LB37" s="135"/>
      <c r="LC37" s="135"/>
      <c r="LD37" s="135"/>
      <c r="LE37" s="135"/>
      <c r="LF37" s="135"/>
      <c r="LG37" s="135"/>
      <c r="LH37" s="135"/>
      <c r="LI37" s="135"/>
      <c r="LJ37" s="135"/>
      <c r="LK37" s="135"/>
      <c r="LL37" s="135"/>
      <c r="LM37" s="135"/>
      <c r="LN37" s="135"/>
      <c r="LO37" s="135"/>
      <c r="LP37" s="135"/>
      <c r="LQ37" s="135"/>
      <c r="LR37" s="135"/>
      <c r="LS37" s="135"/>
      <c r="LT37" s="135"/>
      <c r="LU37" s="135"/>
      <c r="LV37" s="135"/>
      <c r="LW37" s="135"/>
      <c r="LX37" s="135"/>
      <c r="LY37" s="135"/>
      <c r="LZ37" s="135"/>
      <c r="MA37" s="135"/>
      <c r="MB37" s="135"/>
      <c r="MC37" s="135"/>
      <c r="MD37" s="135"/>
      <c r="ME37" s="135"/>
      <c r="MF37" s="135"/>
      <c r="MG37" s="135"/>
      <c r="MH37" s="135"/>
      <c r="MI37" s="135"/>
      <c r="MJ37" s="135"/>
      <c r="MK37" s="135"/>
      <c r="ML37" s="135"/>
      <c r="MM37" s="135"/>
      <c r="MN37" s="135"/>
      <c r="MO37" s="135"/>
      <c r="MP37" s="135"/>
      <c r="MQ37" s="135"/>
      <c r="MR37" s="135"/>
      <c r="MS37" s="135"/>
      <c r="MT37" s="135"/>
      <c r="MU37" s="135"/>
      <c r="MV37" s="135"/>
      <c r="MW37" s="135"/>
      <c r="MX37" s="135"/>
      <c r="MY37" s="135"/>
      <c r="MZ37" s="135"/>
      <c r="NA37" s="135"/>
      <c r="NB37" s="135"/>
      <c r="NC37" s="135"/>
      <c r="ND37" s="135"/>
      <c r="NE37" s="27"/>
      <c r="NF37" s="27"/>
      <c r="NG37" s="27"/>
      <c r="NH37" s="28"/>
      <c r="NI37" s="2"/>
      <c r="NJ37" s="119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1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9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1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9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22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4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36" t="s">
        <v>43</v>
      </c>
      <c r="NK47" s="137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37"/>
      <c r="NX47" s="138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39"/>
      <c r="NK48" s="140"/>
      <c r="NL48" s="140"/>
      <c r="NM48" s="140"/>
      <c r="NN48" s="140"/>
      <c r="NO48" s="140"/>
      <c r="NP48" s="140"/>
      <c r="NQ48" s="140"/>
      <c r="NR48" s="140"/>
      <c r="NS48" s="140"/>
      <c r="NT48" s="140"/>
      <c r="NU48" s="140"/>
      <c r="NV48" s="140"/>
      <c r="NW48" s="140"/>
      <c r="NX48" s="141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19" t="s">
        <v>145</v>
      </c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19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1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19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1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19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1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25">
        <f>データ!$B$11</f>
        <v>40909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>
        <f>データ!$C$11</f>
        <v>41275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>
        <f>データ!$D$11</f>
        <v>41640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>
        <f>データ!$E$11</f>
        <v>42005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>
        <f>データ!$F$11</f>
        <v>42370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25">
        <f>データ!$B$11</f>
        <v>40909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>
        <f>データ!$C$11</f>
        <v>41275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>
        <f>データ!$D$11</f>
        <v>41640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>
        <f>データ!$E$11</f>
        <v>42005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>
        <f>データ!$F$11</f>
        <v>42370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25">
        <f>データ!$B$11</f>
        <v>40909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>
        <f>データ!$C$11</f>
        <v>41275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>
        <f>データ!$D$11</f>
        <v>41640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>
        <f>データ!$E$11</f>
        <v>42005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>
        <f>データ!$F$11</f>
        <v>42370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25">
        <f>データ!$B$11</f>
        <v>40909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>
        <f>データ!$C$11</f>
        <v>41275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>
        <f>データ!$D$11</f>
        <v>41640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>
        <f>データ!$E$11</f>
        <v>42005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>
        <f>データ!$F$11</f>
        <v>42370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6"/>
      <c r="ND54" s="6"/>
      <c r="NE54" s="6"/>
      <c r="NF54" s="6"/>
      <c r="NG54" s="6"/>
      <c r="NH54" s="28"/>
      <c r="NI54" s="2"/>
      <c r="NJ54" s="119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88" ht="13.5" customHeight="1">
      <c r="A55" s="2"/>
      <c r="B55" s="26"/>
      <c r="C55" s="6"/>
      <c r="D55" s="6"/>
      <c r="E55" s="6"/>
      <c r="F55" s="6"/>
      <c r="G55" s="131" t="s">
        <v>37</v>
      </c>
      <c r="H55" s="131"/>
      <c r="I55" s="131"/>
      <c r="J55" s="131"/>
      <c r="K55" s="131"/>
      <c r="L55" s="131"/>
      <c r="M55" s="131"/>
      <c r="N55" s="131"/>
      <c r="O55" s="131"/>
      <c r="P55" s="132">
        <f>データ!BZ7</f>
        <v>61456</v>
      </c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4"/>
      <c r="AE55" s="132">
        <f>データ!CA7</f>
        <v>62755</v>
      </c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4"/>
      <c r="AT55" s="132">
        <f>データ!CB7</f>
        <v>65364</v>
      </c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4"/>
      <c r="BI55" s="132">
        <f>データ!CC7</f>
        <v>67152</v>
      </c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4"/>
      <c r="BX55" s="132">
        <f>データ!CD7</f>
        <v>68521</v>
      </c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4"/>
      <c r="CO55" s="6"/>
      <c r="CP55" s="6"/>
      <c r="CQ55" s="6"/>
      <c r="CR55" s="6"/>
      <c r="CS55" s="6"/>
      <c r="CT55" s="6"/>
      <c r="CU55" s="131" t="s">
        <v>37</v>
      </c>
      <c r="CV55" s="131"/>
      <c r="CW55" s="131"/>
      <c r="CX55" s="131"/>
      <c r="CY55" s="131"/>
      <c r="CZ55" s="131"/>
      <c r="DA55" s="131"/>
      <c r="DB55" s="131"/>
      <c r="DC55" s="131"/>
      <c r="DD55" s="132">
        <f>データ!CK7</f>
        <v>14224</v>
      </c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4"/>
      <c r="DS55" s="132">
        <f>データ!CL7</f>
        <v>15537</v>
      </c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4"/>
      <c r="EH55" s="132">
        <f>データ!CM7</f>
        <v>16347</v>
      </c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4"/>
      <c r="EW55" s="132">
        <f>データ!CN7</f>
        <v>17293</v>
      </c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4"/>
      <c r="FL55" s="132">
        <f>データ!CO7</f>
        <v>18756</v>
      </c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4"/>
      <c r="GA55" s="6"/>
      <c r="GB55" s="6"/>
      <c r="GC55" s="6"/>
      <c r="GD55" s="6"/>
      <c r="GE55" s="6"/>
      <c r="GF55" s="6"/>
      <c r="GG55" s="6"/>
      <c r="GH55" s="6"/>
      <c r="GI55" s="131" t="s">
        <v>37</v>
      </c>
      <c r="GJ55" s="131"/>
      <c r="GK55" s="131"/>
      <c r="GL55" s="131"/>
      <c r="GM55" s="131"/>
      <c r="GN55" s="131"/>
      <c r="GO55" s="131"/>
      <c r="GP55" s="131"/>
      <c r="GQ55" s="131"/>
      <c r="GR55" s="128">
        <f>データ!CV7</f>
        <v>52.8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データ!CW7</f>
        <v>53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データ!CX7</f>
        <v>55.9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データ!CY7</f>
        <v>56.4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データ!CZ7</f>
        <v>55.6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6"/>
      <c r="JP55" s="6"/>
      <c r="JQ55" s="6"/>
      <c r="JR55" s="6"/>
      <c r="JS55" s="6"/>
      <c r="JT55" s="6"/>
      <c r="JU55" s="6"/>
      <c r="JV55" s="6"/>
      <c r="JW55" s="131" t="s">
        <v>37</v>
      </c>
      <c r="JX55" s="131"/>
      <c r="JY55" s="131"/>
      <c r="JZ55" s="131"/>
      <c r="KA55" s="131"/>
      <c r="KB55" s="131"/>
      <c r="KC55" s="131"/>
      <c r="KD55" s="131"/>
      <c r="KE55" s="131"/>
      <c r="KF55" s="128">
        <f>データ!DG7</f>
        <v>25.6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データ!DH7</f>
        <v>26.6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データ!DI7</f>
        <v>27.2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データ!DJ7</f>
        <v>27.7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データ!DK7</f>
        <v>28.1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6"/>
      <c r="ND55" s="6"/>
      <c r="NE55" s="6"/>
      <c r="NF55" s="6"/>
      <c r="NG55" s="6"/>
      <c r="NH55" s="28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88" ht="13.5" customHeight="1">
      <c r="A56" s="2"/>
      <c r="B56" s="26"/>
      <c r="C56" s="6"/>
      <c r="D56" s="6"/>
      <c r="E56" s="6"/>
      <c r="F56" s="6"/>
      <c r="G56" s="131" t="s">
        <v>38</v>
      </c>
      <c r="H56" s="131"/>
      <c r="I56" s="131"/>
      <c r="J56" s="131"/>
      <c r="K56" s="131"/>
      <c r="L56" s="131"/>
      <c r="M56" s="131"/>
      <c r="N56" s="131"/>
      <c r="O56" s="131"/>
      <c r="P56" s="132">
        <f>データ!CE7</f>
        <v>56653</v>
      </c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4"/>
      <c r="AE56" s="132">
        <f>データ!CF7</f>
        <v>59159</v>
      </c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4"/>
      <c r="AT56" s="132">
        <f>データ!CG7</f>
        <v>60787</v>
      </c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4"/>
      <c r="BI56" s="132">
        <f>データ!CH7</f>
        <v>62913</v>
      </c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4"/>
      <c r="BX56" s="132">
        <f>データ!CI7</f>
        <v>64765</v>
      </c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4"/>
      <c r="CO56" s="6"/>
      <c r="CP56" s="6"/>
      <c r="CQ56" s="6"/>
      <c r="CR56" s="6"/>
      <c r="CS56" s="6"/>
      <c r="CT56" s="6"/>
      <c r="CU56" s="131" t="s">
        <v>38</v>
      </c>
      <c r="CV56" s="131"/>
      <c r="CW56" s="131"/>
      <c r="CX56" s="131"/>
      <c r="CY56" s="131"/>
      <c r="CZ56" s="131"/>
      <c r="DA56" s="131"/>
      <c r="DB56" s="131"/>
      <c r="DC56" s="131"/>
      <c r="DD56" s="132">
        <f>データ!CP7</f>
        <v>14082</v>
      </c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4"/>
      <c r="DS56" s="132">
        <f>データ!CQ7</f>
        <v>14865</v>
      </c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4"/>
      <c r="EH56" s="132">
        <f>データ!CR7</f>
        <v>15610</v>
      </c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4"/>
      <c r="EW56" s="132">
        <f>データ!CS7</f>
        <v>16993</v>
      </c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4"/>
      <c r="FL56" s="132">
        <f>データ!CT7</f>
        <v>17680</v>
      </c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4"/>
      <c r="GA56" s="6"/>
      <c r="GB56" s="6"/>
      <c r="GC56" s="6"/>
      <c r="GD56" s="6"/>
      <c r="GE56" s="6"/>
      <c r="GF56" s="6"/>
      <c r="GG56" s="6"/>
      <c r="GH56" s="6"/>
      <c r="GI56" s="131" t="s">
        <v>38</v>
      </c>
      <c r="GJ56" s="131"/>
      <c r="GK56" s="131"/>
      <c r="GL56" s="131"/>
      <c r="GM56" s="131"/>
      <c r="GN56" s="131"/>
      <c r="GO56" s="131"/>
      <c r="GP56" s="131"/>
      <c r="GQ56" s="131"/>
      <c r="GR56" s="128">
        <f>データ!DA7</f>
        <v>48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データ!DB7</f>
        <v>47.8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データ!DC7</f>
        <v>48.7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データ!DD7</f>
        <v>48.5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データ!DE7</f>
        <v>49.2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6"/>
      <c r="JP56" s="6"/>
      <c r="JQ56" s="6"/>
      <c r="JR56" s="6"/>
      <c r="JS56" s="6"/>
      <c r="JT56" s="6"/>
      <c r="JU56" s="6"/>
      <c r="JV56" s="6"/>
      <c r="JW56" s="131" t="s">
        <v>38</v>
      </c>
      <c r="JX56" s="131"/>
      <c r="JY56" s="131"/>
      <c r="JZ56" s="131"/>
      <c r="KA56" s="131"/>
      <c r="KB56" s="131"/>
      <c r="KC56" s="131"/>
      <c r="KD56" s="131"/>
      <c r="KE56" s="131"/>
      <c r="KF56" s="128">
        <f>データ!DL7</f>
        <v>25.6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データ!DM7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データ!DN7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データ!DO7</f>
        <v>27.5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データ!DP7</f>
        <v>27.4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6"/>
      <c r="ND56" s="6"/>
      <c r="NE56" s="6"/>
      <c r="NF56" s="6"/>
      <c r="NG56" s="6"/>
      <c r="NH56" s="28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88" ht="13.5" customHeight="1">
      <c r="A58" s="2"/>
      <c r="B58" s="26"/>
      <c r="C58" s="27"/>
      <c r="D58" s="6"/>
      <c r="E58" s="135" t="s">
        <v>44</v>
      </c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6"/>
      <c r="CQ58" s="6"/>
      <c r="CR58" s="6"/>
      <c r="CS58" s="135" t="s">
        <v>45</v>
      </c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27"/>
      <c r="GE58" s="27"/>
      <c r="GF58" s="27"/>
      <c r="GG58" s="135" t="s">
        <v>46</v>
      </c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5"/>
      <c r="JO58" s="135"/>
      <c r="JP58" s="135"/>
      <c r="JQ58" s="135"/>
      <c r="JR58" s="6"/>
      <c r="JS58" s="6"/>
      <c r="JT58" s="6"/>
      <c r="JU58" s="135" t="s">
        <v>47</v>
      </c>
      <c r="JV58" s="135"/>
      <c r="JW58" s="135"/>
      <c r="JX58" s="135"/>
      <c r="JY58" s="135"/>
      <c r="JZ58" s="135"/>
      <c r="KA58" s="135"/>
      <c r="KB58" s="135"/>
      <c r="KC58" s="135"/>
      <c r="KD58" s="135"/>
      <c r="KE58" s="135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5"/>
      <c r="KQ58" s="135"/>
      <c r="KR58" s="135"/>
      <c r="KS58" s="135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5"/>
      <c r="LE58" s="135"/>
      <c r="LF58" s="135"/>
      <c r="LG58" s="135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5"/>
      <c r="LS58" s="135"/>
      <c r="LT58" s="135"/>
      <c r="LU58" s="135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5"/>
      <c r="MG58" s="135"/>
      <c r="MH58" s="135"/>
      <c r="MI58" s="135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5"/>
      <c r="MU58" s="135"/>
      <c r="MV58" s="135"/>
      <c r="MW58" s="135"/>
      <c r="MX58" s="135"/>
      <c r="MY58" s="135"/>
      <c r="MZ58" s="135"/>
      <c r="NA58" s="135"/>
      <c r="NB58" s="135"/>
      <c r="NC58" s="135"/>
      <c r="ND58" s="135"/>
      <c r="NE58" s="27"/>
      <c r="NF58" s="27"/>
      <c r="NG58" s="27"/>
      <c r="NH58" s="28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88" ht="13.5" customHeight="1">
      <c r="A59" s="2"/>
      <c r="B59" s="26"/>
      <c r="C59" s="27"/>
      <c r="D59" s="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6"/>
      <c r="CQ59" s="6"/>
      <c r="CR59" s="6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27"/>
      <c r="GE59" s="27"/>
      <c r="GF59" s="27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  <c r="JF59" s="135"/>
      <c r="JG59" s="135"/>
      <c r="JH59" s="135"/>
      <c r="JI59" s="135"/>
      <c r="JJ59" s="135"/>
      <c r="JK59" s="135"/>
      <c r="JL59" s="135"/>
      <c r="JM59" s="135"/>
      <c r="JN59" s="135"/>
      <c r="JO59" s="135"/>
      <c r="JP59" s="135"/>
      <c r="JQ59" s="135"/>
      <c r="JR59" s="6"/>
      <c r="JS59" s="6"/>
      <c r="JT59" s="6"/>
      <c r="JU59" s="135"/>
      <c r="JV59" s="135"/>
      <c r="JW59" s="135"/>
      <c r="JX59" s="135"/>
      <c r="JY59" s="135"/>
      <c r="JZ59" s="135"/>
      <c r="KA59" s="135"/>
      <c r="KB59" s="135"/>
      <c r="KC59" s="135"/>
      <c r="KD59" s="135"/>
      <c r="KE59" s="135"/>
      <c r="KF59" s="135"/>
      <c r="KG59" s="135"/>
      <c r="KH59" s="135"/>
      <c r="KI59" s="135"/>
      <c r="KJ59" s="135"/>
      <c r="KK59" s="135"/>
      <c r="KL59" s="135"/>
      <c r="KM59" s="135"/>
      <c r="KN59" s="135"/>
      <c r="KO59" s="135"/>
      <c r="KP59" s="135"/>
      <c r="KQ59" s="135"/>
      <c r="KR59" s="135"/>
      <c r="KS59" s="135"/>
      <c r="KT59" s="135"/>
      <c r="KU59" s="135"/>
      <c r="KV59" s="135"/>
      <c r="KW59" s="135"/>
      <c r="KX59" s="135"/>
      <c r="KY59" s="135"/>
      <c r="KZ59" s="135"/>
      <c r="LA59" s="135"/>
      <c r="LB59" s="135"/>
      <c r="LC59" s="135"/>
      <c r="LD59" s="135"/>
      <c r="LE59" s="135"/>
      <c r="LF59" s="135"/>
      <c r="LG59" s="135"/>
      <c r="LH59" s="135"/>
      <c r="LI59" s="135"/>
      <c r="LJ59" s="135"/>
      <c r="LK59" s="135"/>
      <c r="LL59" s="135"/>
      <c r="LM59" s="135"/>
      <c r="LN59" s="135"/>
      <c r="LO59" s="135"/>
      <c r="LP59" s="135"/>
      <c r="LQ59" s="135"/>
      <c r="LR59" s="135"/>
      <c r="LS59" s="135"/>
      <c r="LT59" s="135"/>
      <c r="LU59" s="135"/>
      <c r="LV59" s="135"/>
      <c r="LW59" s="135"/>
      <c r="LX59" s="135"/>
      <c r="LY59" s="135"/>
      <c r="LZ59" s="135"/>
      <c r="MA59" s="135"/>
      <c r="MB59" s="135"/>
      <c r="MC59" s="135"/>
      <c r="MD59" s="135"/>
      <c r="ME59" s="135"/>
      <c r="MF59" s="135"/>
      <c r="MG59" s="135"/>
      <c r="MH59" s="135"/>
      <c r="MI59" s="135"/>
      <c r="MJ59" s="135"/>
      <c r="MK59" s="135"/>
      <c r="ML59" s="135"/>
      <c r="MM59" s="135"/>
      <c r="MN59" s="135"/>
      <c r="MO59" s="135"/>
      <c r="MP59" s="135"/>
      <c r="MQ59" s="135"/>
      <c r="MR59" s="135"/>
      <c r="MS59" s="135"/>
      <c r="MT59" s="135"/>
      <c r="MU59" s="135"/>
      <c r="MV59" s="135"/>
      <c r="MW59" s="135"/>
      <c r="MX59" s="135"/>
      <c r="MY59" s="135"/>
      <c r="MZ59" s="135"/>
      <c r="NA59" s="135"/>
      <c r="NB59" s="135"/>
      <c r="NC59" s="135"/>
      <c r="ND59" s="135"/>
      <c r="NE59" s="27"/>
      <c r="NF59" s="27"/>
      <c r="NG59" s="27"/>
      <c r="NH59" s="28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22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4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36" t="s">
        <v>49</v>
      </c>
      <c r="NK66" s="137"/>
      <c r="NL66" s="137"/>
      <c r="NM66" s="137"/>
      <c r="NN66" s="137"/>
      <c r="NO66" s="137"/>
      <c r="NP66" s="137"/>
      <c r="NQ66" s="137"/>
      <c r="NR66" s="137"/>
      <c r="NS66" s="137"/>
      <c r="NT66" s="137"/>
      <c r="NU66" s="137"/>
      <c r="NV66" s="137"/>
      <c r="NW66" s="137"/>
      <c r="NX66" s="138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39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1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19" t="s">
        <v>143</v>
      </c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1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19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0"/>
      <c r="NX69" s="121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19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0"/>
      <c r="NX70" s="121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19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0"/>
      <c r="NX71" s="121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19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0"/>
      <c r="NX72" s="121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19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0"/>
      <c r="NX73" s="121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19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0"/>
      <c r="NX74" s="121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19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0"/>
      <c r="NX75" s="121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19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1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19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0"/>
      <c r="NX77" s="121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2">
        <f>データ!$B$11</f>
        <v>40909</v>
      </c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>
        <f>データ!$C$11</f>
        <v>41275</v>
      </c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>
        <f>データ!$D$11</f>
        <v>41640</v>
      </c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>
        <f>データ!$E$11</f>
        <v>42005</v>
      </c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>
        <f>データ!$F$11</f>
        <v>42370</v>
      </c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2">
        <f>データ!$B$11</f>
        <v>40909</v>
      </c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>
        <f>データ!$C$11</f>
        <v>41275</v>
      </c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>
        <f>データ!$D$11</f>
        <v>41640</v>
      </c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>
        <f>データ!$E$11</f>
        <v>42005</v>
      </c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>
        <f>データ!$F$11</f>
        <v>42370</v>
      </c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2">
        <f>データ!$B$11</f>
        <v>40909</v>
      </c>
      <c r="JK78" s="142"/>
      <c r="JL78" s="142"/>
      <c r="JM78" s="142"/>
      <c r="JN78" s="142"/>
      <c r="JO78" s="142"/>
      <c r="JP78" s="142"/>
      <c r="JQ78" s="142"/>
      <c r="JR78" s="142"/>
      <c r="JS78" s="142"/>
      <c r="JT78" s="142"/>
      <c r="JU78" s="142"/>
      <c r="JV78" s="142"/>
      <c r="JW78" s="142"/>
      <c r="JX78" s="142"/>
      <c r="JY78" s="142"/>
      <c r="JZ78" s="142"/>
      <c r="KA78" s="142"/>
      <c r="KB78" s="142"/>
      <c r="KC78" s="142">
        <f>データ!$C$11</f>
        <v>41275</v>
      </c>
      <c r="KD78" s="142"/>
      <c r="KE78" s="142"/>
      <c r="KF78" s="142"/>
      <c r="KG78" s="142"/>
      <c r="KH78" s="142"/>
      <c r="KI78" s="142"/>
      <c r="KJ78" s="142"/>
      <c r="KK78" s="142"/>
      <c r="KL78" s="142"/>
      <c r="KM78" s="142"/>
      <c r="KN78" s="142"/>
      <c r="KO78" s="142"/>
      <c r="KP78" s="142"/>
      <c r="KQ78" s="142"/>
      <c r="KR78" s="142"/>
      <c r="KS78" s="142"/>
      <c r="KT78" s="142"/>
      <c r="KU78" s="142"/>
      <c r="KV78" s="142">
        <f>データ!$D$11</f>
        <v>41640</v>
      </c>
      <c r="KW78" s="142"/>
      <c r="KX78" s="142"/>
      <c r="KY78" s="142"/>
      <c r="KZ78" s="142"/>
      <c r="LA78" s="142"/>
      <c r="LB78" s="142"/>
      <c r="LC78" s="142"/>
      <c r="LD78" s="142"/>
      <c r="LE78" s="142"/>
      <c r="LF78" s="142"/>
      <c r="LG78" s="142"/>
      <c r="LH78" s="142"/>
      <c r="LI78" s="142"/>
      <c r="LJ78" s="142"/>
      <c r="LK78" s="142"/>
      <c r="LL78" s="142"/>
      <c r="LM78" s="142"/>
      <c r="LN78" s="142"/>
      <c r="LO78" s="142">
        <f>データ!$E$11</f>
        <v>42005</v>
      </c>
      <c r="LP78" s="142"/>
      <c r="LQ78" s="142"/>
      <c r="LR78" s="142"/>
      <c r="LS78" s="142"/>
      <c r="LT78" s="142"/>
      <c r="LU78" s="142"/>
      <c r="LV78" s="142"/>
      <c r="LW78" s="142"/>
      <c r="LX78" s="142"/>
      <c r="LY78" s="142"/>
      <c r="LZ78" s="142"/>
      <c r="MA78" s="142"/>
      <c r="MB78" s="142"/>
      <c r="MC78" s="142"/>
      <c r="MD78" s="142"/>
      <c r="ME78" s="142"/>
      <c r="MF78" s="142"/>
      <c r="MG78" s="142"/>
      <c r="MH78" s="142">
        <f>データ!$F$11</f>
        <v>42370</v>
      </c>
      <c r="MI78" s="142"/>
      <c r="MJ78" s="142"/>
      <c r="MK78" s="142"/>
      <c r="ML78" s="142"/>
      <c r="MM78" s="142"/>
      <c r="MN78" s="142"/>
      <c r="MO78" s="142"/>
      <c r="MP78" s="142"/>
      <c r="MQ78" s="142"/>
      <c r="MR78" s="142"/>
      <c r="MS78" s="142"/>
      <c r="MT78" s="142"/>
      <c r="MU78" s="142"/>
      <c r="MV78" s="142"/>
      <c r="MW78" s="142"/>
      <c r="MX78" s="142"/>
      <c r="MY78" s="142"/>
      <c r="MZ78" s="142"/>
      <c r="NA78" s="6"/>
      <c r="NB78" s="6"/>
      <c r="NC78" s="6"/>
      <c r="ND78" s="6"/>
      <c r="NE78" s="6"/>
      <c r="NF78" s="6"/>
      <c r="NG78" s="39"/>
      <c r="NH78" s="28"/>
      <c r="NI78" s="2"/>
      <c r="NJ78" s="119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0"/>
      <c r="NX78" s="121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45" t="s">
        <v>37</v>
      </c>
      <c r="K79" s="146"/>
      <c r="L79" s="146"/>
      <c r="M79" s="146"/>
      <c r="N79" s="146"/>
      <c r="O79" s="146"/>
      <c r="P79" s="146"/>
      <c r="Q79" s="146"/>
      <c r="R79" s="146"/>
      <c r="S79" s="146"/>
      <c r="T79" s="147"/>
      <c r="U79" s="148">
        <f>データ!DR7</f>
        <v>62.2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データ!DS7</f>
        <v>63.5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データ!DT7</f>
        <v>65.3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データ!DU7</f>
        <v>65.400000000000006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データ!DV7</f>
        <v>66.900000000000006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5" t="s">
        <v>37</v>
      </c>
      <c r="EE79" s="146"/>
      <c r="EF79" s="146"/>
      <c r="EG79" s="146"/>
      <c r="EH79" s="146"/>
      <c r="EI79" s="146"/>
      <c r="EJ79" s="146"/>
      <c r="EK79" s="146"/>
      <c r="EL79" s="146"/>
      <c r="EM79" s="146"/>
      <c r="EN79" s="147"/>
      <c r="EO79" s="148">
        <f>データ!EC7</f>
        <v>70.400000000000006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データ!ED7</f>
        <v>71.7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データ!EE7</f>
        <v>73.099999999999994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データ!EF7</f>
        <v>72.099999999999994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データ!EG7</f>
        <v>74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5" t="s">
        <v>37</v>
      </c>
      <c r="IZ79" s="146"/>
      <c r="JA79" s="146"/>
      <c r="JB79" s="146"/>
      <c r="JC79" s="146"/>
      <c r="JD79" s="146"/>
      <c r="JE79" s="146"/>
      <c r="JF79" s="146"/>
      <c r="JG79" s="146"/>
      <c r="JH79" s="146"/>
      <c r="JI79" s="147"/>
      <c r="JJ79" s="143">
        <f>データ!EN7</f>
        <v>58985216</v>
      </c>
      <c r="JK79" s="143"/>
      <c r="JL79" s="143"/>
      <c r="JM79" s="143"/>
      <c r="JN79" s="143"/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>
        <f>データ!EO7</f>
        <v>59686014</v>
      </c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3"/>
      <c r="KO79" s="143"/>
      <c r="KP79" s="143"/>
      <c r="KQ79" s="143"/>
      <c r="KR79" s="143"/>
      <c r="KS79" s="143"/>
      <c r="KT79" s="143"/>
      <c r="KU79" s="143"/>
      <c r="KV79" s="143">
        <f>データ!EP7</f>
        <v>59649744</v>
      </c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3">
        <f>データ!EQ7</f>
        <v>61068436</v>
      </c>
      <c r="LP79" s="143"/>
      <c r="LQ79" s="143"/>
      <c r="LR79" s="143"/>
      <c r="LS79" s="143"/>
      <c r="LT79" s="143"/>
      <c r="LU79" s="143"/>
      <c r="LV79" s="143"/>
      <c r="LW79" s="143"/>
      <c r="LX79" s="143"/>
      <c r="LY79" s="143"/>
      <c r="LZ79" s="143"/>
      <c r="MA79" s="143"/>
      <c r="MB79" s="143"/>
      <c r="MC79" s="143"/>
      <c r="MD79" s="143"/>
      <c r="ME79" s="143"/>
      <c r="MF79" s="143"/>
      <c r="MG79" s="143"/>
      <c r="MH79" s="143">
        <f>データ!ER7</f>
        <v>61380551</v>
      </c>
      <c r="MI79" s="143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3"/>
      <c r="MW79" s="143"/>
      <c r="MX79" s="143"/>
      <c r="MY79" s="143"/>
      <c r="MZ79" s="143"/>
      <c r="NA79" s="6"/>
      <c r="NB79" s="6"/>
      <c r="NC79" s="6"/>
      <c r="ND79" s="6"/>
      <c r="NE79" s="6"/>
      <c r="NF79" s="6"/>
      <c r="NG79" s="39"/>
      <c r="NH79" s="28"/>
      <c r="NI79" s="2"/>
      <c r="NJ79" s="119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0"/>
      <c r="NX79" s="121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45" t="s">
        <v>38</v>
      </c>
      <c r="K80" s="146"/>
      <c r="L80" s="146"/>
      <c r="M80" s="146"/>
      <c r="N80" s="146"/>
      <c r="O80" s="146"/>
      <c r="P80" s="146"/>
      <c r="Q80" s="146"/>
      <c r="R80" s="146"/>
      <c r="S80" s="146"/>
      <c r="T80" s="147"/>
      <c r="U80" s="148">
        <f>データ!DW7</f>
        <v>46.4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データ!DX7</f>
        <v>45.9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データ!DY7</f>
        <v>50.7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データ!DZ7</f>
        <v>51.3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データ!EA7</f>
        <v>51.2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5" t="s">
        <v>38</v>
      </c>
      <c r="EE80" s="146"/>
      <c r="EF80" s="146"/>
      <c r="EG80" s="146"/>
      <c r="EH80" s="146"/>
      <c r="EI80" s="146"/>
      <c r="EJ80" s="146"/>
      <c r="EK80" s="146"/>
      <c r="EL80" s="146"/>
      <c r="EM80" s="146"/>
      <c r="EN80" s="147"/>
      <c r="EO80" s="148">
        <f>データ!EH7</f>
        <v>59.7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データ!EI7</f>
        <v>56.6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データ!EJ7</f>
        <v>62.6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データ!EK7</f>
        <v>64.099999999999994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データ!EL7</f>
        <v>64.3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5" t="s">
        <v>38</v>
      </c>
      <c r="IZ80" s="146"/>
      <c r="JA80" s="146"/>
      <c r="JB80" s="146"/>
      <c r="JC80" s="146"/>
      <c r="JD80" s="146"/>
      <c r="JE80" s="146"/>
      <c r="JF80" s="146"/>
      <c r="JG80" s="146"/>
      <c r="JH80" s="146"/>
      <c r="JI80" s="147"/>
      <c r="JJ80" s="143">
        <f>データ!ES7</f>
        <v>48095074</v>
      </c>
      <c r="JK80" s="143"/>
      <c r="JL80" s="143"/>
      <c r="JM80" s="143"/>
      <c r="JN80" s="143"/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>
        <f>データ!ET7</f>
        <v>50135188</v>
      </c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/>
      <c r="KP80" s="143"/>
      <c r="KQ80" s="143"/>
      <c r="KR80" s="143"/>
      <c r="KS80" s="143"/>
      <c r="KT80" s="143"/>
      <c r="KU80" s="143"/>
      <c r="KV80" s="143">
        <f>データ!EU7</f>
        <v>50543381</v>
      </c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>
        <f>データ!EV7</f>
        <v>51238617</v>
      </c>
      <c r="LP80" s="143"/>
      <c r="LQ80" s="143"/>
      <c r="LR80" s="143"/>
      <c r="LS80" s="143"/>
      <c r="LT80" s="143"/>
      <c r="LU80" s="143"/>
      <c r="LV80" s="143"/>
      <c r="LW80" s="143"/>
      <c r="LX80" s="143"/>
      <c r="LY80" s="143"/>
      <c r="LZ80" s="143"/>
      <c r="MA80" s="143"/>
      <c r="MB80" s="143"/>
      <c r="MC80" s="143"/>
      <c r="MD80" s="143"/>
      <c r="ME80" s="143"/>
      <c r="MF80" s="143"/>
      <c r="MG80" s="143"/>
      <c r="MH80" s="143">
        <f>データ!EW7</f>
        <v>51669762</v>
      </c>
      <c r="MI80" s="143"/>
      <c r="MJ80" s="143"/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3"/>
      <c r="MX80" s="143"/>
      <c r="MY80" s="143"/>
      <c r="MZ80" s="143"/>
      <c r="NA80" s="6"/>
      <c r="NB80" s="6"/>
      <c r="NC80" s="6"/>
      <c r="ND80" s="6"/>
      <c r="NE80" s="6"/>
      <c r="NF80" s="6"/>
      <c r="NG80" s="39"/>
      <c r="NH80" s="28"/>
      <c r="NI80" s="2"/>
      <c r="NJ80" s="119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0"/>
      <c r="NX80" s="121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19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1"/>
    </row>
    <row r="82" spans="1:388" ht="13.5" customHeight="1">
      <c r="A82" s="2"/>
      <c r="B82" s="26"/>
      <c r="C82" s="27"/>
      <c r="D82" s="6"/>
      <c r="E82" s="6"/>
      <c r="F82" s="135" t="s">
        <v>50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44" t="s">
        <v>51</v>
      </c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  <c r="GN82" s="144"/>
      <c r="GO82" s="144"/>
      <c r="GP82" s="144"/>
      <c r="GQ82" s="144"/>
      <c r="GR82" s="144"/>
      <c r="GS82" s="144"/>
      <c r="GT82" s="144"/>
      <c r="GU82" s="144"/>
      <c r="GV82" s="144"/>
      <c r="GW82" s="144"/>
      <c r="GX82" s="144"/>
      <c r="GY82" s="144"/>
      <c r="GZ82" s="144"/>
      <c r="HA82" s="144"/>
      <c r="HB82" s="144"/>
      <c r="HC82" s="144"/>
      <c r="HD82" s="144"/>
      <c r="HE82" s="144"/>
      <c r="HF82" s="144"/>
      <c r="HG82" s="144"/>
      <c r="HH82" s="144"/>
      <c r="HI82" s="144"/>
      <c r="HJ82" s="144"/>
      <c r="HK82" s="144"/>
      <c r="HL82" s="144"/>
      <c r="HM82" s="144"/>
      <c r="HN82" s="144"/>
      <c r="HO82" s="144"/>
      <c r="HP82" s="144"/>
      <c r="HQ82" s="144"/>
      <c r="HR82" s="144"/>
      <c r="HS82" s="144"/>
      <c r="HT82" s="144"/>
      <c r="HU82" s="144"/>
      <c r="HV82" s="144"/>
      <c r="HW82" s="144"/>
      <c r="HX82" s="144"/>
      <c r="HY82" s="144"/>
      <c r="HZ82" s="144"/>
      <c r="IA82" s="144"/>
      <c r="IB82" s="144"/>
      <c r="IC82" s="144"/>
      <c r="ID82" s="144"/>
      <c r="IE82" s="144"/>
      <c r="IF82" s="144"/>
      <c r="IG82" s="144"/>
      <c r="IH82" s="144"/>
      <c r="II82" s="144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35" t="s">
        <v>52</v>
      </c>
      <c r="IV82" s="135"/>
      <c r="IW82" s="135"/>
      <c r="IX82" s="135"/>
      <c r="IY82" s="135"/>
      <c r="IZ82" s="135"/>
      <c r="JA82" s="135"/>
      <c r="JB82" s="135"/>
      <c r="JC82" s="135"/>
      <c r="JD82" s="135"/>
      <c r="JE82" s="135"/>
      <c r="JF82" s="135"/>
      <c r="JG82" s="135"/>
      <c r="JH82" s="135"/>
      <c r="JI82" s="135"/>
      <c r="JJ82" s="135"/>
      <c r="JK82" s="135"/>
      <c r="JL82" s="135"/>
      <c r="JM82" s="135"/>
      <c r="JN82" s="135"/>
      <c r="JO82" s="135"/>
      <c r="JP82" s="135"/>
      <c r="JQ82" s="135"/>
      <c r="JR82" s="135"/>
      <c r="JS82" s="135"/>
      <c r="JT82" s="135"/>
      <c r="JU82" s="135"/>
      <c r="JV82" s="135"/>
      <c r="JW82" s="135"/>
      <c r="JX82" s="135"/>
      <c r="JY82" s="135"/>
      <c r="JZ82" s="135"/>
      <c r="KA82" s="135"/>
      <c r="KB82" s="135"/>
      <c r="KC82" s="135"/>
      <c r="KD82" s="135"/>
      <c r="KE82" s="135"/>
      <c r="KF82" s="135"/>
      <c r="KG82" s="135"/>
      <c r="KH82" s="135"/>
      <c r="KI82" s="135"/>
      <c r="KJ82" s="135"/>
      <c r="KK82" s="135"/>
      <c r="KL82" s="135"/>
      <c r="KM82" s="135"/>
      <c r="KN82" s="135"/>
      <c r="KO82" s="135"/>
      <c r="KP82" s="135"/>
      <c r="KQ82" s="135"/>
      <c r="KR82" s="135"/>
      <c r="KS82" s="135"/>
      <c r="KT82" s="135"/>
      <c r="KU82" s="135"/>
      <c r="KV82" s="135"/>
      <c r="KW82" s="135"/>
      <c r="KX82" s="135"/>
      <c r="KY82" s="135"/>
      <c r="KZ82" s="135"/>
      <c r="LA82" s="135"/>
      <c r="LB82" s="135"/>
      <c r="LC82" s="135"/>
      <c r="LD82" s="135"/>
      <c r="LE82" s="135"/>
      <c r="LF82" s="135"/>
      <c r="LG82" s="135"/>
      <c r="LH82" s="135"/>
      <c r="LI82" s="135"/>
      <c r="LJ82" s="135"/>
      <c r="LK82" s="135"/>
      <c r="LL82" s="135"/>
      <c r="LM82" s="135"/>
      <c r="LN82" s="135"/>
      <c r="LO82" s="135"/>
      <c r="LP82" s="135"/>
      <c r="LQ82" s="135"/>
      <c r="LR82" s="135"/>
      <c r="LS82" s="135"/>
      <c r="LT82" s="135"/>
      <c r="LU82" s="135"/>
      <c r="LV82" s="135"/>
      <c r="LW82" s="135"/>
      <c r="LX82" s="135"/>
      <c r="LY82" s="135"/>
      <c r="LZ82" s="135"/>
      <c r="MA82" s="135"/>
      <c r="MB82" s="135"/>
      <c r="MC82" s="135"/>
      <c r="MD82" s="135"/>
      <c r="ME82" s="135"/>
      <c r="MF82" s="135"/>
      <c r="MG82" s="135"/>
      <c r="MH82" s="135"/>
      <c r="MI82" s="135"/>
      <c r="MJ82" s="135"/>
      <c r="MK82" s="135"/>
      <c r="ML82" s="135"/>
      <c r="MM82" s="135"/>
      <c r="MN82" s="135"/>
      <c r="MO82" s="135"/>
      <c r="MP82" s="135"/>
      <c r="MQ82" s="135"/>
      <c r="MR82" s="135"/>
      <c r="MS82" s="135"/>
      <c r="MT82" s="135"/>
      <c r="MU82" s="135"/>
      <c r="MV82" s="135"/>
      <c r="MW82" s="135"/>
      <c r="MX82" s="135"/>
      <c r="MY82" s="135"/>
      <c r="MZ82" s="135"/>
      <c r="NA82" s="135"/>
      <c r="NB82" s="135"/>
      <c r="NC82" s="135"/>
      <c r="ND82" s="135"/>
      <c r="NE82" s="27"/>
      <c r="NF82" s="27"/>
      <c r="NG82" s="27"/>
      <c r="NH82" s="28"/>
      <c r="NI82" s="2"/>
      <c r="NJ82" s="119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1"/>
    </row>
    <row r="83" spans="1:388" ht="13.5" customHeight="1">
      <c r="A83" s="2"/>
      <c r="B83" s="26"/>
      <c r="C83" s="27"/>
      <c r="D83" s="6"/>
      <c r="E83" s="6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35"/>
      <c r="IV83" s="135"/>
      <c r="IW83" s="135"/>
      <c r="IX83" s="135"/>
      <c r="IY83" s="135"/>
      <c r="IZ83" s="135"/>
      <c r="JA83" s="135"/>
      <c r="JB83" s="135"/>
      <c r="JC83" s="135"/>
      <c r="JD83" s="135"/>
      <c r="JE83" s="135"/>
      <c r="JF83" s="135"/>
      <c r="JG83" s="135"/>
      <c r="JH83" s="135"/>
      <c r="JI83" s="135"/>
      <c r="JJ83" s="135"/>
      <c r="JK83" s="135"/>
      <c r="JL83" s="135"/>
      <c r="JM83" s="135"/>
      <c r="JN83" s="135"/>
      <c r="JO83" s="135"/>
      <c r="JP83" s="135"/>
      <c r="JQ83" s="135"/>
      <c r="JR83" s="135"/>
      <c r="JS83" s="135"/>
      <c r="JT83" s="135"/>
      <c r="JU83" s="135"/>
      <c r="JV83" s="135"/>
      <c r="JW83" s="135"/>
      <c r="JX83" s="135"/>
      <c r="JY83" s="135"/>
      <c r="JZ83" s="135"/>
      <c r="KA83" s="135"/>
      <c r="KB83" s="135"/>
      <c r="KC83" s="135"/>
      <c r="KD83" s="135"/>
      <c r="KE83" s="135"/>
      <c r="KF83" s="135"/>
      <c r="KG83" s="135"/>
      <c r="KH83" s="135"/>
      <c r="KI83" s="135"/>
      <c r="KJ83" s="135"/>
      <c r="KK83" s="135"/>
      <c r="KL83" s="135"/>
      <c r="KM83" s="135"/>
      <c r="KN83" s="135"/>
      <c r="KO83" s="135"/>
      <c r="KP83" s="135"/>
      <c r="KQ83" s="135"/>
      <c r="KR83" s="135"/>
      <c r="KS83" s="135"/>
      <c r="KT83" s="135"/>
      <c r="KU83" s="135"/>
      <c r="KV83" s="135"/>
      <c r="KW83" s="135"/>
      <c r="KX83" s="135"/>
      <c r="KY83" s="135"/>
      <c r="KZ83" s="135"/>
      <c r="LA83" s="135"/>
      <c r="LB83" s="135"/>
      <c r="LC83" s="135"/>
      <c r="LD83" s="135"/>
      <c r="LE83" s="135"/>
      <c r="LF83" s="135"/>
      <c r="LG83" s="135"/>
      <c r="LH83" s="135"/>
      <c r="LI83" s="135"/>
      <c r="LJ83" s="135"/>
      <c r="LK83" s="135"/>
      <c r="LL83" s="135"/>
      <c r="LM83" s="135"/>
      <c r="LN83" s="135"/>
      <c r="LO83" s="135"/>
      <c r="LP83" s="135"/>
      <c r="LQ83" s="135"/>
      <c r="LR83" s="135"/>
      <c r="LS83" s="135"/>
      <c r="LT83" s="135"/>
      <c r="LU83" s="135"/>
      <c r="LV83" s="135"/>
      <c r="LW83" s="135"/>
      <c r="LX83" s="135"/>
      <c r="LY83" s="135"/>
      <c r="LZ83" s="135"/>
      <c r="MA83" s="135"/>
      <c r="MB83" s="135"/>
      <c r="MC83" s="135"/>
      <c r="MD83" s="135"/>
      <c r="ME83" s="135"/>
      <c r="MF83" s="135"/>
      <c r="MG83" s="135"/>
      <c r="MH83" s="135"/>
      <c r="MI83" s="135"/>
      <c r="MJ83" s="135"/>
      <c r="MK83" s="135"/>
      <c r="ML83" s="135"/>
      <c r="MM83" s="135"/>
      <c r="MN83" s="135"/>
      <c r="MO83" s="135"/>
      <c r="MP83" s="135"/>
      <c r="MQ83" s="135"/>
      <c r="MR83" s="135"/>
      <c r="MS83" s="135"/>
      <c r="MT83" s="135"/>
      <c r="MU83" s="135"/>
      <c r="MV83" s="135"/>
      <c r="MW83" s="135"/>
      <c r="MX83" s="135"/>
      <c r="MY83" s="135"/>
      <c r="MZ83" s="135"/>
      <c r="NA83" s="135"/>
      <c r="NB83" s="135"/>
      <c r="NC83" s="135"/>
      <c r="ND83" s="135"/>
      <c r="NE83" s="27"/>
      <c r="NF83" s="27"/>
      <c r="NG83" s="27"/>
      <c r="NH83" s="28"/>
      <c r="NI83" s="2"/>
      <c r="NJ83" s="119"/>
      <c r="NK83" s="120"/>
      <c r="NL83" s="120"/>
      <c r="NM83" s="120"/>
      <c r="NN83" s="120"/>
      <c r="NO83" s="120"/>
      <c r="NP83" s="120"/>
      <c r="NQ83" s="120"/>
      <c r="NR83" s="120"/>
      <c r="NS83" s="120"/>
      <c r="NT83" s="120"/>
      <c r="NU83" s="120"/>
      <c r="NV83" s="120"/>
      <c r="NW83" s="120"/>
      <c r="NX83" s="121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22"/>
      <c r="NK84" s="123"/>
      <c r="NL84" s="123"/>
      <c r="NM84" s="123"/>
      <c r="NN84" s="123"/>
      <c r="NO84" s="123"/>
      <c r="NP84" s="123"/>
      <c r="NQ84" s="123"/>
      <c r="NR84" s="123"/>
      <c r="NS84" s="123"/>
      <c r="NT84" s="123"/>
      <c r="NU84" s="123"/>
      <c r="NV84" s="123"/>
      <c r="NW84" s="123"/>
      <c r="NX84" s="124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"/>
  <cols>
    <col min="1" max="1" width="14.6328125" style="3" customWidth="1"/>
    <col min="2" max="7" width="11.90625" style="3" customWidth="1"/>
    <col min="8" max="10" width="15.90625" style="3" bestFit="1" customWidth="1"/>
    <col min="11" max="153" width="11.90625" style="3" customWidth="1"/>
    <col min="154" max="154" width="10.9062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75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0" t="s">
        <v>76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0" t="s">
        <v>77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4" t="s">
        <v>78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49" t="s">
        <v>79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0" t="s">
        <v>80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81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82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4" t="s">
        <v>83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49" t="s">
        <v>84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85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340006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1" t="str">
        <f>IF(H8&lt;&gt;I8,H8,"")&amp;IF(I8&lt;&gt;J8,I8,"")&amp;"　"&amp;J8</f>
        <v>広島県　県立広島病院</v>
      </c>
      <c r="I6" s="152"/>
      <c r="J6" s="15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33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へ 災 地 輪</v>
      </c>
      <c r="U6" s="64">
        <f>U8</f>
        <v>2857475</v>
      </c>
      <c r="V6" s="64">
        <f>V8</f>
        <v>68179</v>
      </c>
      <c r="W6" s="63" t="str">
        <f>W8</f>
        <v>非該当</v>
      </c>
      <c r="X6" s="63" t="str">
        <f t="shared" si="3"/>
        <v>７：１</v>
      </c>
      <c r="Y6" s="64">
        <f t="shared" si="3"/>
        <v>650</v>
      </c>
      <c r="Z6" s="64" t="str">
        <f t="shared" si="3"/>
        <v>-</v>
      </c>
      <c r="AA6" s="64" t="str">
        <f t="shared" si="3"/>
        <v>-</v>
      </c>
      <c r="AB6" s="64">
        <f t="shared" si="3"/>
        <v>50</v>
      </c>
      <c r="AC6" s="64" t="str">
        <f t="shared" si="3"/>
        <v>-</v>
      </c>
      <c r="AD6" s="64">
        <f t="shared" si="3"/>
        <v>700</v>
      </c>
      <c r="AE6" s="64">
        <f t="shared" si="3"/>
        <v>700</v>
      </c>
      <c r="AF6" s="64" t="str">
        <f t="shared" si="3"/>
        <v>-</v>
      </c>
      <c r="AG6" s="64">
        <f t="shared" si="3"/>
        <v>700</v>
      </c>
      <c r="AH6" s="65">
        <f>IF(AH8="-",NA(),AH8)</f>
        <v>102.4</v>
      </c>
      <c r="AI6" s="65">
        <f t="shared" ref="AI6:AQ6" si="4">IF(AI8="-",NA(),AI8)</f>
        <v>102.2</v>
      </c>
      <c r="AJ6" s="65">
        <f t="shared" si="4"/>
        <v>100.7</v>
      </c>
      <c r="AK6" s="65">
        <f t="shared" si="4"/>
        <v>100.4</v>
      </c>
      <c r="AL6" s="65">
        <f t="shared" si="4"/>
        <v>101.3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101.8</v>
      </c>
      <c r="AT6" s="65">
        <f t="shared" ref="AT6:BB6" si="5">IF(AT8="-",NA(),AT8)</f>
        <v>101.1</v>
      </c>
      <c r="AU6" s="65">
        <f t="shared" si="5"/>
        <v>97.6</v>
      </c>
      <c r="AV6" s="65">
        <f t="shared" si="5"/>
        <v>97.7</v>
      </c>
      <c r="AW6" s="65">
        <f t="shared" si="5"/>
        <v>98.3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>
        <f>IF(BD8="-",NA(),BD8)</f>
        <v>108.7</v>
      </c>
      <c r="BE6" s="65">
        <f t="shared" ref="BE6:BM6" si="6">IF(BE8="-",NA(),BE8)</f>
        <v>101.9</v>
      </c>
      <c r="BF6" s="65">
        <f t="shared" si="6"/>
        <v>105.8</v>
      </c>
      <c r="BG6" s="65">
        <f t="shared" si="6"/>
        <v>105.3</v>
      </c>
      <c r="BH6" s="65">
        <f t="shared" si="6"/>
        <v>104.7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86.2</v>
      </c>
      <c r="BP6" s="65">
        <f t="shared" ref="BP6:BX6" si="7">IF(BP8="-",NA(),BP8)</f>
        <v>87</v>
      </c>
      <c r="BQ6" s="65">
        <f t="shared" si="7"/>
        <v>84.5</v>
      </c>
      <c r="BR6" s="65">
        <f t="shared" si="7"/>
        <v>84.6</v>
      </c>
      <c r="BS6" s="65">
        <f t="shared" si="7"/>
        <v>85.9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61456</v>
      </c>
      <c r="CA6" s="66">
        <f t="shared" ref="CA6:CI6" si="8">IF(CA8="-",NA(),CA8)</f>
        <v>62755</v>
      </c>
      <c r="CB6" s="66">
        <f t="shared" si="8"/>
        <v>65364</v>
      </c>
      <c r="CC6" s="66">
        <f t="shared" si="8"/>
        <v>67152</v>
      </c>
      <c r="CD6" s="66">
        <f t="shared" si="8"/>
        <v>68521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14224</v>
      </c>
      <c r="CL6" s="66">
        <f t="shared" ref="CL6:CT6" si="9">IF(CL8="-",NA(),CL8)</f>
        <v>15537</v>
      </c>
      <c r="CM6" s="66">
        <f t="shared" si="9"/>
        <v>16347</v>
      </c>
      <c r="CN6" s="66">
        <f t="shared" si="9"/>
        <v>17293</v>
      </c>
      <c r="CO6" s="66">
        <f t="shared" si="9"/>
        <v>18756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52.8</v>
      </c>
      <c r="CW6" s="65">
        <f t="shared" ref="CW6:DE6" si="10">IF(CW8="-",NA(),CW8)</f>
        <v>53</v>
      </c>
      <c r="CX6" s="65">
        <f t="shared" si="10"/>
        <v>55.9</v>
      </c>
      <c r="CY6" s="65">
        <f t="shared" si="10"/>
        <v>56.4</v>
      </c>
      <c r="CZ6" s="65">
        <f t="shared" si="10"/>
        <v>55.6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25.6</v>
      </c>
      <c r="DH6" s="65">
        <f t="shared" ref="DH6:DP6" si="11">IF(DH8="-",NA(),DH8)</f>
        <v>26.6</v>
      </c>
      <c r="DI6" s="65">
        <f t="shared" si="11"/>
        <v>27.2</v>
      </c>
      <c r="DJ6" s="65">
        <f t="shared" si="11"/>
        <v>27.7</v>
      </c>
      <c r="DK6" s="65">
        <f t="shared" si="11"/>
        <v>28.1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62.2</v>
      </c>
      <c r="DS6" s="65">
        <f t="shared" ref="DS6:EA6" si="12">IF(DS8="-",NA(),DS8)</f>
        <v>63.5</v>
      </c>
      <c r="DT6" s="65">
        <f t="shared" si="12"/>
        <v>65.3</v>
      </c>
      <c r="DU6" s="65">
        <f t="shared" si="12"/>
        <v>65.400000000000006</v>
      </c>
      <c r="DV6" s="65">
        <f t="shared" si="12"/>
        <v>66.900000000000006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70.400000000000006</v>
      </c>
      <c r="ED6" s="65">
        <f t="shared" ref="ED6:EL6" si="13">IF(ED8="-",NA(),ED8)</f>
        <v>71.7</v>
      </c>
      <c r="EE6" s="65">
        <f t="shared" si="13"/>
        <v>73.099999999999994</v>
      </c>
      <c r="EF6" s="65">
        <f t="shared" si="13"/>
        <v>72.099999999999994</v>
      </c>
      <c r="EG6" s="65">
        <f t="shared" si="13"/>
        <v>74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58985216</v>
      </c>
      <c r="EO6" s="66">
        <f t="shared" ref="EO6:EW6" si="14">IF(EO8="-",NA(),EO8)</f>
        <v>59686014</v>
      </c>
      <c r="EP6" s="66">
        <f t="shared" si="14"/>
        <v>59649744</v>
      </c>
      <c r="EQ6" s="66">
        <f t="shared" si="14"/>
        <v>61068436</v>
      </c>
      <c r="ER6" s="66">
        <f t="shared" si="14"/>
        <v>61380551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340006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33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へ 災 地 輪</v>
      </c>
      <c r="U7" s="64">
        <f>U8</f>
        <v>2857475</v>
      </c>
      <c r="V7" s="64">
        <f>V8</f>
        <v>68179</v>
      </c>
      <c r="W7" s="63" t="str">
        <f>W8</f>
        <v>非該当</v>
      </c>
      <c r="X7" s="63" t="str">
        <f t="shared" si="15"/>
        <v>７：１</v>
      </c>
      <c r="Y7" s="64">
        <f t="shared" si="15"/>
        <v>650</v>
      </c>
      <c r="Z7" s="64" t="str">
        <f t="shared" si="15"/>
        <v>-</v>
      </c>
      <c r="AA7" s="64" t="str">
        <f t="shared" si="15"/>
        <v>-</v>
      </c>
      <c r="AB7" s="64">
        <f t="shared" si="15"/>
        <v>50</v>
      </c>
      <c r="AC7" s="64" t="str">
        <f t="shared" si="15"/>
        <v>-</v>
      </c>
      <c r="AD7" s="64">
        <f t="shared" si="15"/>
        <v>700</v>
      </c>
      <c r="AE7" s="64">
        <f t="shared" si="15"/>
        <v>700</v>
      </c>
      <c r="AF7" s="64" t="str">
        <f t="shared" si="15"/>
        <v>-</v>
      </c>
      <c r="AG7" s="64">
        <f t="shared" si="15"/>
        <v>700</v>
      </c>
      <c r="AH7" s="65">
        <f>AH8</f>
        <v>102.4</v>
      </c>
      <c r="AI7" s="65">
        <f t="shared" ref="AI7:AQ7" si="16">AI8</f>
        <v>102.2</v>
      </c>
      <c r="AJ7" s="65">
        <f t="shared" si="16"/>
        <v>100.7</v>
      </c>
      <c r="AK7" s="65">
        <f t="shared" si="16"/>
        <v>100.4</v>
      </c>
      <c r="AL7" s="65">
        <f t="shared" si="16"/>
        <v>101.3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101.8</v>
      </c>
      <c r="AT7" s="65">
        <f t="shared" ref="AT7:BB7" si="17">AT8</f>
        <v>101.1</v>
      </c>
      <c r="AU7" s="65">
        <f t="shared" si="17"/>
        <v>97.6</v>
      </c>
      <c r="AV7" s="65">
        <f t="shared" si="17"/>
        <v>97.7</v>
      </c>
      <c r="AW7" s="65">
        <f t="shared" si="17"/>
        <v>98.3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>
        <f>BD8</f>
        <v>108.7</v>
      </c>
      <c r="BE7" s="65">
        <f t="shared" ref="BE7:BM7" si="18">BE8</f>
        <v>101.9</v>
      </c>
      <c r="BF7" s="65">
        <f t="shared" si="18"/>
        <v>105.8</v>
      </c>
      <c r="BG7" s="65">
        <f t="shared" si="18"/>
        <v>105.3</v>
      </c>
      <c r="BH7" s="65">
        <f t="shared" si="18"/>
        <v>104.7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86.2</v>
      </c>
      <c r="BP7" s="65">
        <f t="shared" ref="BP7:BX7" si="19">BP8</f>
        <v>87</v>
      </c>
      <c r="BQ7" s="65">
        <f t="shared" si="19"/>
        <v>84.5</v>
      </c>
      <c r="BR7" s="65">
        <f t="shared" si="19"/>
        <v>84.6</v>
      </c>
      <c r="BS7" s="65">
        <f t="shared" si="19"/>
        <v>85.9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61456</v>
      </c>
      <c r="CA7" s="66">
        <f t="shared" ref="CA7:CI7" si="20">CA8</f>
        <v>62755</v>
      </c>
      <c r="CB7" s="66">
        <f t="shared" si="20"/>
        <v>65364</v>
      </c>
      <c r="CC7" s="66">
        <f t="shared" si="20"/>
        <v>67152</v>
      </c>
      <c r="CD7" s="66">
        <f t="shared" si="20"/>
        <v>68521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14224</v>
      </c>
      <c r="CL7" s="66">
        <f t="shared" ref="CL7:CT7" si="21">CL8</f>
        <v>15537</v>
      </c>
      <c r="CM7" s="66">
        <f t="shared" si="21"/>
        <v>16347</v>
      </c>
      <c r="CN7" s="66">
        <f t="shared" si="21"/>
        <v>17293</v>
      </c>
      <c r="CO7" s="66">
        <f t="shared" si="21"/>
        <v>18756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52.8</v>
      </c>
      <c r="CW7" s="65">
        <f t="shared" ref="CW7:DE7" si="22">CW8</f>
        <v>53</v>
      </c>
      <c r="CX7" s="65">
        <f t="shared" si="22"/>
        <v>55.9</v>
      </c>
      <c r="CY7" s="65">
        <f t="shared" si="22"/>
        <v>56.4</v>
      </c>
      <c r="CZ7" s="65">
        <f t="shared" si="22"/>
        <v>55.6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25.6</v>
      </c>
      <c r="DH7" s="65">
        <f t="shared" ref="DH7:DP7" si="23">DH8</f>
        <v>26.6</v>
      </c>
      <c r="DI7" s="65">
        <f t="shared" si="23"/>
        <v>27.2</v>
      </c>
      <c r="DJ7" s="65">
        <f t="shared" si="23"/>
        <v>27.7</v>
      </c>
      <c r="DK7" s="65">
        <f t="shared" si="23"/>
        <v>28.1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62.2</v>
      </c>
      <c r="DS7" s="65">
        <f t="shared" ref="DS7:EA7" si="24">DS8</f>
        <v>63.5</v>
      </c>
      <c r="DT7" s="65">
        <f t="shared" si="24"/>
        <v>65.3</v>
      </c>
      <c r="DU7" s="65">
        <f t="shared" si="24"/>
        <v>65.400000000000006</v>
      </c>
      <c r="DV7" s="65">
        <f t="shared" si="24"/>
        <v>66.900000000000006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70.400000000000006</v>
      </c>
      <c r="ED7" s="65">
        <f t="shared" ref="ED7:EL7" si="25">ED8</f>
        <v>71.7</v>
      </c>
      <c r="EE7" s="65">
        <f t="shared" si="25"/>
        <v>73.099999999999994</v>
      </c>
      <c r="EF7" s="65">
        <f t="shared" si="25"/>
        <v>72.099999999999994</v>
      </c>
      <c r="EG7" s="65">
        <f t="shared" si="25"/>
        <v>74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58985216</v>
      </c>
      <c r="EO7" s="66">
        <f t="shared" ref="EO7:EW7" si="26">EO8</f>
        <v>59686014</v>
      </c>
      <c r="EP7" s="66">
        <f t="shared" si="26"/>
        <v>59649744</v>
      </c>
      <c r="EQ7" s="66">
        <f t="shared" si="26"/>
        <v>61068436</v>
      </c>
      <c r="ER7" s="66">
        <f t="shared" si="26"/>
        <v>61380551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340006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33</v>
      </c>
      <c r="R8" s="68" t="s">
        <v>130</v>
      </c>
      <c r="S8" s="68" t="s">
        <v>131</v>
      </c>
      <c r="T8" s="68" t="s">
        <v>132</v>
      </c>
      <c r="U8" s="69">
        <v>2857475</v>
      </c>
      <c r="V8" s="69">
        <v>68179</v>
      </c>
      <c r="W8" s="68" t="s">
        <v>133</v>
      </c>
      <c r="X8" s="70" t="s">
        <v>134</v>
      </c>
      <c r="Y8" s="69">
        <v>650</v>
      </c>
      <c r="Z8" s="69" t="s">
        <v>135</v>
      </c>
      <c r="AA8" s="69" t="s">
        <v>135</v>
      </c>
      <c r="AB8" s="69">
        <v>50</v>
      </c>
      <c r="AC8" s="69" t="s">
        <v>135</v>
      </c>
      <c r="AD8" s="69">
        <v>700</v>
      </c>
      <c r="AE8" s="69">
        <v>700</v>
      </c>
      <c r="AF8" s="69" t="s">
        <v>135</v>
      </c>
      <c r="AG8" s="69">
        <v>700</v>
      </c>
      <c r="AH8" s="71">
        <v>102.4</v>
      </c>
      <c r="AI8" s="71">
        <v>102.2</v>
      </c>
      <c r="AJ8" s="71">
        <v>100.7</v>
      </c>
      <c r="AK8" s="71">
        <v>100.4</v>
      </c>
      <c r="AL8" s="71">
        <v>101.3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101.8</v>
      </c>
      <c r="AT8" s="71">
        <v>101.1</v>
      </c>
      <c r="AU8" s="71">
        <v>97.6</v>
      </c>
      <c r="AV8" s="71">
        <v>97.7</v>
      </c>
      <c r="AW8" s="71">
        <v>98.3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>
        <v>108.7</v>
      </c>
      <c r="BE8" s="72">
        <v>101.9</v>
      </c>
      <c r="BF8" s="72">
        <v>105.8</v>
      </c>
      <c r="BG8" s="72">
        <v>105.3</v>
      </c>
      <c r="BH8" s="72">
        <v>104.7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86.2</v>
      </c>
      <c r="BP8" s="71">
        <v>87</v>
      </c>
      <c r="BQ8" s="71">
        <v>84.5</v>
      </c>
      <c r="BR8" s="71">
        <v>84.6</v>
      </c>
      <c r="BS8" s="71">
        <v>85.9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61456</v>
      </c>
      <c r="CA8" s="72">
        <v>62755</v>
      </c>
      <c r="CB8" s="72">
        <v>65364</v>
      </c>
      <c r="CC8" s="72">
        <v>67152</v>
      </c>
      <c r="CD8" s="72">
        <v>68521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14224</v>
      </c>
      <c r="CL8" s="72">
        <v>15537</v>
      </c>
      <c r="CM8" s="72">
        <v>16347</v>
      </c>
      <c r="CN8" s="72">
        <v>17293</v>
      </c>
      <c r="CO8" s="72">
        <v>18756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52.8</v>
      </c>
      <c r="CW8" s="72">
        <v>53</v>
      </c>
      <c r="CX8" s="72">
        <v>55.9</v>
      </c>
      <c r="CY8" s="72">
        <v>56.4</v>
      </c>
      <c r="CZ8" s="72">
        <v>55.6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25.6</v>
      </c>
      <c r="DH8" s="72">
        <v>26.6</v>
      </c>
      <c r="DI8" s="72">
        <v>27.2</v>
      </c>
      <c r="DJ8" s="72">
        <v>27.7</v>
      </c>
      <c r="DK8" s="72">
        <v>28.1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62.2</v>
      </c>
      <c r="DS8" s="71">
        <v>63.5</v>
      </c>
      <c r="DT8" s="71">
        <v>65.3</v>
      </c>
      <c r="DU8" s="71">
        <v>65.400000000000006</v>
      </c>
      <c r="DV8" s="71">
        <v>66.900000000000006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70.400000000000006</v>
      </c>
      <c r="ED8" s="71">
        <v>71.7</v>
      </c>
      <c r="EE8" s="71">
        <v>73.099999999999994</v>
      </c>
      <c r="EF8" s="71">
        <v>72.099999999999994</v>
      </c>
      <c r="EG8" s="71">
        <v>74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58985216</v>
      </c>
      <c r="EO8" s="72">
        <v>59686014</v>
      </c>
      <c r="EP8" s="72">
        <v>59649744</v>
      </c>
      <c r="EQ8" s="72">
        <v>61068436</v>
      </c>
      <c r="ER8" s="72">
        <v>61380551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広島県</cp:lastModifiedBy>
  <cp:lastPrinted>2018-10-03T05:26:33Z</cp:lastPrinted>
  <dcterms:created xsi:type="dcterms:W3CDTF">2018-06-14T04:25:20Z</dcterms:created>
  <dcterms:modified xsi:type="dcterms:W3CDTF">2020-01-15T07:56:52Z</dcterms:modified>
</cp:coreProperties>
</file>